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8DFFF2BC-4C16-421B-993F-DF189DFC0E62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14" i="2" l="1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 l="1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 l="1"/>
  <c r="D1715" i="2"/>
  <c r="D1714" i="2"/>
  <c r="D1713" i="2"/>
  <c r="D1712" i="2"/>
  <c r="D1711" i="2"/>
  <c r="D1710" i="2"/>
  <c r="D1709" i="2"/>
  <c r="D1708" i="2"/>
  <c r="D1707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694" i="2"/>
  <c r="D1693" i="2" l="1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 l="1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 l="1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 l="1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 l="1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297" i="2" l="1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304" i="2"/>
  <c r="D303" i="2"/>
  <c r="D302" i="2"/>
  <c r="D301" i="2"/>
  <c r="D300" i="2"/>
  <c r="D299" i="2"/>
  <c r="D298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J65" i="2"/>
  <c r="C66" i="2"/>
  <c r="J66" i="2" s="1"/>
  <c r="J11" i="2"/>
  <c r="J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5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1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4" i="2" s="1"/>
  <c r="H1645" i="2" s="1"/>
  <c r="H1646" i="2" s="1"/>
  <c r="H1647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60" i="2" s="1"/>
  <c r="H1661" i="2" s="1"/>
  <c r="H1662" i="2" s="1"/>
  <c r="H1663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5" i="2" s="1"/>
  <c r="H1676" i="2" s="1"/>
  <c r="H1677" i="2" s="1"/>
  <c r="H1678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90" i="2" s="1"/>
  <c r="H1691" i="2" s="1"/>
  <c r="H1692" i="2" s="1"/>
  <c r="H1693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5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1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4" i="2" s="1"/>
  <c r="G1645" i="2" s="1"/>
  <c r="G1646" i="2" s="1"/>
  <c r="G1647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60" i="2" s="1"/>
  <c r="G1661" i="2" s="1"/>
  <c r="G1662" i="2" s="1"/>
  <c r="G1663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5" i="2" s="1"/>
  <c r="G1676" i="2" s="1"/>
  <c r="G1677" i="2" s="1"/>
  <c r="G1678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90" i="2" s="1"/>
  <c r="G1691" i="2" s="1"/>
  <c r="G1692" i="2" s="1"/>
  <c r="G1693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J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J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5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1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4" i="2" s="1"/>
  <c r="A1645" i="2" s="1"/>
  <c r="A1646" i="2" s="1"/>
  <c r="A1647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60" i="2" s="1"/>
  <c r="A1661" i="2" s="1"/>
  <c r="A1662" i="2" s="1"/>
  <c r="A1663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5" i="2" s="1"/>
  <c r="A1676" i="2" s="1"/>
  <c r="A1677" i="2" s="1"/>
  <c r="A1678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90" i="2" s="1"/>
  <c r="A1691" i="2" s="1"/>
  <c r="A1692" i="2" s="1"/>
  <c r="A1693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C70" i="2"/>
  <c r="J70" i="2" s="1"/>
  <c r="F71" i="2"/>
  <c r="C71" i="2" l="1"/>
  <c r="J71" i="2" s="1"/>
  <c r="F72" i="2"/>
  <c r="F73" i="2" l="1"/>
  <c r="C72" i="2"/>
  <c r="J72" i="2" s="1"/>
  <c r="C73" i="2" l="1"/>
  <c r="J73" i="2" s="1"/>
  <c r="F74" i="2"/>
  <c r="F75" i="2" l="1"/>
  <c r="C74" i="2"/>
  <c r="J74" i="2" s="1"/>
  <c r="C75" i="2" l="1"/>
  <c r="J75" i="2" s="1"/>
  <c r="F76" i="2"/>
  <c r="F77" i="2" l="1"/>
  <c r="C76" i="2"/>
  <c r="J76" i="2" s="1"/>
  <c r="C77" i="2" l="1"/>
  <c r="J77" i="2" s="1"/>
  <c r="F78" i="2"/>
  <c r="F79" i="2" l="1"/>
  <c r="C78" i="2"/>
  <c r="J78" i="2" s="1"/>
  <c r="C79" i="2" l="1"/>
  <c r="J79" i="2" s="1"/>
  <c r="F80" i="2"/>
  <c r="F81" i="2" l="1"/>
  <c r="C80" i="2"/>
  <c r="J80" i="2" s="1"/>
  <c r="C81" i="2" l="1"/>
  <c r="J81" i="2" s="1"/>
  <c r="F82" i="2"/>
  <c r="F83" i="2" l="1"/>
  <c r="C82" i="2"/>
  <c r="J82" i="2" s="1"/>
  <c r="C83" i="2" l="1"/>
  <c r="J83" i="2" s="1"/>
  <c r="F84" i="2"/>
  <c r="C84" i="2" l="1"/>
  <c r="J84" i="2" s="1"/>
  <c r="F85" i="2"/>
  <c r="C85" i="2" l="1"/>
  <c r="J85" i="2" s="1"/>
  <c r="F86" i="2"/>
  <c r="C86" i="2" l="1"/>
  <c r="J86" i="2" s="1"/>
  <c r="F87" i="2"/>
  <c r="C87" i="2" l="1"/>
  <c r="J87" i="2" s="1"/>
  <c r="F88" i="2"/>
  <c r="C88" i="2" l="1"/>
  <c r="J88" i="2" s="1"/>
  <c r="F89" i="2"/>
  <c r="C89" i="2" l="1"/>
  <c r="J89" i="2" s="1"/>
  <c r="F90" i="2"/>
  <c r="C90" i="2" l="1"/>
  <c r="J90" i="2" s="1"/>
  <c r="F91" i="2"/>
  <c r="C91" i="2" l="1"/>
  <c r="J91" i="2" s="1"/>
  <c r="F92" i="2"/>
  <c r="C92" i="2" l="1"/>
  <c r="J92" i="2" s="1"/>
  <c r="F93" i="2"/>
  <c r="C93" i="2" l="1"/>
  <c r="J93" i="2" s="1"/>
  <c r="F94" i="2"/>
  <c r="F95" i="2" l="1"/>
  <c r="C94" i="2"/>
  <c r="J94" i="2" s="1"/>
  <c r="C95" i="2" l="1"/>
  <c r="J95" i="2" s="1"/>
  <c r="F96" i="2"/>
  <c r="F97" i="2" l="1"/>
  <c r="C96" i="2"/>
  <c r="J96" i="2" s="1"/>
  <c r="C97" i="2" l="1"/>
  <c r="J97" i="2" s="1"/>
  <c r="F98" i="2"/>
  <c r="C98" i="2" l="1"/>
  <c r="J98" i="2" s="1"/>
  <c r="F99" i="2"/>
  <c r="F100" i="2" l="1"/>
  <c r="C99" i="2"/>
  <c r="J99" i="2" s="1"/>
  <c r="F101" i="2" l="1"/>
  <c r="C100" i="2"/>
  <c r="J100" i="2" s="1"/>
  <c r="C101" i="2" l="1"/>
  <c r="J101" i="2" s="1"/>
  <c r="F102" i="2"/>
  <c r="C102" i="2" l="1"/>
  <c r="J102" i="2" s="1"/>
  <c r="F103" i="2"/>
  <c r="F104" i="2" l="1"/>
  <c r="C103" i="2"/>
  <c r="J103" i="2" s="1"/>
  <c r="C104" i="2" l="1"/>
  <c r="J104" i="2" s="1"/>
  <c r="F105" i="2"/>
  <c r="C105" i="2" l="1"/>
  <c r="J105" i="2" s="1"/>
  <c r="F106" i="2"/>
  <c r="F107" i="2" l="1"/>
  <c r="C106" i="2"/>
  <c r="J106" i="2" s="1"/>
  <c r="F108" i="2" l="1"/>
  <c r="C107" i="2"/>
  <c r="J107" i="2" s="1"/>
  <c r="F109" i="2" l="1"/>
  <c r="C108" i="2"/>
  <c r="J108" i="2" s="1"/>
  <c r="C109" i="2" l="1"/>
  <c r="J109" i="2" s="1"/>
  <c r="F110" i="2"/>
  <c r="F111" i="2" l="1"/>
  <c r="C110" i="2"/>
  <c r="J110" i="2" s="1"/>
  <c r="C111" i="2" l="1"/>
  <c r="J111" i="2" s="1"/>
  <c r="F112" i="2"/>
  <c r="F113" i="2" l="1"/>
  <c r="C112" i="2"/>
  <c r="J112" i="2" s="1"/>
  <c r="C113" i="2" l="1"/>
  <c r="J113" i="2" s="1"/>
  <c r="F114" i="2"/>
  <c r="C114" i="2" l="1"/>
  <c r="J114" i="2" s="1"/>
  <c r="F115" i="2"/>
  <c r="F116" i="2" l="1"/>
  <c r="C115" i="2"/>
  <c r="J115" i="2" s="1"/>
  <c r="F117" i="2" l="1"/>
  <c r="C116" i="2"/>
  <c r="J116" i="2" s="1"/>
  <c r="C117" i="2" l="1"/>
  <c r="J117" i="2" s="1"/>
  <c r="F118" i="2"/>
  <c r="C118" i="2" l="1"/>
  <c r="J118" i="2" s="1"/>
  <c r="F119" i="2"/>
  <c r="F120" i="2" l="1"/>
  <c r="C119" i="2"/>
  <c r="J119" i="2" s="1"/>
  <c r="C120" i="2" l="1"/>
  <c r="J120" i="2" s="1"/>
  <c r="F121" i="2"/>
  <c r="C121" i="2" l="1"/>
  <c r="J121" i="2" s="1"/>
  <c r="F122" i="2"/>
  <c r="F123" i="2" l="1"/>
  <c r="C122" i="2"/>
  <c r="J122" i="2" s="1"/>
  <c r="C123" i="2" l="1"/>
  <c r="J123" i="2" s="1"/>
  <c r="F124" i="2"/>
  <c r="F125" i="2" l="1"/>
  <c r="C124" i="2"/>
  <c r="J124" i="2" s="1"/>
  <c r="C125" i="2" l="1"/>
  <c r="J125" i="2" s="1"/>
  <c r="F126" i="2"/>
  <c r="F127" i="2" l="1"/>
  <c r="C126" i="2"/>
  <c r="J126" i="2" s="1"/>
  <c r="C127" i="2" l="1"/>
  <c r="J127" i="2" s="1"/>
  <c r="F128" i="2"/>
  <c r="F129" i="2" l="1"/>
  <c r="C128" i="2"/>
  <c r="J128" i="2" s="1"/>
  <c r="C129" i="2" l="1"/>
  <c r="J129" i="2" s="1"/>
  <c r="F130" i="2"/>
  <c r="F131" i="2" l="1"/>
  <c r="C130" i="2"/>
  <c r="J130" i="2" s="1"/>
  <c r="F132" i="2" l="1"/>
  <c r="C131" i="2"/>
  <c r="J131" i="2" s="1"/>
  <c r="C132" i="2" l="1"/>
  <c r="J132" i="2" s="1"/>
  <c r="F133" i="2"/>
  <c r="C133" i="2" l="1"/>
  <c r="J133" i="2" s="1"/>
  <c r="F134" i="2"/>
  <c r="C134" i="2" l="1"/>
  <c r="J134" i="2" s="1"/>
  <c r="F135" i="2"/>
  <c r="F136" i="2" l="1"/>
  <c r="C135" i="2"/>
  <c r="J135" i="2" s="1"/>
  <c r="C136" i="2" l="1"/>
  <c r="J136" i="2" s="1"/>
  <c r="F137" i="2"/>
  <c r="C137" i="2" l="1"/>
  <c r="J137" i="2" s="1"/>
  <c r="F138" i="2"/>
  <c r="F139" i="2" l="1"/>
  <c r="C138" i="2"/>
  <c r="J138" i="2" s="1"/>
  <c r="F140" i="2" l="1"/>
  <c r="C139" i="2"/>
  <c r="J139" i="2" s="1"/>
  <c r="F141" i="2" l="1"/>
  <c r="C140" i="2"/>
  <c r="J140" i="2" s="1"/>
  <c r="C141" i="2" l="1"/>
  <c r="J141" i="2" s="1"/>
  <c r="F142" i="2"/>
  <c r="F143" i="2" l="1"/>
  <c r="C142" i="2"/>
  <c r="J142" i="2" s="1"/>
  <c r="C143" i="2" l="1"/>
  <c r="J143" i="2" s="1"/>
  <c r="F144" i="2"/>
  <c r="F145" i="2" l="1"/>
  <c r="C144" i="2"/>
  <c r="J144" i="2" s="1"/>
  <c r="C145" i="2" l="1"/>
  <c r="J145" i="2" s="1"/>
  <c r="F146" i="2"/>
  <c r="C146" i="2" l="1"/>
  <c r="J146" i="2" s="1"/>
  <c r="F147" i="2"/>
  <c r="F148" i="2" l="1"/>
  <c r="C147" i="2"/>
  <c r="J147" i="2" s="1"/>
  <c r="F149" i="2" l="1"/>
  <c r="C148" i="2"/>
  <c r="J148" i="2" s="1"/>
  <c r="C149" i="2" l="1"/>
  <c r="J149" i="2" s="1"/>
  <c r="F150" i="2"/>
  <c r="C150" i="2" l="1"/>
  <c r="J150" i="2" s="1"/>
  <c r="F152" i="2" l="1"/>
  <c r="C151" i="2"/>
  <c r="J151" i="2" s="1"/>
  <c r="C152" i="2" l="1"/>
  <c r="J152" i="2" s="1"/>
  <c r="F153" i="2"/>
  <c r="C153" i="2" l="1"/>
  <c r="J153" i="2" s="1"/>
  <c r="F154" i="2"/>
  <c r="F155" i="2" l="1"/>
  <c r="C154" i="2"/>
  <c r="J154" i="2" s="1"/>
  <c r="C155" i="2" l="1"/>
  <c r="J155" i="2" s="1"/>
  <c r="F156" i="2"/>
  <c r="F157" i="2" l="1"/>
  <c r="C156" i="2"/>
  <c r="J156" i="2" s="1"/>
  <c r="C157" i="2" l="1"/>
  <c r="J157" i="2" s="1"/>
  <c r="F159" i="2" l="1"/>
  <c r="C158" i="2"/>
  <c r="J158" i="2" s="1"/>
  <c r="F160" i="2" l="1"/>
  <c r="C159" i="2"/>
  <c r="J159" i="2" s="1"/>
  <c r="C160" i="2" l="1"/>
  <c r="J160" i="2" s="1"/>
  <c r="F161" i="2"/>
  <c r="C161" i="2" l="1"/>
  <c r="J161" i="2" s="1"/>
  <c r="F162" i="2"/>
  <c r="F163" i="2" l="1"/>
  <c r="C162" i="2"/>
  <c r="J162" i="2" s="1"/>
  <c r="F164" i="2" l="1"/>
  <c r="C163" i="2"/>
  <c r="J163" i="2" s="1"/>
  <c r="F165" i="2" l="1"/>
  <c r="C164" i="2"/>
  <c r="J164" i="2" s="1"/>
  <c r="C165" i="2" l="1"/>
  <c r="J165" i="2" s="1"/>
  <c r="F166" i="2"/>
  <c r="C166" i="2" l="1"/>
  <c r="J166" i="2" s="1"/>
  <c r="F167" i="2"/>
  <c r="F168" i="2" l="1"/>
  <c r="C167" i="2"/>
  <c r="J167" i="2" s="1"/>
  <c r="C168" i="2" l="1"/>
  <c r="J168" i="2" s="1"/>
  <c r="F169" i="2"/>
  <c r="C169" i="2" l="1"/>
  <c r="J169" i="2" s="1"/>
  <c r="F170" i="2"/>
  <c r="F171" i="2" l="1"/>
  <c r="C170" i="2"/>
  <c r="J170" i="2" s="1"/>
  <c r="C171" i="2" l="1"/>
  <c r="J171" i="2" s="1"/>
  <c r="F172" i="2"/>
  <c r="F173" i="2" l="1"/>
  <c r="C172" i="2"/>
  <c r="J172" i="2" s="1"/>
  <c r="C173" i="2" l="1"/>
  <c r="J173" i="2" s="1"/>
  <c r="F174" i="2"/>
  <c r="C174" i="2" l="1"/>
  <c r="J174" i="2" s="1"/>
  <c r="F176" i="2" l="1"/>
  <c r="C175" i="2"/>
  <c r="J175" i="2" s="1"/>
  <c r="C176" i="2" l="1"/>
  <c r="J176" i="2" s="1"/>
  <c r="F177" i="2"/>
  <c r="C177" i="2" l="1"/>
  <c r="J177" i="2" s="1"/>
  <c r="F178" i="2"/>
  <c r="F179" i="2" l="1"/>
  <c r="C178" i="2"/>
  <c r="J178" i="2" s="1"/>
  <c r="F180" i="2" l="1"/>
  <c r="C179" i="2"/>
  <c r="J179" i="2" s="1"/>
  <c r="F181" i="2" l="1"/>
  <c r="C180" i="2"/>
  <c r="J180" i="2" s="1"/>
  <c r="C181" i="2" l="1"/>
  <c r="J181" i="2" s="1"/>
  <c r="F182" i="2"/>
  <c r="C182" i="2" l="1"/>
  <c r="J182" i="2" s="1"/>
  <c r="F183" i="2"/>
  <c r="F184" i="2" l="1"/>
  <c r="C183" i="2"/>
  <c r="J183" i="2" s="1"/>
  <c r="F185" i="2" l="1"/>
  <c r="C184" i="2"/>
  <c r="J184" i="2" s="1"/>
  <c r="F186" i="2" l="1"/>
  <c r="C185" i="2"/>
  <c r="J185" i="2" s="1"/>
  <c r="C186" i="2" l="1"/>
  <c r="J186" i="2" s="1"/>
  <c r="F187" i="2"/>
  <c r="F188" i="2" l="1"/>
  <c r="C187" i="2"/>
  <c r="J187" i="2" s="1"/>
  <c r="F189" i="2" l="1"/>
  <c r="C188" i="2"/>
  <c r="J188" i="2" s="1"/>
  <c r="F190" i="2" l="1"/>
  <c r="C189" i="2"/>
  <c r="J189" i="2" s="1"/>
  <c r="C190" i="2" l="1"/>
  <c r="J190" i="2" s="1"/>
  <c r="F191" i="2"/>
  <c r="C191" i="2" l="1"/>
  <c r="J191" i="2" s="1"/>
  <c r="F192" i="2"/>
  <c r="F193" i="2" l="1"/>
  <c r="C192" i="2"/>
  <c r="J192" i="2" s="1"/>
  <c r="C193" i="2" l="1"/>
  <c r="J193" i="2" s="1"/>
  <c r="F194" i="2"/>
  <c r="F195" i="2" l="1"/>
  <c r="C194" i="2"/>
  <c r="J194" i="2" s="1"/>
  <c r="F196" i="2" l="1"/>
  <c r="C195" i="2"/>
  <c r="J195" i="2" s="1"/>
  <c r="F197" i="2" l="1"/>
  <c r="C196" i="2"/>
  <c r="J196" i="2" s="1"/>
  <c r="F198" i="2" l="1"/>
  <c r="C197" i="2"/>
  <c r="J197" i="2" s="1"/>
  <c r="F199" i="2" l="1"/>
  <c r="C198" i="2"/>
  <c r="J198" i="2" s="1"/>
  <c r="F200" i="2" l="1"/>
  <c r="C199" i="2"/>
  <c r="J199" i="2" s="1"/>
  <c r="F201" i="2" l="1"/>
  <c r="C200" i="2"/>
  <c r="J200" i="2" s="1"/>
  <c r="C201" i="2" l="1"/>
  <c r="J201" i="2" s="1"/>
  <c r="F202" i="2"/>
  <c r="C202" i="2" l="1"/>
  <c r="J202" i="2" s="1"/>
  <c r="F203" i="2"/>
  <c r="F204" i="2" l="1"/>
  <c r="C203" i="2"/>
  <c r="J203" i="2" s="1"/>
  <c r="C204" i="2" l="1"/>
  <c r="J204" i="2" s="1"/>
  <c r="F205" i="2"/>
  <c r="F206" i="2" l="1"/>
  <c r="C205" i="2"/>
  <c r="J205" i="2" s="1"/>
  <c r="F207" i="2" l="1"/>
  <c r="C206" i="2"/>
  <c r="J206" i="2" s="1"/>
  <c r="F208" i="2" l="1"/>
  <c r="C207" i="2"/>
  <c r="J207" i="2" s="1"/>
  <c r="F209" i="2" l="1"/>
  <c r="C208" i="2"/>
  <c r="J208" i="2" s="1"/>
  <c r="C209" i="2" l="1"/>
  <c r="J209" i="2" s="1"/>
  <c r="F210" i="2"/>
  <c r="F211" i="2" l="1"/>
  <c r="C210" i="2"/>
  <c r="J210" i="2" s="1"/>
  <c r="C211" i="2" l="1"/>
  <c r="J211" i="2" s="1"/>
  <c r="F213" i="2" l="1"/>
  <c r="C212" i="2"/>
  <c r="J212" i="2" s="1"/>
  <c r="F214" i="2" l="1"/>
  <c r="C213" i="2"/>
  <c r="J213" i="2" s="1"/>
  <c r="F215" i="2" l="1"/>
  <c r="C214" i="2"/>
  <c r="J214" i="2" s="1"/>
  <c r="C215" i="2" l="1"/>
  <c r="J215" i="2" s="1"/>
  <c r="F216" i="2"/>
  <c r="F217" i="2" l="1"/>
  <c r="C216" i="2"/>
  <c r="J216" i="2" s="1"/>
  <c r="C217" i="2" l="1"/>
  <c r="J217" i="2" s="1"/>
  <c r="F218" i="2"/>
  <c r="C218" i="2" l="1"/>
  <c r="J218" i="2" s="1"/>
  <c r="F219" i="2"/>
  <c r="F220" i="2" l="1"/>
  <c r="C219" i="2"/>
  <c r="J219" i="2" s="1"/>
  <c r="C220" i="2" l="1"/>
  <c r="J220" i="2" s="1"/>
  <c r="F221" i="2"/>
  <c r="F222" i="2" l="1"/>
  <c r="C221" i="2"/>
  <c r="J221" i="2" s="1"/>
  <c r="F223" i="2" l="1"/>
  <c r="C222" i="2"/>
  <c r="J222" i="2" s="1"/>
  <c r="C223" i="2" l="1"/>
  <c r="J223" i="2" s="1"/>
  <c r="F224" i="2"/>
  <c r="F225" i="2" l="1"/>
  <c r="C224" i="2"/>
  <c r="J224" i="2" s="1"/>
  <c r="C225" i="2" l="1"/>
  <c r="J225" i="2" s="1"/>
  <c r="F226" i="2"/>
  <c r="F227" i="2" l="1"/>
  <c r="C226" i="2"/>
  <c r="J226" i="2" s="1"/>
  <c r="F228" i="2" l="1"/>
  <c r="C227" i="2"/>
  <c r="J227" i="2" s="1"/>
  <c r="F229" i="2" l="1"/>
  <c r="C228" i="2"/>
  <c r="J228" i="2" s="1"/>
  <c r="F230" i="2" l="1"/>
  <c r="C229" i="2"/>
  <c r="J229" i="2" s="1"/>
  <c r="F231" i="2" l="1"/>
  <c r="C230" i="2"/>
  <c r="J230" i="2" s="1"/>
  <c r="F232" i="2" l="1"/>
  <c r="C231" i="2"/>
  <c r="J231" i="2" s="1"/>
  <c r="F233" i="2" l="1"/>
  <c r="C232" i="2"/>
  <c r="J232" i="2" s="1"/>
  <c r="C233" i="2" l="1"/>
  <c r="J233" i="2" s="1"/>
  <c r="F234" i="2"/>
  <c r="C234" i="2" l="1"/>
  <c r="J234" i="2" s="1"/>
  <c r="F235" i="2"/>
  <c r="F236" i="2" l="1"/>
  <c r="C235" i="2"/>
  <c r="J235" i="2" s="1"/>
  <c r="C236" i="2" l="1"/>
  <c r="J236" i="2" s="1"/>
  <c r="F237" i="2"/>
  <c r="F238" i="2" l="1"/>
  <c r="C237" i="2"/>
  <c r="J237" i="2" s="1"/>
  <c r="F239" i="2" l="1"/>
  <c r="C238" i="2"/>
  <c r="J238" i="2" s="1"/>
  <c r="F240" i="2" l="1"/>
  <c r="C239" i="2"/>
  <c r="J239" i="2" s="1"/>
  <c r="F241" i="2" l="1"/>
  <c r="C240" i="2"/>
  <c r="J240" i="2" s="1"/>
  <c r="C241" i="2" l="1"/>
  <c r="J241" i="2" s="1"/>
  <c r="F242" i="2"/>
  <c r="F243" i="2" l="1"/>
  <c r="C242" i="2"/>
  <c r="J242" i="2" s="1"/>
  <c r="F244" i="2" l="1"/>
  <c r="C243" i="2"/>
  <c r="J243" i="2" s="1"/>
  <c r="F245" i="2" l="1"/>
  <c r="C244" i="2"/>
  <c r="J244" i="2" s="1"/>
  <c r="F246" i="2" l="1"/>
  <c r="C245" i="2"/>
  <c r="J245" i="2" s="1"/>
  <c r="F247" i="2" l="1"/>
  <c r="C246" i="2"/>
  <c r="J246" i="2" s="1"/>
  <c r="C247" i="2" l="1"/>
  <c r="J247" i="2" s="1"/>
  <c r="F248" i="2"/>
  <c r="F249" i="2" l="1"/>
  <c r="C248" i="2"/>
  <c r="J248" i="2" s="1"/>
  <c r="C249" i="2" l="1"/>
  <c r="J249" i="2" s="1"/>
  <c r="F250" i="2"/>
  <c r="C250" i="2" l="1"/>
  <c r="J250" i="2" s="1"/>
  <c r="F251" i="2"/>
  <c r="F252" i="2" l="1"/>
  <c r="C251" i="2"/>
  <c r="J251" i="2" s="1"/>
  <c r="C252" i="2" l="1"/>
  <c r="J252" i="2" s="1"/>
  <c r="F253" i="2"/>
  <c r="F254" i="2" l="1"/>
  <c r="C253" i="2"/>
  <c r="J253" i="2" s="1"/>
  <c r="F255" i="2" l="1"/>
  <c r="C254" i="2"/>
  <c r="J254" i="2" s="1"/>
  <c r="C255" i="2" l="1"/>
  <c r="J255" i="2" s="1"/>
  <c r="F256" i="2"/>
  <c r="F257" i="2" l="1"/>
  <c r="C256" i="2"/>
  <c r="J256" i="2" s="1"/>
  <c r="C257" i="2" l="1"/>
  <c r="J257" i="2" s="1"/>
  <c r="F258" i="2"/>
  <c r="F259" i="2" l="1"/>
  <c r="C258" i="2"/>
  <c r="J258" i="2" s="1"/>
  <c r="F260" i="2" l="1"/>
  <c r="C259" i="2"/>
  <c r="J259" i="2" s="1"/>
  <c r="F261" i="2" l="1"/>
  <c r="C260" i="2"/>
  <c r="J260" i="2" s="1"/>
  <c r="F262" i="2" l="1"/>
  <c r="C261" i="2"/>
  <c r="J261" i="2" s="1"/>
  <c r="F263" i="2" l="1"/>
  <c r="C262" i="2"/>
  <c r="J262" i="2" s="1"/>
  <c r="F264" i="2" l="1"/>
  <c r="C263" i="2"/>
  <c r="J263" i="2" s="1"/>
  <c r="F265" i="2" l="1"/>
  <c r="C264" i="2"/>
  <c r="J264" i="2" s="1"/>
  <c r="C265" i="2" l="1"/>
  <c r="J265" i="2" s="1"/>
  <c r="F266" i="2"/>
  <c r="C266" i="2" l="1"/>
  <c r="J266" i="2" s="1"/>
  <c r="F267" i="2"/>
  <c r="F268" i="2" l="1"/>
  <c r="C267" i="2"/>
  <c r="J267" i="2" s="1"/>
  <c r="C268" i="2" l="1"/>
  <c r="J268" i="2" s="1"/>
  <c r="F269" i="2"/>
  <c r="F270" i="2" l="1"/>
  <c r="C269" i="2"/>
  <c r="J269" i="2" s="1"/>
  <c r="F271" i="2" l="1"/>
  <c r="C270" i="2"/>
  <c r="J270" i="2" s="1"/>
  <c r="F272" i="2" l="1"/>
  <c r="C271" i="2"/>
  <c r="J271" i="2" s="1"/>
  <c r="F273" i="2" l="1"/>
  <c r="C272" i="2"/>
  <c r="J272" i="2" s="1"/>
  <c r="C273" i="2" l="1"/>
  <c r="J273" i="2" s="1"/>
  <c r="F274" i="2"/>
  <c r="F275" i="2" l="1"/>
  <c r="C274" i="2"/>
  <c r="J274" i="2" s="1"/>
  <c r="F276" i="2" l="1"/>
  <c r="C275" i="2"/>
  <c r="J275" i="2" s="1"/>
  <c r="F277" i="2" l="1"/>
  <c r="C276" i="2"/>
  <c r="J276" i="2" s="1"/>
  <c r="F278" i="2" l="1"/>
  <c r="C277" i="2"/>
  <c r="J277" i="2" s="1"/>
  <c r="F279" i="2" l="1"/>
  <c r="C278" i="2"/>
  <c r="J278" i="2" s="1"/>
  <c r="C279" i="2" l="1"/>
  <c r="J279" i="2" s="1"/>
  <c r="F280" i="2"/>
  <c r="F281" i="2" l="1"/>
  <c r="C280" i="2"/>
  <c r="J280" i="2" s="1"/>
  <c r="C281" i="2" l="1"/>
  <c r="J281" i="2" s="1"/>
  <c r="F282" i="2"/>
  <c r="C282" i="2" l="1"/>
  <c r="J282" i="2" s="1"/>
  <c r="F283" i="2"/>
  <c r="F284" i="2" l="1"/>
  <c r="C283" i="2"/>
  <c r="J283" i="2" s="1"/>
  <c r="C284" i="2" l="1"/>
  <c r="J284" i="2" s="1"/>
  <c r="F285" i="2"/>
  <c r="F286" i="2" l="1"/>
  <c r="C285" i="2"/>
  <c r="J285" i="2" s="1"/>
  <c r="F287" i="2" l="1"/>
  <c r="C286" i="2"/>
  <c r="J286" i="2" s="1"/>
  <c r="F288" i="2" l="1"/>
  <c r="C287" i="2"/>
  <c r="J287" i="2" s="1"/>
  <c r="F289" i="2" l="1"/>
  <c r="C288" i="2"/>
  <c r="J288" i="2" s="1"/>
  <c r="C289" i="2" l="1"/>
  <c r="J289" i="2" s="1"/>
  <c r="F290" i="2"/>
  <c r="F291" i="2" l="1"/>
  <c r="C290" i="2"/>
  <c r="J290" i="2" s="1"/>
  <c r="F292" i="2" l="1"/>
  <c r="C291" i="2"/>
  <c r="J291" i="2" s="1"/>
  <c r="F293" i="2" l="1"/>
  <c r="C292" i="2"/>
  <c r="J292" i="2" s="1"/>
  <c r="F294" i="2" l="1"/>
  <c r="C293" i="2"/>
  <c r="J293" i="2" s="1"/>
  <c r="F295" i="2" l="1"/>
  <c r="C294" i="2"/>
  <c r="J294" i="2" s="1"/>
  <c r="F296" i="2" l="1"/>
  <c r="C295" i="2"/>
  <c r="J295" i="2" s="1"/>
  <c r="F297" i="2" l="1"/>
  <c r="C296" i="2"/>
  <c r="J296" i="2" s="1"/>
  <c r="C297" i="2" l="1"/>
  <c r="J297" i="2" s="1"/>
  <c r="F299" i="2" l="1"/>
  <c r="C298" i="2"/>
  <c r="J298" i="2" s="1"/>
  <c r="F300" i="2" l="1"/>
  <c r="C299" i="2"/>
  <c r="J299" i="2" s="1"/>
  <c r="C300" i="2" l="1"/>
  <c r="J300" i="2" s="1"/>
  <c r="F301" i="2"/>
  <c r="F302" i="2" l="1"/>
  <c r="C301" i="2"/>
  <c r="J301" i="2" s="1"/>
  <c r="F303" i="2" l="1"/>
  <c r="C302" i="2"/>
  <c r="J302" i="2" s="1"/>
  <c r="F304" i="2" l="1"/>
  <c r="C303" i="2"/>
  <c r="J303" i="2" s="1"/>
  <c r="C304" i="2" l="1"/>
  <c r="J304" i="2" s="1"/>
  <c r="F306" i="2" l="1"/>
  <c r="C305" i="2"/>
  <c r="J305" i="2" s="1"/>
  <c r="F307" i="2" l="1"/>
  <c r="C306" i="2"/>
  <c r="J306" i="2" s="1"/>
  <c r="C307" i="2" l="1"/>
  <c r="J307" i="2" s="1"/>
  <c r="F308" i="2"/>
  <c r="F309" i="2" l="1"/>
  <c r="C308" i="2"/>
  <c r="J308" i="2" s="1"/>
  <c r="C309" i="2" l="1"/>
  <c r="J309" i="2" s="1"/>
  <c r="F310" i="2"/>
  <c r="F311" i="2" l="1"/>
  <c r="C310" i="2"/>
  <c r="J310" i="2" s="1"/>
  <c r="F312" i="2" l="1"/>
  <c r="C311" i="2"/>
  <c r="J311" i="2" s="1"/>
  <c r="F313" i="2" l="1"/>
  <c r="C312" i="2"/>
  <c r="J312" i="2" s="1"/>
  <c r="F314" i="2" l="1"/>
  <c r="C313" i="2"/>
  <c r="J313" i="2" s="1"/>
  <c r="F315" i="2" l="1"/>
  <c r="C314" i="2"/>
  <c r="J314" i="2" s="1"/>
  <c r="C315" i="2" l="1"/>
  <c r="J315" i="2" s="1"/>
  <c r="F316" i="2"/>
  <c r="F317" i="2" l="1"/>
  <c r="C316" i="2"/>
  <c r="J316" i="2" s="1"/>
  <c r="C317" i="2" l="1"/>
  <c r="J317" i="2" s="1"/>
  <c r="F318" i="2"/>
  <c r="C318" i="2" l="1"/>
  <c r="J318" i="2" s="1"/>
  <c r="F319" i="2"/>
  <c r="F320" i="2" l="1"/>
  <c r="C319" i="2"/>
  <c r="J319" i="2" s="1"/>
  <c r="F321" i="2" l="1"/>
  <c r="C320" i="2"/>
  <c r="J320" i="2" s="1"/>
  <c r="C321" i="2" l="1"/>
  <c r="J321" i="2" s="1"/>
  <c r="F323" i="2" l="1"/>
  <c r="C322" i="2"/>
  <c r="J322" i="2" s="1"/>
  <c r="C323" i="2" l="1"/>
  <c r="J323" i="2" s="1"/>
  <c r="F324" i="2"/>
  <c r="F325" i="2" l="1"/>
  <c r="C324" i="2"/>
  <c r="J324" i="2" s="1"/>
  <c r="C325" i="2" l="1"/>
  <c r="J325" i="2" s="1"/>
  <c r="F326" i="2"/>
  <c r="F327" i="2" l="1"/>
  <c r="C326" i="2"/>
  <c r="J326" i="2" s="1"/>
  <c r="F328" i="2" l="1"/>
  <c r="C327" i="2"/>
  <c r="J327" i="2" s="1"/>
  <c r="F329" i="2" l="1"/>
  <c r="C328" i="2"/>
  <c r="J328" i="2" s="1"/>
  <c r="F330" i="2" l="1"/>
  <c r="C329" i="2"/>
  <c r="J329" i="2" s="1"/>
  <c r="F331" i="2" l="1"/>
  <c r="C330" i="2"/>
  <c r="J330" i="2" s="1"/>
  <c r="C331" i="2" l="1"/>
  <c r="J331" i="2" s="1"/>
  <c r="F332" i="2"/>
  <c r="F333" i="2" l="1"/>
  <c r="C332" i="2"/>
  <c r="J332" i="2" s="1"/>
  <c r="C333" i="2" l="1"/>
  <c r="J333" i="2" s="1"/>
  <c r="F334" i="2"/>
  <c r="C334" i="2" l="1"/>
  <c r="J334" i="2" s="1"/>
  <c r="F335" i="2"/>
  <c r="F336" i="2" l="1"/>
  <c r="C335" i="2"/>
  <c r="J335" i="2" s="1"/>
  <c r="F337" i="2" l="1"/>
  <c r="C336" i="2"/>
  <c r="J336" i="2" s="1"/>
  <c r="F338" i="2" l="1"/>
  <c r="C337" i="2"/>
  <c r="J337" i="2" s="1"/>
  <c r="F339" i="2" l="1"/>
  <c r="C338" i="2"/>
  <c r="J338" i="2" s="1"/>
  <c r="C339" i="2" l="1"/>
  <c r="J339" i="2" s="1"/>
  <c r="F340" i="2"/>
  <c r="F341" i="2" l="1"/>
  <c r="C340" i="2"/>
  <c r="J340" i="2" s="1"/>
  <c r="C341" i="2" l="1"/>
  <c r="J341" i="2" s="1"/>
  <c r="F342" i="2"/>
  <c r="C342" i="2" l="1"/>
  <c r="J342" i="2" s="1"/>
  <c r="F343" i="2"/>
  <c r="F344" i="2" l="1"/>
  <c r="C343" i="2"/>
  <c r="J343" i="2" s="1"/>
  <c r="F345" i="2" l="1"/>
  <c r="C344" i="2"/>
  <c r="J344" i="2" s="1"/>
  <c r="F346" i="2" l="1"/>
  <c r="C345" i="2"/>
  <c r="J345" i="2" s="1"/>
  <c r="F347" i="2" l="1"/>
  <c r="C346" i="2"/>
  <c r="J346" i="2" s="1"/>
  <c r="C347" i="2" l="1"/>
  <c r="J347" i="2" s="1"/>
  <c r="F348" i="2"/>
  <c r="F349" i="2" l="1"/>
  <c r="C348" i="2"/>
  <c r="J348" i="2" s="1"/>
  <c r="C349" i="2" l="1"/>
  <c r="J349" i="2" s="1"/>
  <c r="F350" i="2"/>
  <c r="C350" i="2" l="1"/>
  <c r="J350" i="2" s="1"/>
  <c r="F351" i="2"/>
  <c r="F352" i="2" l="1"/>
  <c r="C351" i="2"/>
  <c r="J351" i="2" s="1"/>
  <c r="F353" i="2" l="1"/>
  <c r="C352" i="2"/>
  <c r="J352" i="2" s="1"/>
  <c r="F354" i="2" l="1"/>
  <c r="C353" i="2"/>
  <c r="J353" i="2" s="1"/>
  <c r="F355" i="2" l="1"/>
  <c r="C354" i="2"/>
  <c r="J354" i="2" s="1"/>
  <c r="C355" i="2" l="1"/>
  <c r="J355" i="2" s="1"/>
  <c r="F356" i="2"/>
  <c r="F357" i="2" l="1"/>
  <c r="C356" i="2"/>
  <c r="J356" i="2" s="1"/>
  <c r="C357" i="2" l="1"/>
  <c r="J357" i="2" s="1"/>
  <c r="F358" i="2"/>
  <c r="C358" i="2" l="1"/>
  <c r="J358" i="2" s="1"/>
  <c r="F359" i="2"/>
  <c r="F360" i="2" l="1"/>
  <c r="C359" i="2"/>
  <c r="J359" i="2" s="1"/>
  <c r="F361" i="2" l="1"/>
  <c r="C360" i="2"/>
  <c r="J360" i="2" s="1"/>
  <c r="F362" i="2" l="1"/>
  <c r="C361" i="2"/>
  <c r="J361" i="2" s="1"/>
  <c r="F363" i="2" l="1"/>
  <c r="C362" i="2"/>
  <c r="J362" i="2" s="1"/>
  <c r="C363" i="2" l="1"/>
  <c r="J363" i="2" s="1"/>
  <c r="F364" i="2"/>
  <c r="F365" i="2" l="1"/>
  <c r="C364" i="2"/>
  <c r="J364" i="2" s="1"/>
  <c r="C365" i="2" l="1"/>
  <c r="J365" i="2" s="1"/>
  <c r="F366" i="2"/>
  <c r="C366" i="2" l="1"/>
  <c r="J366" i="2" s="1"/>
  <c r="F367" i="2"/>
  <c r="F368" i="2" l="1"/>
  <c r="C367" i="2"/>
  <c r="J367" i="2" s="1"/>
  <c r="F369" i="2" l="1"/>
  <c r="C368" i="2"/>
  <c r="J368" i="2" s="1"/>
  <c r="F370" i="2" l="1"/>
  <c r="C369" i="2"/>
  <c r="J369" i="2" s="1"/>
  <c r="F371" i="2" l="1"/>
  <c r="C370" i="2"/>
  <c r="J370" i="2" s="1"/>
  <c r="C371" i="2" l="1"/>
  <c r="J371" i="2" s="1"/>
  <c r="F372" i="2"/>
  <c r="F373" i="2" l="1"/>
  <c r="C372" i="2"/>
  <c r="J372" i="2" s="1"/>
  <c r="C373" i="2" l="1"/>
  <c r="J373" i="2" s="1"/>
  <c r="F374" i="2"/>
  <c r="C374" i="2" l="1"/>
  <c r="J374" i="2" s="1"/>
  <c r="F375" i="2"/>
  <c r="F376" i="2" l="1"/>
  <c r="C375" i="2"/>
  <c r="J375" i="2" s="1"/>
  <c r="F377" i="2" l="1"/>
  <c r="C376" i="2"/>
  <c r="J376" i="2" s="1"/>
  <c r="F378" i="2" l="1"/>
  <c r="C377" i="2"/>
  <c r="J377" i="2" s="1"/>
  <c r="F379" i="2" l="1"/>
  <c r="C378" i="2"/>
  <c r="J378" i="2" s="1"/>
  <c r="C379" i="2" l="1"/>
  <c r="J379" i="2" s="1"/>
  <c r="F380" i="2"/>
  <c r="F381" i="2" l="1"/>
  <c r="C380" i="2"/>
  <c r="J380" i="2" s="1"/>
  <c r="C381" i="2" l="1"/>
  <c r="J381" i="2" s="1"/>
  <c r="F382" i="2"/>
  <c r="C382" i="2" l="1"/>
  <c r="J382" i="2" s="1"/>
  <c r="F383" i="2"/>
  <c r="F384" i="2" l="1"/>
  <c r="C383" i="2"/>
  <c r="J383" i="2" s="1"/>
  <c r="F385" i="2" l="1"/>
  <c r="C384" i="2"/>
  <c r="J384" i="2" s="1"/>
  <c r="F386" i="2" l="1"/>
  <c r="C385" i="2"/>
  <c r="J385" i="2" s="1"/>
  <c r="F387" i="2" l="1"/>
  <c r="C386" i="2"/>
  <c r="J386" i="2" s="1"/>
  <c r="C387" i="2" l="1"/>
  <c r="J387" i="2" s="1"/>
  <c r="F388" i="2"/>
  <c r="F389" i="2" l="1"/>
  <c r="C388" i="2"/>
  <c r="J388" i="2" s="1"/>
  <c r="C389" i="2" l="1"/>
  <c r="J389" i="2" s="1"/>
  <c r="F390" i="2"/>
  <c r="C390" i="2" l="1"/>
  <c r="J390" i="2" s="1"/>
  <c r="F391" i="2"/>
  <c r="F392" i="2" l="1"/>
  <c r="C391" i="2"/>
  <c r="J391" i="2" s="1"/>
  <c r="F393" i="2" l="1"/>
  <c r="C392" i="2"/>
  <c r="J392" i="2" s="1"/>
  <c r="F394" i="2" l="1"/>
  <c r="C393" i="2"/>
  <c r="J393" i="2" s="1"/>
  <c r="F395" i="2" l="1"/>
  <c r="C394" i="2"/>
  <c r="J394" i="2" s="1"/>
  <c r="C395" i="2" l="1"/>
  <c r="J395" i="2" s="1"/>
  <c r="F396" i="2"/>
  <c r="F397" i="2" l="1"/>
  <c r="C396" i="2"/>
  <c r="J396" i="2" s="1"/>
  <c r="C397" i="2" l="1"/>
  <c r="J397" i="2" s="1"/>
  <c r="F398" i="2"/>
  <c r="C398" i="2" l="1"/>
  <c r="J398" i="2" s="1"/>
  <c r="F399" i="2"/>
  <c r="C399" i="2" l="1"/>
  <c r="J399" i="2" s="1"/>
  <c r="F400" i="2"/>
  <c r="F401" i="2" l="1"/>
  <c r="C400" i="2"/>
  <c r="J400" i="2" s="1"/>
  <c r="F402" i="2" l="1"/>
  <c r="C401" i="2"/>
  <c r="J401" i="2" s="1"/>
  <c r="F403" i="2" l="1"/>
  <c r="C402" i="2"/>
  <c r="J402" i="2" s="1"/>
  <c r="C403" i="2" l="1"/>
  <c r="J403" i="2" s="1"/>
  <c r="F404" i="2"/>
  <c r="F405" i="2" l="1"/>
  <c r="C404" i="2"/>
  <c r="J404" i="2" s="1"/>
  <c r="C405" i="2" l="1"/>
  <c r="J405" i="2" s="1"/>
  <c r="F406" i="2"/>
  <c r="C406" i="2" l="1"/>
  <c r="J406" i="2" s="1"/>
  <c r="F407" i="2"/>
  <c r="C407" i="2" l="1"/>
  <c r="J407" i="2" s="1"/>
  <c r="C408" i="2" l="1"/>
  <c r="J408" i="2" s="1"/>
  <c r="F409" i="2"/>
  <c r="C409" i="2" l="1"/>
  <c r="J409" i="2" s="1"/>
  <c r="F410" i="2"/>
  <c r="F411" i="2" l="1"/>
  <c r="C410" i="2"/>
  <c r="J410" i="2" s="1"/>
  <c r="F412" i="2" l="1"/>
  <c r="C411" i="2"/>
  <c r="J411" i="2" s="1"/>
  <c r="F413" i="2" l="1"/>
  <c r="C412" i="2"/>
  <c r="J412" i="2" s="1"/>
  <c r="F414" i="2" l="1"/>
  <c r="C413" i="2"/>
  <c r="J413" i="2" s="1"/>
  <c r="C414" i="2" l="1"/>
  <c r="J414" i="2" s="1"/>
  <c r="F415" i="2"/>
  <c r="F416" i="2" l="1"/>
  <c r="C415" i="2"/>
  <c r="J415" i="2" s="1"/>
  <c r="F417" i="2" l="1"/>
  <c r="C416" i="2"/>
  <c r="J416" i="2" s="1"/>
  <c r="C417" i="2" l="1"/>
  <c r="J417" i="2" s="1"/>
  <c r="C418" i="2" l="1"/>
  <c r="J418" i="2" s="1"/>
  <c r="F419" i="2"/>
  <c r="F420" i="2" l="1"/>
  <c r="C419" i="2"/>
  <c r="J419" i="2" s="1"/>
  <c r="F421" i="2" l="1"/>
  <c r="C420" i="2"/>
  <c r="J420" i="2" s="1"/>
  <c r="F422" i="2" l="1"/>
  <c r="C421" i="2"/>
  <c r="J421" i="2" s="1"/>
  <c r="C422" i="2" l="1"/>
  <c r="J422" i="2" s="1"/>
  <c r="F423" i="2"/>
  <c r="F424" i="2" l="1"/>
  <c r="C423" i="2"/>
  <c r="J423" i="2" s="1"/>
  <c r="F425" i="2" l="1"/>
  <c r="C424" i="2"/>
  <c r="J424" i="2" s="1"/>
  <c r="F426" i="2" l="1"/>
  <c r="C425" i="2"/>
  <c r="J425" i="2" s="1"/>
  <c r="F427" i="2" l="1"/>
  <c r="C426" i="2"/>
  <c r="J426" i="2" s="1"/>
  <c r="F428" i="2" l="1"/>
  <c r="C427" i="2"/>
  <c r="J427" i="2" s="1"/>
  <c r="F429" i="2" l="1"/>
  <c r="C428" i="2"/>
  <c r="J428" i="2" s="1"/>
  <c r="F430" i="2" l="1"/>
  <c r="C429" i="2"/>
  <c r="J429" i="2" s="1"/>
  <c r="F431" i="2" l="1"/>
  <c r="C430" i="2"/>
  <c r="J430" i="2" s="1"/>
  <c r="F432" i="2" l="1"/>
  <c r="C431" i="2"/>
  <c r="J431" i="2" s="1"/>
  <c r="F433" i="2" l="1"/>
  <c r="C432" i="2"/>
  <c r="J432" i="2" s="1"/>
  <c r="F434" i="2" l="1"/>
  <c r="C433" i="2"/>
  <c r="J433" i="2" s="1"/>
  <c r="F435" i="2" l="1"/>
  <c r="C434" i="2"/>
  <c r="J434" i="2" s="1"/>
  <c r="F436" i="2" l="1"/>
  <c r="C435" i="2"/>
  <c r="J435" i="2" s="1"/>
  <c r="F437" i="2" l="1"/>
  <c r="C436" i="2"/>
  <c r="J436" i="2" s="1"/>
  <c r="F438" i="2" l="1"/>
  <c r="C437" i="2"/>
  <c r="J437" i="2" s="1"/>
  <c r="F439" i="2" l="1"/>
  <c r="C438" i="2"/>
  <c r="J438" i="2" s="1"/>
  <c r="F440" i="2" l="1"/>
  <c r="C439" i="2"/>
  <c r="J439" i="2" s="1"/>
  <c r="F441" i="2" l="1"/>
  <c r="C440" i="2"/>
  <c r="J440" i="2" s="1"/>
  <c r="F442" i="2" l="1"/>
  <c r="C441" i="2"/>
  <c r="J441" i="2" s="1"/>
  <c r="F443" i="2" l="1"/>
  <c r="C442" i="2"/>
  <c r="J442" i="2" s="1"/>
  <c r="F444" i="2" l="1"/>
  <c r="C443" i="2"/>
  <c r="J443" i="2" s="1"/>
  <c r="F445" i="2" l="1"/>
  <c r="C444" i="2"/>
  <c r="J444" i="2" s="1"/>
  <c r="F446" i="2" l="1"/>
  <c r="C445" i="2"/>
  <c r="J445" i="2" s="1"/>
  <c r="F447" i="2" l="1"/>
  <c r="C446" i="2"/>
  <c r="J446" i="2" s="1"/>
  <c r="F448" i="2" l="1"/>
  <c r="C447" i="2"/>
  <c r="J447" i="2" s="1"/>
  <c r="F449" i="2" l="1"/>
  <c r="C448" i="2"/>
  <c r="J448" i="2" s="1"/>
  <c r="F450" i="2" l="1"/>
  <c r="C449" i="2"/>
  <c r="J449" i="2" s="1"/>
  <c r="F451" i="2" l="1"/>
  <c r="C450" i="2"/>
  <c r="J450" i="2" s="1"/>
  <c r="F452" i="2" l="1"/>
  <c r="C451" i="2"/>
  <c r="J451" i="2" s="1"/>
  <c r="F453" i="2" l="1"/>
  <c r="C452" i="2"/>
  <c r="J452" i="2" s="1"/>
  <c r="F454" i="2" l="1"/>
  <c r="C453" i="2"/>
  <c r="J453" i="2" s="1"/>
  <c r="C454" i="2" l="1"/>
  <c r="J454" i="2" s="1"/>
  <c r="F456" i="2" l="1"/>
  <c r="C455" i="2"/>
  <c r="J455" i="2" s="1"/>
  <c r="F457" i="2" l="1"/>
  <c r="C456" i="2"/>
  <c r="J456" i="2" s="1"/>
  <c r="F458" i="2" l="1"/>
  <c r="C457" i="2"/>
  <c r="J457" i="2" s="1"/>
  <c r="F459" i="2" l="1"/>
  <c r="C458" i="2"/>
  <c r="J458" i="2" s="1"/>
  <c r="F460" i="2" l="1"/>
  <c r="C459" i="2"/>
  <c r="J459" i="2" s="1"/>
  <c r="F461" i="2" l="1"/>
  <c r="C460" i="2"/>
  <c r="J460" i="2" s="1"/>
  <c r="C461" i="2" l="1"/>
  <c r="J461" i="2" s="1"/>
  <c r="F463" i="2" l="1"/>
  <c r="C462" i="2"/>
  <c r="J462" i="2" s="1"/>
  <c r="F464" i="2" l="1"/>
  <c r="C463" i="2"/>
  <c r="J463" i="2" s="1"/>
  <c r="F465" i="2" l="1"/>
  <c r="C464" i="2"/>
  <c r="J464" i="2" s="1"/>
  <c r="F466" i="2" l="1"/>
  <c r="C465" i="2"/>
  <c r="J465" i="2" s="1"/>
  <c r="F467" i="2" l="1"/>
  <c r="C466" i="2"/>
  <c r="J466" i="2" s="1"/>
  <c r="F468" i="2" l="1"/>
  <c r="C467" i="2"/>
  <c r="J467" i="2" s="1"/>
  <c r="F469" i="2" l="1"/>
  <c r="C468" i="2"/>
  <c r="J468" i="2" s="1"/>
  <c r="F470" i="2" l="1"/>
  <c r="C469" i="2"/>
  <c r="J469" i="2" s="1"/>
  <c r="F471" i="2" l="1"/>
  <c r="C470" i="2"/>
  <c r="J470" i="2" s="1"/>
  <c r="F472" i="2" l="1"/>
  <c r="C471" i="2"/>
  <c r="J471" i="2" s="1"/>
  <c r="F473" i="2" l="1"/>
  <c r="C472" i="2"/>
  <c r="J472" i="2" s="1"/>
  <c r="F474" i="2" l="1"/>
  <c r="C473" i="2"/>
  <c r="J473" i="2" s="1"/>
  <c r="F475" i="2" l="1"/>
  <c r="C474" i="2"/>
  <c r="J474" i="2" s="1"/>
  <c r="F476" i="2" l="1"/>
  <c r="C475" i="2"/>
  <c r="J475" i="2" s="1"/>
  <c r="F477" i="2" l="1"/>
  <c r="C476" i="2"/>
  <c r="J476" i="2" s="1"/>
  <c r="F478" i="2" l="1"/>
  <c r="C477" i="2"/>
  <c r="J477" i="2" s="1"/>
  <c r="C478" i="2" l="1"/>
  <c r="J478" i="2" s="1"/>
  <c r="F480" i="2" l="1"/>
  <c r="C479" i="2"/>
  <c r="J479" i="2" s="1"/>
  <c r="F481" i="2" l="1"/>
  <c r="C480" i="2"/>
  <c r="J480" i="2" s="1"/>
  <c r="F482" i="2" l="1"/>
  <c r="C481" i="2"/>
  <c r="J481" i="2" s="1"/>
  <c r="F483" i="2" l="1"/>
  <c r="C482" i="2"/>
  <c r="J482" i="2" s="1"/>
  <c r="F484" i="2" l="1"/>
  <c r="C483" i="2"/>
  <c r="J483" i="2" s="1"/>
  <c r="F485" i="2" l="1"/>
  <c r="C484" i="2"/>
  <c r="J484" i="2" s="1"/>
  <c r="F486" i="2" l="1"/>
  <c r="C485" i="2"/>
  <c r="J485" i="2" s="1"/>
  <c r="F487" i="2" l="1"/>
  <c r="C486" i="2"/>
  <c r="J486" i="2" s="1"/>
  <c r="F488" i="2" l="1"/>
  <c r="C487" i="2"/>
  <c r="J487" i="2" s="1"/>
  <c r="F489" i="2" l="1"/>
  <c r="C488" i="2"/>
  <c r="J488" i="2" s="1"/>
  <c r="F490" i="2" l="1"/>
  <c r="C489" i="2"/>
  <c r="J489" i="2" s="1"/>
  <c r="F491" i="2" l="1"/>
  <c r="C490" i="2"/>
  <c r="J490" i="2" s="1"/>
  <c r="F492" i="2" l="1"/>
  <c r="C491" i="2"/>
  <c r="J491" i="2" s="1"/>
  <c r="F493" i="2" l="1"/>
  <c r="C492" i="2"/>
  <c r="J492" i="2" s="1"/>
  <c r="F494" i="2" l="1"/>
  <c r="C493" i="2"/>
  <c r="J493" i="2" s="1"/>
  <c r="F495" i="2" l="1"/>
  <c r="C494" i="2"/>
  <c r="J494" i="2" s="1"/>
  <c r="F496" i="2" l="1"/>
  <c r="C495" i="2"/>
  <c r="J495" i="2" s="1"/>
  <c r="F497" i="2" l="1"/>
  <c r="C496" i="2"/>
  <c r="J496" i="2" s="1"/>
  <c r="F498" i="2" l="1"/>
  <c r="C497" i="2"/>
  <c r="J497" i="2" s="1"/>
  <c r="F499" i="2" l="1"/>
  <c r="C498" i="2"/>
  <c r="J498" i="2" s="1"/>
  <c r="F500" i="2" l="1"/>
  <c r="C499" i="2"/>
  <c r="J499" i="2" s="1"/>
  <c r="F501" i="2" l="1"/>
  <c r="C500" i="2"/>
  <c r="J500" i="2" s="1"/>
  <c r="F502" i="2" l="1"/>
  <c r="C501" i="2"/>
  <c r="J501" i="2" s="1"/>
  <c r="F503" i="2" l="1"/>
  <c r="C502" i="2"/>
  <c r="J502" i="2" s="1"/>
  <c r="F504" i="2" l="1"/>
  <c r="C503" i="2"/>
  <c r="J503" i="2" s="1"/>
  <c r="F505" i="2" l="1"/>
  <c r="C504" i="2"/>
  <c r="J504" i="2" s="1"/>
  <c r="F506" i="2" l="1"/>
  <c r="C505" i="2"/>
  <c r="J505" i="2" s="1"/>
  <c r="F507" i="2" l="1"/>
  <c r="C506" i="2"/>
  <c r="J506" i="2" s="1"/>
  <c r="F508" i="2" l="1"/>
  <c r="C507" i="2"/>
  <c r="J507" i="2" s="1"/>
  <c r="F509" i="2" l="1"/>
  <c r="C508" i="2"/>
  <c r="J508" i="2" s="1"/>
  <c r="F510" i="2" l="1"/>
  <c r="C509" i="2"/>
  <c r="J509" i="2" s="1"/>
  <c r="F511" i="2" l="1"/>
  <c r="C510" i="2"/>
  <c r="J510" i="2" s="1"/>
  <c r="F512" i="2" l="1"/>
  <c r="C511" i="2"/>
  <c r="J511" i="2" s="1"/>
  <c r="F513" i="2" l="1"/>
  <c r="C512" i="2"/>
  <c r="J512" i="2" s="1"/>
  <c r="F514" i="2" l="1"/>
  <c r="C513" i="2"/>
  <c r="J513" i="2" s="1"/>
  <c r="F515" i="2" l="1"/>
  <c r="C514" i="2"/>
  <c r="J514" i="2" s="1"/>
  <c r="F516" i="2" l="1"/>
  <c r="C515" i="2"/>
  <c r="J515" i="2" s="1"/>
  <c r="F517" i="2" l="1"/>
  <c r="C516" i="2"/>
  <c r="J516" i="2" s="1"/>
  <c r="F518" i="2" l="1"/>
  <c r="C517" i="2"/>
  <c r="J517" i="2" s="1"/>
  <c r="F519" i="2" l="1"/>
  <c r="C518" i="2"/>
  <c r="J518" i="2" s="1"/>
  <c r="F520" i="2" l="1"/>
  <c r="C519" i="2"/>
  <c r="J519" i="2" s="1"/>
  <c r="F521" i="2" l="1"/>
  <c r="C520" i="2"/>
  <c r="J520" i="2" s="1"/>
  <c r="F522" i="2" l="1"/>
  <c r="C521" i="2"/>
  <c r="J521" i="2" s="1"/>
  <c r="F523" i="2" l="1"/>
  <c r="C522" i="2"/>
  <c r="J522" i="2" s="1"/>
  <c r="F524" i="2" l="1"/>
  <c r="C523" i="2"/>
  <c r="J523" i="2" s="1"/>
  <c r="F525" i="2" l="1"/>
  <c r="C524" i="2"/>
  <c r="J524" i="2" s="1"/>
  <c r="F526" i="2" l="1"/>
  <c r="C525" i="2"/>
  <c r="J525" i="2" s="1"/>
  <c r="F527" i="2" l="1"/>
  <c r="C526" i="2"/>
  <c r="J526" i="2" s="1"/>
  <c r="F528" i="2" l="1"/>
  <c r="C527" i="2"/>
  <c r="J527" i="2" s="1"/>
  <c r="C528" i="2" l="1"/>
  <c r="J528" i="2" s="1"/>
  <c r="F529" i="2"/>
  <c r="C529" i="2" l="1"/>
  <c r="J529" i="2" s="1"/>
  <c r="F530" i="2"/>
  <c r="F531" i="2" l="1"/>
  <c r="C530" i="2"/>
  <c r="J530" i="2" s="1"/>
  <c r="F532" i="2" l="1"/>
  <c r="C531" i="2"/>
  <c r="J531" i="2" s="1"/>
  <c r="F533" i="2" l="1"/>
  <c r="C532" i="2"/>
  <c r="J532" i="2" s="1"/>
  <c r="F534" i="2" l="1"/>
  <c r="C533" i="2"/>
  <c r="J533" i="2" s="1"/>
  <c r="F535" i="2" l="1"/>
  <c r="C534" i="2"/>
  <c r="J534" i="2" s="1"/>
  <c r="F536" i="2" l="1"/>
  <c r="C535" i="2"/>
  <c r="J535" i="2" s="1"/>
  <c r="F537" i="2" l="1"/>
  <c r="C536" i="2"/>
  <c r="J536" i="2" s="1"/>
  <c r="F538" i="2" l="1"/>
  <c r="C537" i="2"/>
  <c r="J537" i="2" s="1"/>
  <c r="F539" i="2" l="1"/>
  <c r="C538" i="2"/>
  <c r="J538" i="2" s="1"/>
  <c r="F540" i="2" l="1"/>
  <c r="C539" i="2"/>
  <c r="J539" i="2" s="1"/>
  <c r="F541" i="2" l="1"/>
  <c r="C540" i="2"/>
  <c r="J540" i="2" s="1"/>
  <c r="F542" i="2" l="1"/>
  <c r="C541" i="2"/>
  <c r="J541" i="2" s="1"/>
  <c r="F543" i="2" l="1"/>
  <c r="C542" i="2"/>
  <c r="J542" i="2" s="1"/>
  <c r="F544" i="2" l="1"/>
  <c r="C543" i="2"/>
  <c r="J543" i="2" s="1"/>
  <c r="F545" i="2" l="1"/>
  <c r="C544" i="2"/>
  <c r="J544" i="2" s="1"/>
  <c r="F546" i="2" l="1"/>
  <c r="C545" i="2"/>
  <c r="J545" i="2" s="1"/>
  <c r="F547" i="2" l="1"/>
  <c r="C546" i="2"/>
  <c r="J546" i="2" s="1"/>
  <c r="F548" i="2" l="1"/>
  <c r="C547" i="2"/>
  <c r="J547" i="2" s="1"/>
  <c r="F549" i="2" l="1"/>
  <c r="C548" i="2"/>
  <c r="J548" i="2" s="1"/>
  <c r="F550" i="2" l="1"/>
  <c r="C549" i="2"/>
  <c r="J549" i="2" s="1"/>
  <c r="F551" i="2" l="1"/>
  <c r="C550" i="2"/>
  <c r="J550" i="2" s="1"/>
  <c r="F552" i="2" l="1"/>
  <c r="C551" i="2"/>
  <c r="J551" i="2" s="1"/>
  <c r="F553" i="2" l="1"/>
  <c r="C552" i="2"/>
  <c r="J552" i="2" s="1"/>
  <c r="F554" i="2" l="1"/>
  <c r="C553" i="2"/>
  <c r="J553" i="2" s="1"/>
  <c r="F555" i="2" l="1"/>
  <c r="C554" i="2"/>
  <c r="J554" i="2" s="1"/>
  <c r="F556" i="2" l="1"/>
  <c r="C555" i="2"/>
  <c r="J555" i="2" s="1"/>
  <c r="F557" i="2" l="1"/>
  <c r="C556" i="2"/>
  <c r="J556" i="2" s="1"/>
  <c r="F558" i="2" l="1"/>
  <c r="C557" i="2"/>
  <c r="J557" i="2" s="1"/>
  <c r="F559" i="2" l="1"/>
  <c r="C558" i="2"/>
  <c r="J558" i="2" s="1"/>
  <c r="F560" i="2" l="1"/>
  <c r="C559" i="2"/>
  <c r="J559" i="2" s="1"/>
  <c r="F561" i="2" l="1"/>
  <c r="C560" i="2"/>
  <c r="J560" i="2" s="1"/>
  <c r="F562" i="2" l="1"/>
  <c r="C561" i="2"/>
  <c r="J561" i="2" s="1"/>
  <c r="F563" i="2" l="1"/>
  <c r="C562" i="2"/>
  <c r="J562" i="2" s="1"/>
  <c r="F564" i="2" l="1"/>
  <c r="C563" i="2"/>
  <c r="J563" i="2" s="1"/>
  <c r="C564" i="2" l="1"/>
  <c r="J564" i="2" s="1"/>
  <c r="F566" i="2" l="1"/>
  <c r="C565" i="2"/>
  <c r="J565" i="2" s="1"/>
  <c r="F567" i="2" l="1"/>
  <c r="C566" i="2"/>
  <c r="J566" i="2" s="1"/>
  <c r="F568" i="2" l="1"/>
  <c r="C567" i="2"/>
  <c r="J567" i="2" s="1"/>
  <c r="F569" i="2" l="1"/>
  <c r="C568" i="2"/>
  <c r="J568" i="2" s="1"/>
  <c r="F570" i="2" l="1"/>
  <c r="C569" i="2"/>
  <c r="J569" i="2" s="1"/>
  <c r="F571" i="2" l="1"/>
  <c r="C570" i="2"/>
  <c r="J570" i="2" s="1"/>
  <c r="F572" i="2" l="1"/>
  <c r="C571" i="2"/>
  <c r="J571" i="2" s="1"/>
  <c r="F573" i="2" l="1"/>
  <c r="C572" i="2"/>
  <c r="J572" i="2" s="1"/>
  <c r="F574" i="2" l="1"/>
  <c r="C573" i="2"/>
  <c r="J573" i="2" s="1"/>
  <c r="C574" i="2" l="1"/>
  <c r="J574" i="2" s="1"/>
  <c r="F576" i="2" l="1"/>
  <c r="C575" i="2"/>
  <c r="J575" i="2" s="1"/>
  <c r="F577" i="2" l="1"/>
  <c r="C576" i="2"/>
  <c r="J576" i="2" s="1"/>
  <c r="F578" i="2" l="1"/>
  <c r="C577" i="2"/>
  <c r="J577" i="2" s="1"/>
  <c r="F579" i="2" l="1"/>
  <c r="C578" i="2"/>
  <c r="J578" i="2" s="1"/>
  <c r="F580" i="2" l="1"/>
  <c r="C579" i="2"/>
  <c r="J579" i="2" s="1"/>
  <c r="F581" i="2" l="1"/>
  <c r="C580" i="2"/>
  <c r="J580" i="2" s="1"/>
  <c r="F582" i="2" l="1"/>
  <c r="C581" i="2"/>
  <c r="J581" i="2" s="1"/>
  <c r="F583" i="2" l="1"/>
  <c r="C582" i="2"/>
  <c r="J582" i="2" s="1"/>
  <c r="F584" i="2" l="1"/>
  <c r="C583" i="2"/>
  <c r="J583" i="2" s="1"/>
  <c r="F585" i="2" l="1"/>
  <c r="C584" i="2"/>
  <c r="J584" i="2" s="1"/>
  <c r="F586" i="2" l="1"/>
  <c r="C585" i="2"/>
  <c r="J585" i="2" s="1"/>
  <c r="F587" i="2" l="1"/>
  <c r="C586" i="2"/>
  <c r="J586" i="2" s="1"/>
  <c r="F588" i="2" l="1"/>
  <c r="C587" i="2"/>
  <c r="J587" i="2" s="1"/>
  <c r="F589" i="2" l="1"/>
  <c r="C588" i="2"/>
  <c r="J588" i="2" s="1"/>
  <c r="F590" i="2" l="1"/>
  <c r="C589" i="2"/>
  <c r="J589" i="2" s="1"/>
  <c r="F591" i="2" l="1"/>
  <c r="C590" i="2"/>
  <c r="J590" i="2" s="1"/>
  <c r="F592" i="2" l="1"/>
  <c r="C591" i="2"/>
  <c r="J591" i="2" s="1"/>
  <c r="F593" i="2" l="1"/>
  <c r="C592" i="2"/>
  <c r="J592" i="2" s="1"/>
  <c r="F594" i="2" l="1"/>
  <c r="C593" i="2"/>
  <c r="J593" i="2" s="1"/>
  <c r="F595" i="2" l="1"/>
  <c r="C594" i="2"/>
  <c r="J594" i="2" s="1"/>
  <c r="F596" i="2" l="1"/>
  <c r="C595" i="2"/>
  <c r="J595" i="2" s="1"/>
  <c r="F597" i="2" l="1"/>
  <c r="C596" i="2"/>
  <c r="J596" i="2" s="1"/>
  <c r="F598" i="2" l="1"/>
  <c r="C597" i="2"/>
  <c r="J597" i="2" s="1"/>
  <c r="F599" i="2" l="1"/>
  <c r="C598" i="2"/>
  <c r="J598" i="2" s="1"/>
  <c r="F600" i="2" l="1"/>
  <c r="C599" i="2"/>
  <c r="J599" i="2" s="1"/>
  <c r="F601" i="2" l="1"/>
  <c r="C600" i="2"/>
  <c r="J600" i="2" s="1"/>
  <c r="F602" i="2" l="1"/>
  <c r="C601" i="2"/>
  <c r="J601" i="2" s="1"/>
  <c r="F603" i="2" l="1"/>
  <c r="C602" i="2"/>
  <c r="J602" i="2" s="1"/>
  <c r="F604" i="2" l="1"/>
  <c r="C603" i="2"/>
  <c r="J603" i="2" s="1"/>
  <c r="F605" i="2" l="1"/>
  <c r="C604" i="2"/>
  <c r="J604" i="2" s="1"/>
  <c r="F606" i="2" l="1"/>
  <c r="C605" i="2"/>
  <c r="J605" i="2" s="1"/>
  <c r="F607" i="2" l="1"/>
  <c r="C606" i="2"/>
  <c r="J606" i="2" s="1"/>
  <c r="F608" i="2" l="1"/>
  <c r="C607" i="2"/>
  <c r="J607" i="2" s="1"/>
  <c r="F609" i="2" l="1"/>
  <c r="C608" i="2"/>
  <c r="J608" i="2" s="1"/>
  <c r="F610" i="2" l="1"/>
  <c r="C609" i="2"/>
  <c r="J609" i="2" s="1"/>
  <c r="F611" i="2" l="1"/>
  <c r="C610" i="2"/>
  <c r="J610" i="2" s="1"/>
  <c r="C611" i="2" l="1"/>
  <c r="J611" i="2" s="1"/>
  <c r="F613" i="2" l="1"/>
  <c r="C612" i="2"/>
  <c r="J612" i="2" s="1"/>
  <c r="F614" i="2" l="1"/>
  <c r="C613" i="2"/>
  <c r="J613" i="2" s="1"/>
  <c r="F615" i="2" l="1"/>
  <c r="C614" i="2"/>
  <c r="J614" i="2" s="1"/>
  <c r="F616" i="2" l="1"/>
  <c r="C615" i="2"/>
  <c r="J615" i="2" s="1"/>
  <c r="F617" i="2" l="1"/>
  <c r="C616" i="2"/>
  <c r="J616" i="2" s="1"/>
  <c r="F618" i="2" l="1"/>
  <c r="C617" i="2"/>
  <c r="J617" i="2" s="1"/>
  <c r="C618" i="2" l="1"/>
  <c r="J618" i="2" s="1"/>
  <c r="C619" i="2" l="1"/>
  <c r="J619" i="2" s="1"/>
  <c r="F620" i="2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J620" i="2" s="1"/>
  <c r="F621" i="2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C12" i="2"/>
  <c r="J12" i="2" s="1"/>
  <c r="B12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5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1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4" i="2" s="1"/>
  <c r="E1645" i="2" s="1"/>
  <c r="E1646" i="2" s="1"/>
  <c r="E1647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60" i="2" s="1"/>
  <c r="E1661" i="2" s="1"/>
  <c r="E1662" i="2" s="1"/>
  <c r="E1663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5" i="2" s="1"/>
  <c r="E1676" i="2" s="1"/>
  <c r="E1677" i="2" s="1"/>
  <c r="E1678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90" i="2" s="1"/>
  <c r="E1691" i="2" s="1"/>
  <c r="E1692" i="2" s="1"/>
  <c r="E1693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J621" i="2" s="1"/>
  <c r="F13" i="2"/>
  <c r="C13" i="2" s="1"/>
  <c r="J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J622" i="2" s="1"/>
  <c r="F623" i="2"/>
  <c r="F14" i="2"/>
  <c r="C14" i="2" s="1"/>
  <c r="J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J623" i="2" s="1"/>
  <c r="F624" i="2"/>
  <c r="F15" i="2"/>
  <c r="C15" i="2" s="1"/>
  <c r="J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C624" i="2"/>
  <c r="J624" i="2" s="1"/>
  <c r="F625" i="2"/>
  <c r="F16" i="2"/>
  <c r="C16" i="2" s="1"/>
  <c r="J16" i="2" s="1"/>
  <c r="F626" i="2" l="1"/>
  <c r="C625" i="2"/>
  <c r="J625" i="2" s="1"/>
  <c r="F17" i="2"/>
  <c r="C17" i="2" s="1"/>
  <c r="J17" i="2" s="1"/>
  <c r="C626" i="2" l="1"/>
  <c r="J626" i="2" s="1"/>
  <c r="F627" i="2"/>
  <c r="F18" i="2"/>
  <c r="C18" i="2" s="1"/>
  <c r="J18" i="2" s="1"/>
  <c r="C627" i="2" l="1"/>
  <c r="J627" i="2" s="1"/>
  <c r="F628" i="2"/>
  <c r="F19" i="2"/>
  <c r="C19" i="2" s="1"/>
  <c r="J19" i="2" s="1"/>
  <c r="C628" i="2" l="1"/>
  <c r="J628" i="2" s="1"/>
  <c r="F629" i="2"/>
  <c r="F20" i="2"/>
  <c r="C20" i="2" s="1"/>
  <c r="J20" i="2" s="1"/>
  <c r="F630" i="2" l="1"/>
  <c r="C629" i="2"/>
  <c r="J629" i="2" s="1"/>
  <c r="F21" i="2"/>
  <c r="C21" i="2" s="1"/>
  <c r="J21" i="2" s="1"/>
  <c r="C630" i="2" l="1"/>
  <c r="J630" i="2" s="1"/>
  <c r="F631" i="2"/>
  <c r="F22" i="2"/>
  <c r="C22" i="2" s="1"/>
  <c r="J22" i="2" s="1"/>
  <c r="C631" i="2" l="1"/>
  <c r="J631" i="2" s="1"/>
  <c r="F632" i="2"/>
  <c r="F23" i="2"/>
  <c r="C23" i="2" s="1"/>
  <c r="J23" i="2" s="1"/>
  <c r="C632" i="2" l="1"/>
  <c r="J632" i="2" s="1"/>
  <c r="F633" i="2"/>
  <c r="F24" i="2"/>
  <c r="C24" i="2" s="1"/>
  <c r="J24" i="2" s="1"/>
  <c r="F634" i="2" l="1"/>
  <c r="C633" i="2"/>
  <c r="J633" i="2" s="1"/>
  <c r="F25" i="2"/>
  <c r="C25" i="2" s="1"/>
  <c r="J25" i="2" s="1"/>
  <c r="C634" i="2" l="1"/>
  <c r="J634" i="2" s="1"/>
  <c r="F635" i="2"/>
  <c r="F26" i="2"/>
  <c r="C26" i="2" s="1"/>
  <c r="J26" i="2" s="1"/>
  <c r="C635" i="2" l="1"/>
  <c r="J635" i="2" s="1"/>
  <c r="F636" i="2"/>
  <c r="F27" i="2"/>
  <c r="C27" i="2" s="1"/>
  <c r="J27" i="2" s="1"/>
  <c r="C636" i="2" l="1"/>
  <c r="J636" i="2" s="1"/>
  <c r="F637" i="2"/>
  <c r="C28" i="2"/>
  <c r="J28" i="2" s="1"/>
  <c r="F638" i="2" l="1"/>
  <c r="C637" i="2"/>
  <c r="J637" i="2" s="1"/>
  <c r="F29" i="2"/>
  <c r="C29" i="2" s="1"/>
  <c r="J29" i="2" s="1"/>
  <c r="C638" i="2" l="1"/>
  <c r="J638" i="2" s="1"/>
  <c r="F639" i="2"/>
  <c r="F30" i="2"/>
  <c r="C30" i="2" s="1"/>
  <c r="J30" i="2" s="1"/>
  <c r="C639" i="2" l="1"/>
  <c r="J639" i="2" s="1"/>
  <c r="F640" i="2"/>
  <c r="F31" i="2"/>
  <c r="C31" i="2" s="1"/>
  <c r="J31" i="2" s="1"/>
  <c r="C640" i="2" l="1"/>
  <c r="J640" i="2" s="1"/>
  <c r="F641" i="2"/>
  <c r="F32" i="2"/>
  <c r="C32" i="2" s="1"/>
  <c r="J32" i="2" s="1"/>
  <c r="F642" i="2" l="1"/>
  <c r="C641" i="2"/>
  <c r="J641" i="2" s="1"/>
  <c r="F33" i="2"/>
  <c r="C33" i="2" s="1"/>
  <c r="J33" i="2" s="1"/>
  <c r="C642" i="2" l="1"/>
  <c r="J642" i="2" s="1"/>
  <c r="F643" i="2"/>
  <c r="F34" i="2"/>
  <c r="C34" i="2" s="1"/>
  <c r="J34" i="2" s="1"/>
  <c r="C643" i="2" l="1"/>
  <c r="J643" i="2" s="1"/>
  <c r="F644" i="2"/>
  <c r="F35" i="2"/>
  <c r="C35" i="2" s="1"/>
  <c r="J35" i="2" s="1"/>
  <c r="C644" i="2" l="1"/>
  <c r="J644" i="2" s="1"/>
  <c r="F645" i="2"/>
  <c r="F36" i="2"/>
  <c r="C36" i="2" s="1"/>
  <c r="J36" i="2" s="1"/>
  <c r="F646" i="2" l="1"/>
  <c r="C645" i="2"/>
  <c r="J645" i="2" s="1"/>
  <c r="F37" i="2"/>
  <c r="C37" i="2" s="1"/>
  <c r="J37" i="2" s="1"/>
  <c r="C646" i="2" l="1"/>
  <c r="J646" i="2" s="1"/>
  <c r="F647" i="2"/>
  <c r="F38" i="2"/>
  <c r="C38" i="2" s="1"/>
  <c r="J38" i="2" s="1"/>
  <c r="C647" i="2" l="1"/>
  <c r="J647" i="2" s="1"/>
  <c r="F648" i="2"/>
  <c r="F39" i="2"/>
  <c r="C39" i="2" s="1"/>
  <c r="J39" i="2" s="1"/>
  <c r="C648" i="2" l="1"/>
  <c r="J648" i="2" s="1"/>
  <c r="F649" i="2"/>
  <c r="F40" i="2"/>
  <c r="C40" i="2" s="1"/>
  <c r="J40" i="2" s="1"/>
  <c r="F650" i="2" l="1"/>
  <c r="C649" i="2"/>
  <c r="J649" i="2" s="1"/>
  <c r="F41" i="2"/>
  <c r="C41" i="2" s="1"/>
  <c r="J41" i="2" s="1"/>
  <c r="C650" i="2" l="1"/>
  <c r="J650" i="2" s="1"/>
  <c r="F651" i="2"/>
  <c r="F42" i="2"/>
  <c r="C42" i="2" s="1"/>
  <c r="J42" i="2" s="1"/>
  <c r="C651" i="2" l="1"/>
  <c r="J651" i="2" s="1"/>
  <c r="F652" i="2"/>
  <c r="F43" i="2"/>
  <c r="C43" i="2" s="1"/>
  <c r="J43" i="2" s="1"/>
  <c r="C652" i="2" l="1"/>
  <c r="J652" i="2" s="1"/>
  <c r="F653" i="2"/>
  <c r="F44" i="2"/>
  <c r="C44" i="2" s="1"/>
  <c r="J44" i="2" s="1"/>
  <c r="F654" i="2" l="1"/>
  <c r="C653" i="2"/>
  <c r="J653" i="2" s="1"/>
  <c r="F45" i="2"/>
  <c r="C45" i="2" s="1"/>
  <c r="J45" i="2" s="1"/>
  <c r="C654" i="2" l="1"/>
  <c r="J654" i="2" s="1"/>
  <c r="F655" i="2"/>
  <c r="F46" i="2"/>
  <c r="C46" i="2" s="1"/>
  <c r="J46" i="2" s="1"/>
  <c r="C655" i="2" l="1"/>
  <c r="J655" i="2" s="1"/>
  <c r="F656" i="2"/>
  <c r="F47" i="2"/>
  <c r="C656" i="2" l="1"/>
  <c r="J656" i="2" s="1"/>
  <c r="F657" i="2"/>
  <c r="C47" i="2"/>
  <c r="J47" i="2" s="1"/>
  <c r="F48" i="2"/>
  <c r="F658" i="2" l="1"/>
  <c r="C657" i="2"/>
  <c r="J657" i="2" s="1"/>
  <c r="F49" i="2"/>
  <c r="C48" i="2"/>
  <c r="J48" i="2" s="1"/>
  <c r="C658" i="2" l="1"/>
  <c r="J658" i="2" s="1"/>
  <c r="F659" i="2"/>
  <c r="C49" i="2"/>
  <c r="J49" i="2" s="1"/>
  <c r="F50" i="2"/>
  <c r="C659" i="2" l="1"/>
  <c r="J659" i="2" s="1"/>
  <c r="F660" i="2"/>
  <c r="C50" i="2"/>
  <c r="J50" i="2" s="1"/>
  <c r="F51" i="2"/>
  <c r="C660" i="2" l="1"/>
  <c r="J660" i="2" s="1"/>
  <c r="F661" i="2"/>
  <c r="C51" i="2"/>
  <c r="J51" i="2" s="1"/>
  <c r="F52" i="2"/>
  <c r="C661" i="2" l="1"/>
  <c r="J661" i="2" s="1"/>
  <c r="F662" i="2"/>
  <c r="F53" i="2"/>
  <c r="C52" i="2"/>
  <c r="J52" i="2" s="1"/>
  <c r="C662" i="2" l="1"/>
  <c r="J662" i="2" s="1"/>
  <c r="F663" i="2"/>
  <c r="C53" i="2"/>
  <c r="J53" i="2" s="1"/>
  <c r="F54" i="2"/>
  <c r="C663" i="2" l="1"/>
  <c r="J663" i="2" s="1"/>
  <c r="F664" i="2"/>
  <c r="F55" i="2"/>
  <c r="C54" i="2"/>
  <c r="J54" i="2" s="1"/>
  <c r="C664" i="2" l="1"/>
  <c r="J664" i="2" s="1"/>
  <c r="F665" i="2"/>
  <c r="C55" i="2"/>
  <c r="J55" i="2" s="1"/>
  <c r="F56" i="2"/>
  <c r="C665" i="2" l="1"/>
  <c r="J665" i="2" s="1"/>
  <c r="F666" i="2"/>
  <c r="C56" i="2"/>
  <c r="J56" i="2" s="1"/>
  <c r="F57" i="2"/>
  <c r="C666" i="2" l="1"/>
  <c r="J666" i="2" s="1"/>
  <c r="F667" i="2"/>
  <c r="F58" i="2"/>
  <c r="C57" i="2"/>
  <c r="J57" i="2" s="1"/>
  <c r="C667" i="2" l="1"/>
  <c r="J667" i="2" s="1"/>
  <c r="F668" i="2"/>
  <c r="F59" i="2"/>
  <c r="C58" i="2"/>
  <c r="J58" i="2" s="1"/>
  <c r="C668" i="2" l="1"/>
  <c r="J668" i="2" s="1"/>
  <c r="F669" i="2"/>
  <c r="C59" i="2"/>
  <c r="J59" i="2" s="1"/>
  <c r="F60" i="2"/>
  <c r="C669" i="2" l="1"/>
  <c r="J669" i="2" s="1"/>
  <c r="F670" i="2"/>
  <c r="C60" i="2"/>
  <c r="J60" i="2" s="1"/>
  <c r="F61" i="2"/>
  <c r="C670" i="2" l="1"/>
  <c r="J670" i="2" s="1"/>
  <c r="F671" i="2"/>
  <c r="F62" i="2"/>
  <c r="C61" i="2"/>
  <c r="J61" i="2" s="1"/>
  <c r="C671" i="2" l="1"/>
  <c r="J671" i="2" s="1"/>
  <c r="F672" i="2"/>
  <c r="F63" i="2"/>
  <c r="C62" i="2"/>
  <c r="J62" i="2" s="1"/>
  <c r="C672" i="2" l="1"/>
  <c r="J672" i="2" s="1"/>
  <c r="F673" i="2"/>
  <c r="C63" i="2"/>
  <c r="J63" i="2" s="1"/>
  <c r="F64" i="2"/>
  <c r="C64" i="2" s="1"/>
  <c r="J64" i="2" s="1"/>
  <c r="C673" i="2" l="1"/>
  <c r="J673" i="2" s="1"/>
  <c r="F674" i="2"/>
  <c r="C674" i="2" l="1"/>
  <c r="J674" i="2" s="1"/>
  <c r="F675" i="2"/>
  <c r="C675" i="2" l="1"/>
  <c r="J675" i="2" s="1"/>
  <c r="F676" i="2"/>
  <c r="C676" i="2" l="1"/>
  <c r="J676" i="2" s="1"/>
  <c r="F677" i="2"/>
  <c r="C677" i="2" l="1"/>
  <c r="J677" i="2" s="1"/>
  <c r="F678" i="2"/>
  <c r="C678" i="2" l="1"/>
  <c r="J678" i="2" s="1"/>
  <c r="F679" i="2"/>
  <c r="C679" i="2" l="1"/>
  <c r="J679" i="2" s="1"/>
  <c r="F680" i="2"/>
  <c r="C680" i="2" l="1"/>
  <c r="J680" i="2" s="1"/>
  <c r="F681" i="2"/>
  <c r="C681" i="2" l="1"/>
  <c r="J681" i="2" s="1"/>
  <c r="F682" i="2"/>
  <c r="F683" i="2" l="1"/>
  <c r="C682" i="2"/>
  <c r="J682" i="2" s="1"/>
  <c r="C683" i="2" l="1"/>
  <c r="J683" i="2" s="1"/>
  <c r="F684" i="2"/>
  <c r="C684" i="2" l="1"/>
  <c r="J684" i="2" s="1"/>
  <c r="F685" i="2"/>
  <c r="C685" i="2" l="1"/>
  <c r="J685" i="2" s="1"/>
  <c r="F686" i="2"/>
  <c r="C686" i="2" l="1"/>
  <c r="J686" i="2" s="1"/>
  <c r="F687" i="2"/>
  <c r="C687" i="2" l="1"/>
  <c r="J687" i="2" s="1"/>
  <c r="F688" i="2"/>
  <c r="F689" i="2" l="1"/>
  <c r="C688" i="2"/>
  <c r="J688" i="2" s="1"/>
  <c r="F690" i="2" l="1"/>
  <c r="C689" i="2"/>
  <c r="J689" i="2" s="1"/>
  <c r="C690" i="2" l="1"/>
  <c r="J690" i="2" s="1"/>
  <c r="F691" i="2"/>
  <c r="C691" i="2" l="1"/>
  <c r="J691" i="2" s="1"/>
  <c r="F692" i="2"/>
  <c r="F693" i="2" l="1"/>
  <c r="C692" i="2"/>
  <c r="J692" i="2" s="1"/>
  <c r="F694" i="2" l="1"/>
  <c r="C693" i="2"/>
  <c r="J693" i="2" s="1"/>
  <c r="C694" i="2" l="1"/>
  <c r="J694" i="2" s="1"/>
  <c r="F695" i="2"/>
  <c r="C695" i="2" l="1"/>
  <c r="J695" i="2" s="1"/>
  <c r="F696" i="2"/>
  <c r="F697" i="2" l="1"/>
  <c r="C696" i="2"/>
  <c r="J696" i="2" s="1"/>
  <c r="F698" i="2" l="1"/>
  <c r="C697" i="2"/>
  <c r="J697" i="2" s="1"/>
  <c r="C698" i="2" l="1"/>
  <c r="J698" i="2" s="1"/>
  <c r="F699" i="2"/>
  <c r="C699" i="2" l="1"/>
  <c r="J699" i="2" s="1"/>
  <c r="F700" i="2"/>
  <c r="F701" i="2" l="1"/>
  <c r="C700" i="2"/>
  <c r="J700" i="2" s="1"/>
  <c r="C701" i="2" l="1"/>
  <c r="J701" i="2" s="1"/>
  <c r="C702" i="2" l="1"/>
  <c r="J702" i="2" s="1"/>
  <c r="F703" i="2"/>
  <c r="C703" i="2" l="1"/>
  <c r="J703" i="2" s="1"/>
  <c r="F704" i="2"/>
  <c r="F705" i="2" l="1"/>
  <c r="C704" i="2"/>
  <c r="J704" i="2" s="1"/>
  <c r="F706" i="2" l="1"/>
  <c r="C705" i="2"/>
  <c r="J705" i="2" s="1"/>
  <c r="C706" i="2" l="1"/>
  <c r="J706" i="2" s="1"/>
  <c r="F707" i="2"/>
  <c r="C707" i="2" l="1"/>
  <c r="J707" i="2" s="1"/>
  <c r="F708" i="2"/>
  <c r="C708" i="2" l="1"/>
  <c r="J708" i="2" s="1"/>
  <c r="F710" i="2" l="1"/>
  <c r="C709" i="2"/>
  <c r="J709" i="2" s="1"/>
  <c r="C710" i="2" l="1"/>
  <c r="J710" i="2" s="1"/>
  <c r="F711" i="2"/>
  <c r="C711" i="2" l="1"/>
  <c r="J711" i="2" s="1"/>
  <c r="F712" i="2"/>
  <c r="C712" i="2" l="1"/>
  <c r="J712" i="2" s="1"/>
  <c r="F713" i="2"/>
  <c r="F714" i="2" l="1"/>
  <c r="C713" i="2"/>
  <c r="J713" i="2" s="1"/>
  <c r="C714" i="2" l="1"/>
  <c r="J714" i="2" s="1"/>
  <c r="F715" i="2"/>
  <c r="C715" i="2" l="1"/>
  <c r="J715" i="2" s="1"/>
  <c r="F716" i="2"/>
  <c r="C716" i="2" l="1"/>
  <c r="J716" i="2" s="1"/>
  <c r="F717" i="2"/>
  <c r="F718" i="2" l="1"/>
  <c r="C717" i="2"/>
  <c r="J717" i="2" s="1"/>
  <c r="C718" i="2" l="1"/>
  <c r="J718" i="2" s="1"/>
  <c r="F719" i="2"/>
  <c r="C719" i="2" l="1"/>
  <c r="J719" i="2" s="1"/>
  <c r="F720" i="2"/>
  <c r="F721" i="2" l="1"/>
  <c r="C720" i="2"/>
  <c r="J720" i="2" s="1"/>
  <c r="C721" i="2" l="1"/>
  <c r="J721" i="2" s="1"/>
  <c r="F722" i="2"/>
  <c r="C722" i="2" l="1"/>
  <c r="J722" i="2" s="1"/>
  <c r="F723" i="2"/>
  <c r="C723" i="2" l="1"/>
  <c r="J723" i="2" s="1"/>
  <c r="F724" i="2"/>
  <c r="F725" i="2" l="1"/>
  <c r="C724" i="2"/>
  <c r="J724" i="2" s="1"/>
  <c r="C725" i="2" l="1"/>
  <c r="J725" i="2" s="1"/>
  <c r="F726" i="2"/>
  <c r="C726" i="2" l="1"/>
  <c r="J726" i="2" s="1"/>
  <c r="F727" i="2"/>
  <c r="C727" i="2" l="1"/>
  <c r="J727" i="2" s="1"/>
  <c r="F728" i="2"/>
  <c r="F729" i="2" l="1"/>
  <c r="C728" i="2"/>
  <c r="J728" i="2" s="1"/>
  <c r="C729" i="2" l="1"/>
  <c r="J729" i="2" s="1"/>
  <c r="F730" i="2"/>
  <c r="C730" i="2" l="1"/>
  <c r="J730" i="2" s="1"/>
  <c r="F731" i="2"/>
  <c r="C731" i="2" l="1"/>
  <c r="J731" i="2" s="1"/>
  <c r="F732" i="2"/>
  <c r="F733" i="2" l="1"/>
  <c r="C732" i="2"/>
  <c r="J732" i="2" s="1"/>
  <c r="C733" i="2" l="1"/>
  <c r="J733" i="2" s="1"/>
  <c r="F734" i="2"/>
  <c r="C734" i="2" l="1"/>
  <c r="J734" i="2" s="1"/>
  <c r="F735" i="2"/>
  <c r="C735" i="2" l="1"/>
  <c r="J735" i="2" s="1"/>
  <c r="F736" i="2"/>
  <c r="F737" i="2" l="1"/>
  <c r="C736" i="2"/>
  <c r="J736" i="2" s="1"/>
  <c r="C737" i="2" l="1"/>
  <c r="J737" i="2" s="1"/>
  <c r="F738" i="2"/>
  <c r="C738" i="2" l="1"/>
  <c r="J738" i="2" s="1"/>
  <c r="F739" i="2"/>
  <c r="C739" i="2" l="1"/>
  <c r="J739" i="2" s="1"/>
  <c r="F740" i="2"/>
  <c r="F741" i="2" l="1"/>
  <c r="C740" i="2"/>
  <c r="J740" i="2" s="1"/>
  <c r="C741" i="2" l="1"/>
  <c r="J741" i="2" s="1"/>
  <c r="F742" i="2"/>
  <c r="C742" i="2" l="1"/>
  <c r="J742" i="2" s="1"/>
  <c r="F743" i="2"/>
  <c r="C743" i="2" l="1"/>
  <c r="J743" i="2" s="1"/>
  <c r="F745" i="2" l="1"/>
  <c r="J744" i="2"/>
  <c r="C745" i="2" l="1"/>
  <c r="J745" i="2" s="1"/>
  <c r="F746" i="2"/>
  <c r="C746" i="2" l="1"/>
  <c r="J746" i="2" s="1"/>
  <c r="F747" i="2"/>
  <c r="F748" i="2" l="1"/>
  <c r="C747" i="2"/>
  <c r="J747" i="2" s="1"/>
  <c r="C748" i="2" l="1"/>
  <c r="J748" i="2" s="1"/>
  <c r="F749" i="2"/>
  <c r="C749" i="2" l="1"/>
  <c r="J749" i="2" s="1"/>
  <c r="F750" i="2"/>
  <c r="C750" i="2" l="1"/>
  <c r="J750" i="2" s="1"/>
  <c r="F751" i="2"/>
  <c r="F752" i="2" l="1"/>
  <c r="C751" i="2"/>
  <c r="J751" i="2" s="1"/>
  <c r="C752" i="2" l="1"/>
  <c r="J752" i="2" s="1"/>
  <c r="F753" i="2"/>
  <c r="C753" i="2" l="1"/>
  <c r="J753" i="2" s="1"/>
  <c r="F754" i="2"/>
  <c r="C754" i="2" l="1"/>
  <c r="J754" i="2" s="1"/>
  <c r="F755" i="2"/>
  <c r="F756" i="2" l="1"/>
  <c r="C755" i="2"/>
  <c r="J755" i="2" s="1"/>
  <c r="C756" i="2" l="1"/>
  <c r="J756" i="2" s="1"/>
  <c r="F757" i="2"/>
  <c r="C757" i="2" l="1"/>
  <c r="J757" i="2" s="1"/>
  <c r="F758" i="2"/>
  <c r="C758" i="2" l="1"/>
  <c r="J758" i="2" s="1"/>
  <c r="F759" i="2"/>
  <c r="F760" i="2" l="1"/>
  <c r="C759" i="2"/>
  <c r="J759" i="2" s="1"/>
  <c r="C760" i="2" l="1"/>
  <c r="J760" i="2" s="1"/>
  <c r="F761" i="2"/>
  <c r="C761" i="2" l="1"/>
  <c r="J761" i="2" s="1"/>
  <c r="F762" i="2"/>
  <c r="C762" i="2" l="1"/>
  <c r="J762" i="2" s="1"/>
  <c r="F763" i="2"/>
  <c r="F764" i="2" l="1"/>
  <c r="C763" i="2"/>
  <c r="J763" i="2" s="1"/>
  <c r="C764" i="2" l="1"/>
  <c r="J764" i="2" s="1"/>
  <c r="F765" i="2"/>
  <c r="C765" i="2" l="1"/>
  <c r="J765" i="2" s="1"/>
  <c r="F766" i="2"/>
  <c r="C766" i="2" l="1"/>
  <c r="J766" i="2" s="1"/>
  <c r="F767" i="2"/>
  <c r="F768" i="2" l="1"/>
  <c r="C767" i="2"/>
  <c r="J767" i="2" s="1"/>
  <c r="C768" i="2" l="1"/>
  <c r="J768" i="2" s="1"/>
  <c r="F769" i="2"/>
  <c r="C769" i="2" l="1"/>
  <c r="J769" i="2" s="1"/>
  <c r="F770" i="2"/>
  <c r="C770" i="2" l="1"/>
  <c r="J770" i="2" s="1"/>
  <c r="F771" i="2"/>
  <c r="F772" i="2" l="1"/>
  <c r="C771" i="2"/>
  <c r="J771" i="2" s="1"/>
  <c r="C772" i="2" l="1"/>
  <c r="J772" i="2" s="1"/>
  <c r="F773" i="2"/>
  <c r="C773" i="2" l="1"/>
  <c r="J773" i="2" s="1"/>
  <c r="F774" i="2"/>
  <c r="C774" i="2" l="1"/>
  <c r="J774" i="2" s="1"/>
  <c r="F775" i="2"/>
  <c r="C775" i="2" l="1"/>
  <c r="J775" i="2" s="1"/>
  <c r="F776" i="2"/>
  <c r="C776" i="2" l="1"/>
  <c r="J776" i="2" s="1"/>
  <c r="F777" i="2"/>
  <c r="C777" i="2" l="1"/>
  <c r="J777" i="2" s="1"/>
  <c r="F778" i="2"/>
  <c r="C778" i="2" l="1"/>
  <c r="J778" i="2" s="1"/>
  <c r="F779" i="2"/>
  <c r="C779" i="2" l="1"/>
  <c r="J779" i="2" s="1"/>
  <c r="F780" i="2"/>
  <c r="C780" i="2" l="1"/>
  <c r="J780" i="2" s="1"/>
  <c r="F781" i="2"/>
  <c r="C781" i="2" l="1"/>
  <c r="J781" i="2" s="1"/>
  <c r="F782" i="2"/>
  <c r="C782" i="2" l="1"/>
  <c r="J782" i="2" s="1"/>
  <c r="F783" i="2"/>
  <c r="C783" i="2" l="1"/>
  <c r="J783" i="2" s="1"/>
  <c r="F784" i="2"/>
  <c r="C784" i="2" l="1"/>
  <c r="J784" i="2" s="1"/>
  <c r="F785" i="2"/>
  <c r="C785" i="2" l="1"/>
  <c r="J785" i="2" s="1"/>
  <c r="F786" i="2"/>
  <c r="C786" i="2" l="1"/>
  <c r="J786" i="2" s="1"/>
  <c r="F787" i="2"/>
  <c r="C787" i="2" l="1"/>
  <c r="J787" i="2" s="1"/>
  <c r="F788" i="2"/>
  <c r="C788" i="2" l="1"/>
  <c r="J788" i="2" s="1"/>
  <c r="F789" i="2"/>
  <c r="C789" i="2" l="1"/>
  <c r="J789" i="2" s="1"/>
  <c r="F790" i="2"/>
  <c r="C790" i="2" l="1"/>
  <c r="J790" i="2" s="1"/>
  <c r="F791" i="2"/>
  <c r="C791" i="2" l="1"/>
  <c r="J791" i="2" s="1"/>
  <c r="F792" i="2"/>
  <c r="C792" i="2" l="1"/>
  <c r="J792" i="2" s="1"/>
  <c r="F793" i="2"/>
  <c r="C793" i="2" l="1"/>
  <c r="J793" i="2" s="1"/>
  <c r="F794" i="2"/>
  <c r="C794" i="2" l="1"/>
  <c r="J794" i="2" s="1"/>
  <c r="F795" i="2"/>
  <c r="C795" i="2" l="1"/>
  <c r="J795" i="2" s="1"/>
  <c r="F796" i="2"/>
  <c r="C796" i="2" l="1"/>
  <c r="J796" i="2" s="1"/>
  <c r="F797" i="2"/>
  <c r="C797" i="2" l="1"/>
  <c r="J797" i="2" s="1"/>
  <c r="F798" i="2"/>
  <c r="C798" i="2" l="1"/>
  <c r="J798" i="2" s="1"/>
  <c r="F799" i="2"/>
  <c r="C799" i="2" l="1"/>
  <c r="J799" i="2" s="1"/>
  <c r="F800" i="2"/>
  <c r="C800" i="2" l="1"/>
  <c r="J800" i="2" s="1"/>
  <c r="F801" i="2"/>
  <c r="C801" i="2" l="1"/>
  <c r="J801" i="2" s="1"/>
  <c r="F802" i="2"/>
  <c r="C802" i="2" l="1"/>
  <c r="J802" i="2" s="1"/>
  <c r="F803" i="2"/>
  <c r="C803" i="2" l="1"/>
  <c r="J803" i="2" s="1"/>
  <c r="F804" i="2"/>
  <c r="C804" i="2" l="1"/>
  <c r="J804" i="2" s="1"/>
  <c r="F805" i="2"/>
  <c r="C805" i="2" l="1"/>
  <c r="J805" i="2" s="1"/>
  <c r="F806" i="2"/>
  <c r="C806" i="2" l="1"/>
  <c r="J806" i="2" s="1"/>
  <c r="F807" i="2"/>
  <c r="C807" i="2" l="1"/>
  <c r="J807" i="2" s="1"/>
  <c r="F808" i="2"/>
  <c r="F809" i="2" l="1"/>
  <c r="C808" i="2"/>
  <c r="J808" i="2" s="1"/>
  <c r="C809" i="2" l="1"/>
  <c r="J809" i="2" s="1"/>
  <c r="F810" i="2"/>
  <c r="C810" i="2" l="1"/>
  <c r="J810" i="2" s="1"/>
  <c r="F811" i="2"/>
  <c r="F812" i="2" l="1"/>
  <c r="C811" i="2"/>
  <c r="J811" i="2" s="1"/>
  <c r="F813" i="2" l="1"/>
  <c r="C812" i="2"/>
  <c r="J812" i="2" s="1"/>
  <c r="C813" i="2" l="1"/>
  <c r="J813" i="2" s="1"/>
  <c r="F814" i="2"/>
  <c r="C814" i="2" l="1"/>
  <c r="J814" i="2" s="1"/>
  <c r="F815" i="2"/>
  <c r="F816" i="2" l="1"/>
  <c r="C815" i="2"/>
  <c r="J815" i="2" s="1"/>
  <c r="F817" i="2" l="1"/>
  <c r="C816" i="2"/>
  <c r="J816" i="2" s="1"/>
  <c r="C817" i="2" l="1"/>
  <c r="J817" i="2" s="1"/>
  <c r="F818" i="2"/>
  <c r="C818" i="2" l="1"/>
  <c r="J818" i="2" s="1"/>
  <c r="F819" i="2"/>
  <c r="F820" i="2" l="1"/>
  <c r="C819" i="2"/>
  <c r="J819" i="2" s="1"/>
  <c r="F821" i="2" l="1"/>
  <c r="C820" i="2"/>
  <c r="J820" i="2" s="1"/>
  <c r="C821" i="2" l="1"/>
  <c r="J821" i="2" s="1"/>
  <c r="F822" i="2"/>
  <c r="C822" i="2" l="1"/>
  <c r="J822" i="2" s="1"/>
  <c r="F823" i="2"/>
  <c r="F824" i="2" l="1"/>
  <c r="C823" i="2"/>
  <c r="J823" i="2" s="1"/>
  <c r="F825" i="2" l="1"/>
  <c r="C824" i="2"/>
  <c r="J824" i="2" s="1"/>
  <c r="C825" i="2" l="1"/>
  <c r="J825" i="2" s="1"/>
  <c r="F826" i="2"/>
  <c r="C826" i="2" l="1"/>
  <c r="J826" i="2" s="1"/>
  <c r="F828" i="2" l="1"/>
  <c r="C827" i="2"/>
  <c r="J827" i="2" s="1"/>
  <c r="F829" i="2" l="1"/>
  <c r="C828" i="2"/>
  <c r="J828" i="2" s="1"/>
  <c r="C829" i="2" l="1"/>
  <c r="J829" i="2" s="1"/>
  <c r="F830" i="2"/>
  <c r="C830" i="2" l="1"/>
  <c r="J830" i="2" s="1"/>
  <c r="F831" i="2"/>
  <c r="F832" i="2" l="1"/>
  <c r="C831" i="2"/>
  <c r="J831" i="2" s="1"/>
  <c r="F833" i="2" l="1"/>
  <c r="C832" i="2"/>
  <c r="J832" i="2" s="1"/>
  <c r="C833" i="2" l="1"/>
  <c r="J833" i="2" s="1"/>
  <c r="C834" i="2" l="1"/>
  <c r="J834" i="2" s="1"/>
  <c r="F835" i="2"/>
  <c r="F836" i="2" l="1"/>
  <c r="C835" i="2"/>
  <c r="J835" i="2" s="1"/>
  <c r="F837" i="2" l="1"/>
  <c r="C836" i="2"/>
  <c r="J836" i="2" s="1"/>
  <c r="C837" i="2" l="1"/>
  <c r="J837" i="2" s="1"/>
  <c r="F838" i="2"/>
  <c r="C838" i="2" l="1"/>
  <c r="J838" i="2" s="1"/>
  <c r="F839" i="2"/>
  <c r="F840" i="2" l="1"/>
  <c r="C839" i="2"/>
  <c r="J839" i="2" s="1"/>
  <c r="F841" i="2" l="1"/>
  <c r="C840" i="2"/>
  <c r="J840" i="2" s="1"/>
  <c r="C841" i="2" l="1"/>
  <c r="J841" i="2" s="1"/>
  <c r="F842" i="2"/>
  <c r="C842" i="2" l="1"/>
  <c r="J842" i="2" s="1"/>
  <c r="F843" i="2"/>
  <c r="F844" i="2" l="1"/>
  <c r="C843" i="2"/>
  <c r="J843" i="2" s="1"/>
  <c r="C844" i="2" l="1"/>
  <c r="J844" i="2" s="1"/>
  <c r="F845" i="2"/>
  <c r="C845" i="2" l="1"/>
  <c r="J845" i="2" s="1"/>
  <c r="F846" i="2"/>
  <c r="C846" i="2" l="1"/>
  <c r="J846" i="2" s="1"/>
  <c r="F847" i="2"/>
  <c r="C847" i="2" l="1"/>
  <c r="J847" i="2" s="1"/>
  <c r="F848" i="2"/>
  <c r="C848" i="2" l="1"/>
  <c r="J848" i="2" s="1"/>
  <c r="F849" i="2"/>
  <c r="C849" i="2" l="1"/>
  <c r="J849" i="2" s="1"/>
  <c r="F850" i="2"/>
  <c r="C850" i="2" l="1"/>
  <c r="J850" i="2" s="1"/>
  <c r="F851" i="2"/>
  <c r="C851" i="2" l="1"/>
  <c r="J851" i="2" s="1"/>
  <c r="F852" i="2"/>
  <c r="C852" i="2" l="1"/>
  <c r="J852" i="2" s="1"/>
  <c r="F853" i="2"/>
  <c r="C853" i="2" l="1"/>
  <c r="J853" i="2" s="1"/>
  <c r="F854" i="2"/>
  <c r="C854" i="2" l="1"/>
  <c r="J854" i="2" s="1"/>
  <c r="F855" i="2"/>
  <c r="C855" i="2" l="1"/>
  <c r="J855" i="2" s="1"/>
  <c r="F856" i="2"/>
  <c r="C856" i="2" l="1"/>
  <c r="J856" i="2" s="1"/>
  <c r="F857" i="2"/>
  <c r="C857" i="2" l="1"/>
  <c r="J857" i="2" s="1"/>
  <c r="F858" i="2"/>
  <c r="C858" i="2" l="1"/>
  <c r="J858" i="2" s="1"/>
  <c r="F859" i="2"/>
  <c r="C859" i="2" l="1"/>
  <c r="J859" i="2" s="1"/>
  <c r="F860" i="2"/>
  <c r="C860" i="2" l="1"/>
  <c r="J860" i="2" s="1"/>
  <c r="F861" i="2"/>
  <c r="C861" i="2" l="1"/>
  <c r="J861" i="2" s="1"/>
  <c r="F862" i="2"/>
  <c r="C862" i="2" l="1"/>
  <c r="J862" i="2" s="1"/>
  <c r="F863" i="2"/>
  <c r="C863" i="2" l="1"/>
  <c r="J863" i="2" s="1"/>
  <c r="F864" i="2"/>
  <c r="C864" i="2" l="1"/>
  <c r="J864" i="2" s="1"/>
  <c r="F865" i="2"/>
  <c r="C865" i="2" l="1"/>
  <c r="J865" i="2" s="1"/>
  <c r="F866" i="2"/>
  <c r="C866" i="2" l="1"/>
  <c r="J866" i="2" s="1"/>
  <c r="F867" i="2"/>
  <c r="C867" i="2" l="1"/>
  <c r="J867" i="2" s="1"/>
  <c r="F868" i="2"/>
  <c r="C868" i="2" l="1"/>
  <c r="J868" i="2" s="1"/>
  <c r="C869" i="2" l="1"/>
  <c r="J869" i="2" s="1"/>
  <c r="F870" i="2"/>
  <c r="C870" i="2" l="1"/>
  <c r="J870" i="2" s="1"/>
  <c r="F871" i="2"/>
  <c r="C871" i="2" l="1"/>
  <c r="J871" i="2" s="1"/>
  <c r="F872" i="2"/>
  <c r="C872" i="2" l="1"/>
  <c r="J872" i="2" s="1"/>
  <c r="F873" i="2"/>
  <c r="C873" i="2" l="1"/>
  <c r="J873" i="2" s="1"/>
  <c r="F874" i="2"/>
  <c r="C874" i="2" l="1"/>
  <c r="J874" i="2" s="1"/>
  <c r="F875" i="2"/>
  <c r="C875" i="2" l="1"/>
  <c r="J875" i="2" s="1"/>
  <c r="F876" i="2"/>
  <c r="C876" i="2" l="1"/>
  <c r="J876" i="2" s="1"/>
  <c r="F877" i="2"/>
  <c r="C877" i="2" l="1"/>
  <c r="J877" i="2" s="1"/>
  <c r="F878" i="2"/>
  <c r="C878" i="2" l="1"/>
  <c r="J878" i="2" s="1"/>
  <c r="F879" i="2"/>
  <c r="C879" i="2" l="1"/>
  <c r="J879" i="2" s="1"/>
  <c r="F880" i="2"/>
  <c r="C880" i="2" l="1"/>
  <c r="J880" i="2" s="1"/>
  <c r="F881" i="2"/>
  <c r="C881" i="2" l="1"/>
  <c r="J881" i="2" s="1"/>
  <c r="F882" i="2"/>
  <c r="C882" i="2" l="1"/>
  <c r="J882" i="2" s="1"/>
  <c r="F883" i="2"/>
  <c r="C883" i="2" l="1"/>
  <c r="J883" i="2" s="1"/>
  <c r="F884" i="2"/>
  <c r="C884" i="2" l="1"/>
  <c r="J884" i="2" s="1"/>
  <c r="F885" i="2"/>
  <c r="C885" i="2" l="1"/>
  <c r="J885" i="2" s="1"/>
  <c r="F886" i="2"/>
  <c r="C886" i="2" l="1"/>
  <c r="J886" i="2" s="1"/>
  <c r="F887" i="2"/>
  <c r="C887" i="2" l="1"/>
  <c r="J887" i="2" s="1"/>
  <c r="F888" i="2"/>
  <c r="C888" i="2" l="1"/>
  <c r="J888" i="2" s="1"/>
  <c r="F889" i="2"/>
  <c r="C889" i="2" l="1"/>
  <c r="J889" i="2" s="1"/>
  <c r="F890" i="2"/>
  <c r="C890" i="2" l="1"/>
  <c r="J890" i="2" s="1"/>
  <c r="F891" i="2"/>
  <c r="C891" i="2" l="1"/>
  <c r="J891" i="2" s="1"/>
  <c r="F892" i="2"/>
  <c r="C892" i="2" l="1"/>
  <c r="J892" i="2" s="1"/>
  <c r="F893" i="2"/>
  <c r="C893" i="2" l="1"/>
  <c r="J893" i="2" s="1"/>
  <c r="F894" i="2"/>
  <c r="C894" i="2" l="1"/>
  <c r="J894" i="2" s="1"/>
  <c r="F895" i="2"/>
  <c r="C895" i="2" l="1"/>
  <c r="J895" i="2" s="1"/>
  <c r="F896" i="2"/>
  <c r="C896" i="2" l="1"/>
  <c r="J896" i="2" s="1"/>
  <c r="F897" i="2"/>
  <c r="C897" i="2" l="1"/>
  <c r="J897" i="2" s="1"/>
  <c r="F898" i="2"/>
  <c r="C898" i="2" l="1"/>
  <c r="J898" i="2" s="1"/>
  <c r="F899" i="2"/>
  <c r="C899" i="2" l="1"/>
  <c r="J899" i="2" s="1"/>
  <c r="F900" i="2"/>
  <c r="C900" i="2" l="1"/>
  <c r="J900" i="2" s="1"/>
  <c r="F901" i="2"/>
  <c r="C901" i="2" l="1"/>
  <c r="J901" i="2" s="1"/>
  <c r="F902" i="2"/>
  <c r="C902" i="2" l="1"/>
  <c r="J902" i="2" s="1"/>
  <c r="F903" i="2"/>
  <c r="C903" i="2" l="1"/>
  <c r="J903" i="2" s="1"/>
  <c r="F904" i="2"/>
  <c r="C904" i="2" l="1"/>
  <c r="J904" i="2" s="1"/>
  <c r="F905" i="2"/>
  <c r="C905" i="2" l="1"/>
  <c r="J905" i="2" s="1"/>
  <c r="F906" i="2"/>
  <c r="C906" i="2" l="1"/>
  <c r="J906" i="2" s="1"/>
  <c r="F907" i="2"/>
  <c r="C907" i="2" l="1"/>
  <c r="J907" i="2" s="1"/>
  <c r="F908" i="2"/>
  <c r="C908" i="2" l="1"/>
  <c r="J908" i="2" s="1"/>
  <c r="F909" i="2"/>
  <c r="C909" i="2" l="1"/>
  <c r="J909" i="2" s="1"/>
  <c r="F910" i="2"/>
  <c r="C910" i="2" l="1"/>
  <c r="J910" i="2" s="1"/>
  <c r="F911" i="2"/>
  <c r="C911" i="2" l="1"/>
  <c r="J911" i="2" s="1"/>
  <c r="F912" i="2"/>
  <c r="C912" i="2" l="1"/>
  <c r="J912" i="2" s="1"/>
  <c r="F913" i="2"/>
  <c r="C913" i="2" l="1"/>
  <c r="J913" i="2" s="1"/>
  <c r="F914" i="2"/>
  <c r="C914" i="2" l="1"/>
  <c r="J914" i="2" s="1"/>
  <c r="F915" i="2"/>
  <c r="C915" i="2" l="1"/>
  <c r="J915" i="2" s="1"/>
  <c r="F916" i="2"/>
  <c r="C916" i="2" l="1"/>
  <c r="J916" i="2" s="1"/>
  <c r="F917" i="2"/>
  <c r="C917" i="2" l="1"/>
  <c r="J917" i="2" s="1"/>
  <c r="F918" i="2"/>
  <c r="C918" i="2" l="1"/>
  <c r="J918" i="2" s="1"/>
  <c r="F919" i="2"/>
  <c r="C919" i="2" l="1"/>
  <c r="J919" i="2" s="1"/>
  <c r="F920" i="2"/>
  <c r="C920" i="2" l="1"/>
  <c r="J920" i="2" s="1"/>
  <c r="F921" i="2"/>
  <c r="C921" i="2" l="1"/>
  <c r="J921" i="2" s="1"/>
  <c r="F922" i="2"/>
  <c r="C922" i="2" l="1"/>
  <c r="J922" i="2" s="1"/>
  <c r="F923" i="2"/>
  <c r="F924" i="2" l="1"/>
  <c r="C923" i="2"/>
  <c r="J923" i="2" s="1"/>
  <c r="C924" i="2" l="1"/>
  <c r="J924" i="2" s="1"/>
  <c r="F925" i="2"/>
  <c r="F926" i="2" l="1"/>
  <c r="C925" i="2"/>
  <c r="J925" i="2" s="1"/>
  <c r="F927" i="2" l="1"/>
  <c r="C926" i="2"/>
  <c r="J926" i="2" s="1"/>
  <c r="F928" i="2" l="1"/>
  <c r="C927" i="2"/>
  <c r="J927" i="2" s="1"/>
  <c r="C928" i="2" l="1"/>
  <c r="J928" i="2" s="1"/>
  <c r="F929" i="2"/>
  <c r="F930" i="2" l="1"/>
  <c r="C929" i="2"/>
  <c r="J929" i="2" s="1"/>
  <c r="F931" i="2" l="1"/>
  <c r="C930" i="2"/>
  <c r="J930" i="2" s="1"/>
  <c r="F932" i="2" l="1"/>
  <c r="C931" i="2"/>
  <c r="J931" i="2" s="1"/>
  <c r="C932" i="2" l="1"/>
  <c r="J932" i="2" s="1"/>
  <c r="F933" i="2"/>
  <c r="F934" i="2" l="1"/>
  <c r="C933" i="2"/>
  <c r="J933" i="2" s="1"/>
  <c r="F935" i="2" l="1"/>
  <c r="C934" i="2"/>
  <c r="J934" i="2" s="1"/>
  <c r="F936" i="2" l="1"/>
  <c r="C935" i="2"/>
  <c r="J935" i="2" s="1"/>
  <c r="C936" i="2" l="1"/>
  <c r="J936" i="2" s="1"/>
  <c r="F937" i="2"/>
  <c r="F938" i="2" l="1"/>
  <c r="C937" i="2"/>
  <c r="J937" i="2" s="1"/>
  <c r="F939" i="2" l="1"/>
  <c r="C938" i="2"/>
  <c r="J938" i="2" s="1"/>
  <c r="C939" i="2" l="1"/>
  <c r="J939" i="2" s="1"/>
  <c r="F940" i="2"/>
  <c r="C940" i="2" l="1"/>
  <c r="J940" i="2" s="1"/>
  <c r="F941" i="2"/>
  <c r="F942" i="2" l="1"/>
  <c r="C941" i="2"/>
  <c r="J941" i="2" s="1"/>
  <c r="F943" i="2" l="1"/>
  <c r="C942" i="2"/>
  <c r="J942" i="2" s="1"/>
  <c r="F944" i="2" l="1"/>
  <c r="C943" i="2"/>
  <c r="J943" i="2" s="1"/>
  <c r="C944" i="2" l="1"/>
  <c r="F945" i="2"/>
  <c r="J944" i="2"/>
  <c r="F946" i="2" l="1"/>
  <c r="C945" i="2"/>
  <c r="J945" i="2" s="1"/>
  <c r="F947" i="2" l="1"/>
  <c r="C946" i="2"/>
  <c r="J946" i="2" s="1"/>
  <c r="F948" i="2" l="1"/>
  <c r="C947" i="2"/>
  <c r="J947" i="2" s="1"/>
  <c r="C948" i="2" l="1"/>
  <c r="J948" i="2" s="1"/>
  <c r="F949" i="2"/>
  <c r="F950" i="2" l="1"/>
  <c r="C949" i="2"/>
  <c r="J949" i="2" s="1"/>
  <c r="F951" i="2" l="1"/>
  <c r="C951" i="2" s="1"/>
  <c r="C950" i="2"/>
  <c r="J950" i="2" s="1"/>
  <c r="J951" i="2" l="1"/>
  <c r="C952" i="2" l="1"/>
  <c r="J952" i="2" s="1"/>
  <c r="F953" i="2"/>
  <c r="C953" i="2" l="1"/>
  <c r="J953" i="2" s="1"/>
  <c r="F954" i="2"/>
  <c r="C954" i="2" l="1"/>
  <c r="J954" i="2" s="1"/>
  <c r="F955" i="2"/>
  <c r="C955" i="2" l="1"/>
  <c r="J955" i="2" s="1"/>
  <c r="F956" i="2"/>
  <c r="C956" i="2" l="1"/>
  <c r="J956" i="2" s="1"/>
  <c r="F957" i="2"/>
  <c r="C957" i="2" l="1"/>
  <c r="J957" i="2" s="1"/>
  <c r="F958" i="2"/>
  <c r="C958" i="2" l="1"/>
  <c r="J958" i="2" s="1"/>
  <c r="F959" i="2"/>
  <c r="C959" i="2" l="1"/>
  <c r="J959" i="2" s="1"/>
  <c r="F960" i="2"/>
  <c r="C960" i="2" l="1"/>
  <c r="J960" i="2" s="1"/>
  <c r="F961" i="2"/>
  <c r="C961" i="2" l="1"/>
  <c r="J961" i="2" s="1"/>
  <c r="F962" i="2"/>
  <c r="C962" i="2" l="1"/>
  <c r="J962" i="2" s="1"/>
  <c r="F963" i="2"/>
  <c r="C963" i="2" l="1"/>
  <c r="J963" i="2" s="1"/>
  <c r="F964" i="2"/>
  <c r="C964" i="2" l="1"/>
  <c r="J964" i="2" s="1"/>
  <c r="F965" i="2"/>
  <c r="C965" i="2" l="1"/>
  <c r="J965" i="2" s="1"/>
  <c r="F966" i="2"/>
  <c r="C966" i="2" l="1"/>
  <c r="J966" i="2" s="1"/>
  <c r="F967" i="2"/>
  <c r="C967" i="2" l="1"/>
  <c r="J967" i="2" s="1"/>
  <c r="F968" i="2"/>
  <c r="C968" i="2" l="1"/>
  <c r="J968" i="2" s="1"/>
  <c r="F969" i="2"/>
  <c r="C969" i="2" l="1"/>
  <c r="J969" i="2" s="1"/>
  <c r="F970" i="2"/>
  <c r="C970" i="2" l="1"/>
  <c r="J970" i="2" s="1"/>
  <c r="F971" i="2"/>
  <c r="C971" i="2" l="1"/>
  <c r="J971" i="2" s="1"/>
  <c r="F972" i="2"/>
  <c r="C972" i="2" l="1"/>
  <c r="J972" i="2" s="1"/>
  <c r="F973" i="2"/>
  <c r="C973" i="2" l="1"/>
  <c r="J973" i="2" s="1"/>
  <c r="F974" i="2"/>
  <c r="C974" i="2" l="1"/>
  <c r="J974" i="2" s="1"/>
  <c r="F975" i="2"/>
  <c r="C975" i="2" l="1"/>
  <c r="J975" i="2" s="1"/>
  <c r="F976" i="2"/>
  <c r="C976" i="2" l="1"/>
  <c r="J976" i="2" s="1"/>
  <c r="F977" i="2"/>
  <c r="C977" i="2" l="1"/>
  <c r="J977" i="2" s="1"/>
  <c r="F978" i="2"/>
  <c r="C978" i="2" l="1"/>
  <c r="J978" i="2" s="1"/>
  <c r="F979" i="2"/>
  <c r="C979" i="2" l="1"/>
  <c r="J979" i="2" s="1"/>
  <c r="F980" i="2"/>
  <c r="C980" i="2" l="1"/>
  <c r="J980" i="2" s="1"/>
  <c r="F981" i="2"/>
  <c r="C981" i="2" l="1"/>
  <c r="J981" i="2" s="1"/>
  <c r="F982" i="2"/>
  <c r="C982" i="2" l="1"/>
  <c r="J982" i="2" s="1"/>
  <c r="F983" i="2"/>
  <c r="C983" i="2" l="1"/>
  <c r="J983" i="2" s="1"/>
  <c r="F984" i="2"/>
  <c r="C984" i="2" l="1"/>
  <c r="J984" i="2" s="1"/>
  <c r="F985" i="2"/>
  <c r="C985" i="2" l="1"/>
  <c r="J985" i="2" s="1"/>
  <c r="F986" i="2"/>
  <c r="C986" i="2" l="1"/>
  <c r="J986" i="2" s="1"/>
  <c r="C987" i="2" l="1"/>
  <c r="J987" i="2" s="1"/>
  <c r="F988" i="2"/>
  <c r="C988" i="2" l="1"/>
  <c r="J988" i="2" s="1"/>
  <c r="F989" i="2"/>
  <c r="C989" i="2" l="1"/>
  <c r="J989" i="2" s="1"/>
  <c r="F990" i="2"/>
  <c r="C990" i="2" l="1"/>
  <c r="J990" i="2" s="1"/>
  <c r="F991" i="2"/>
  <c r="C991" i="2" l="1"/>
  <c r="J991" i="2" s="1"/>
  <c r="F992" i="2"/>
  <c r="C992" i="2" l="1"/>
  <c r="J992" i="2" s="1"/>
  <c r="F993" i="2"/>
  <c r="C993" i="2" l="1"/>
  <c r="J993" i="2" s="1"/>
  <c r="C994" i="2" l="1"/>
  <c r="J994" i="2" s="1"/>
  <c r="F995" i="2"/>
  <c r="C995" i="2" l="1"/>
  <c r="J995" i="2" s="1"/>
  <c r="F996" i="2"/>
  <c r="C996" i="2" l="1"/>
  <c r="J996" i="2" s="1"/>
  <c r="F997" i="2"/>
  <c r="C997" i="2" l="1"/>
  <c r="J997" i="2" s="1"/>
  <c r="F998" i="2"/>
  <c r="C998" i="2" l="1"/>
  <c r="J998" i="2" s="1"/>
  <c r="F999" i="2"/>
  <c r="C999" i="2" l="1"/>
  <c r="J999" i="2" s="1"/>
  <c r="F1000" i="2"/>
  <c r="C1000" i="2" l="1"/>
  <c r="J1000" i="2" s="1"/>
  <c r="F1001" i="2"/>
  <c r="C1001" i="2" l="1"/>
  <c r="J1001" i="2" s="1"/>
  <c r="F1002" i="2"/>
  <c r="C1002" i="2" l="1"/>
  <c r="J1002" i="2" s="1"/>
  <c r="F1003" i="2"/>
  <c r="C1003" i="2" l="1"/>
  <c r="J1003" i="2" s="1"/>
  <c r="F1004" i="2"/>
  <c r="C1004" i="2" l="1"/>
  <c r="J1004" i="2" s="1"/>
  <c r="F1005" i="2"/>
  <c r="C1005" i="2" l="1"/>
  <c r="J1005" i="2" s="1"/>
  <c r="F1006" i="2"/>
  <c r="C1006" i="2" l="1"/>
  <c r="J1006" i="2" s="1"/>
  <c r="F1007" i="2"/>
  <c r="C1007" i="2" l="1"/>
  <c r="J1007" i="2" s="1"/>
  <c r="F1008" i="2"/>
  <c r="C1008" i="2" l="1"/>
  <c r="J1008" i="2" s="1"/>
  <c r="F1009" i="2"/>
  <c r="C1009" i="2" l="1"/>
  <c r="J1009" i="2" s="1"/>
  <c r="F1010" i="2"/>
  <c r="C1010" i="2" l="1"/>
  <c r="J1010" i="2" s="1"/>
  <c r="F1011" i="2"/>
  <c r="C1011" i="2" l="1"/>
  <c r="J1011" i="2" s="1"/>
  <c r="F1012" i="2"/>
  <c r="C1012" i="2" l="1"/>
  <c r="J1012" i="2" s="1"/>
  <c r="F1013" i="2"/>
  <c r="C1013" i="2" l="1"/>
  <c r="J1013" i="2" s="1"/>
  <c r="F1014" i="2"/>
  <c r="C1014" i="2" l="1"/>
  <c r="J1014" i="2" s="1"/>
  <c r="F1015" i="2"/>
  <c r="C1015" i="2" l="1"/>
  <c r="J1015" i="2" s="1"/>
  <c r="F1016" i="2"/>
  <c r="C1016" i="2" l="1"/>
  <c r="J1016" i="2" s="1"/>
  <c r="F1017" i="2"/>
  <c r="C1017" i="2" l="1"/>
  <c r="J1017" i="2" s="1"/>
  <c r="F1018" i="2"/>
  <c r="C1018" i="2" l="1"/>
  <c r="J1018" i="2" s="1"/>
  <c r="F1019" i="2"/>
  <c r="C1019" i="2" l="1"/>
  <c r="J1019" i="2" s="1"/>
  <c r="F1020" i="2"/>
  <c r="C1020" i="2" l="1"/>
  <c r="J1020" i="2" s="1"/>
  <c r="F1021" i="2"/>
  <c r="C1021" i="2" l="1"/>
  <c r="J1021" i="2" s="1"/>
  <c r="F1022" i="2"/>
  <c r="C1022" i="2" l="1"/>
  <c r="J1022" i="2" s="1"/>
  <c r="F1023" i="2"/>
  <c r="C1023" i="2" l="1"/>
  <c r="J1023" i="2" s="1"/>
  <c r="F1024" i="2"/>
  <c r="C1024" i="2" l="1"/>
  <c r="J1024" i="2" s="1"/>
  <c r="F1025" i="2"/>
  <c r="C1025" i="2" l="1"/>
  <c r="J1025" i="2" s="1"/>
  <c r="F1026" i="2"/>
  <c r="C1026" i="2" l="1"/>
  <c r="J1026" i="2" s="1"/>
  <c r="F1027" i="2"/>
  <c r="C1027" i="2" l="1"/>
  <c r="J1027" i="2" s="1"/>
  <c r="F1028" i="2"/>
  <c r="C1028" i="2" l="1"/>
  <c r="J1028" i="2" s="1"/>
  <c r="F1029" i="2"/>
  <c r="C1029" i="2" l="1"/>
  <c r="J1029" i="2" s="1"/>
  <c r="F1030" i="2"/>
  <c r="C1030" i="2" l="1"/>
  <c r="J1030" i="2" s="1"/>
  <c r="F1031" i="2"/>
  <c r="C1031" i="2" l="1"/>
  <c r="J1031" i="2" s="1"/>
  <c r="F1032" i="2"/>
  <c r="C1032" i="2" l="1"/>
  <c r="J1032" i="2" s="1"/>
  <c r="F1033" i="2"/>
  <c r="C1033" i="2" l="1"/>
  <c r="J1033" i="2" s="1"/>
  <c r="F1034" i="2"/>
  <c r="C1034" i="2" l="1"/>
  <c r="J1034" i="2" s="1"/>
  <c r="F1035" i="2"/>
  <c r="C1035" i="2" l="1"/>
  <c r="J1035" i="2" s="1"/>
  <c r="F1036" i="2"/>
  <c r="C1036" i="2" l="1"/>
  <c r="J1036" i="2" s="1"/>
  <c r="F1037" i="2"/>
  <c r="C1037" i="2" l="1"/>
  <c r="J1037" i="2" s="1"/>
  <c r="F1038" i="2"/>
  <c r="C1038" i="2" l="1"/>
  <c r="J1038" i="2" s="1"/>
  <c r="F1039" i="2"/>
  <c r="C1039" i="2" l="1"/>
  <c r="J1039" i="2" s="1"/>
  <c r="F1040" i="2"/>
  <c r="C1040" i="2" l="1"/>
  <c r="J1040" i="2" s="1"/>
  <c r="F1041" i="2"/>
  <c r="C1041" i="2" l="1"/>
  <c r="J1041" i="2" s="1"/>
  <c r="F1042" i="2"/>
  <c r="C1042" i="2" l="1"/>
  <c r="J1042" i="2" s="1"/>
  <c r="F1043" i="2"/>
  <c r="C1043" i="2" l="1"/>
  <c r="J1043" i="2" s="1"/>
  <c r="F1044" i="2"/>
  <c r="C1044" i="2" l="1"/>
  <c r="J1044" i="2" s="1"/>
  <c r="F1045" i="2"/>
  <c r="C1045" i="2" l="1"/>
  <c r="J1045" i="2" s="1"/>
  <c r="F1046" i="2"/>
  <c r="C1046" i="2" l="1"/>
  <c r="J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J1047" i="2" s="1"/>
  <c r="C1048" i="2" l="1"/>
  <c r="J1048" i="2" s="1"/>
  <c r="C1049" i="2" l="1"/>
  <c r="J1049" i="2" s="1"/>
  <c r="C1050" i="2" l="1"/>
  <c r="J1050" i="2" s="1"/>
  <c r="C1051" i="2" l="1"/>
  <c r="J1051" i="2" s="1"/>
  <c r="C1052" i="2" l="1"/>
  <c r="J1052" i="2" s="1"/>
  <c r="C1053" i="2" l="1"/>
  <c r="J1053" i="2" s="1"/>
  <c r="C1054" i="2" l="1"/>
  <c r="J1054" i="2" s="1"/>
  <c r="C1055" i="2" l="1"/>
  <c r="J1055" i="2" s="1"/>
  <c r="C1056" i="2" l="1"/>
  <c r="J1056" i="2" s="1"/>
  <c r="C1057" i="2" l="1"/>
  <c r="J1057" i="2" s="1"/>
  <c r="C1058" i="2" l="1"/>
  <c r="J1058" i="2" s="1"/>
  <c r="C1059" i="2" l="1"/>
  <c r="J1059" i="2" s="1"/>
  <c r="C1060" i="2" l="1"/>
  <c r="J1060" i="2" s="1"/>
  <c r="C1061" i="2" l="1"/>
  <c r="J1061" i="2" s="1"/>
  <c r="C1062" i="2" l="1"/>
  <c r="J1062" i="2" s="1"/>
  <c r="C1063" i="2" l="1"/>
  <c r="J1063" i="2" s="1"/>
  <c r="C1064" i="2" l="1"/>
  <c r="J1064" i="2" s="1"/>
  <c r="C1065" i="2" l="1"/>
  <c r="J1065" i="2" s="1"/>
  <c r="C1066" i="2" l="1"/>
  <c r="J1066" i="2" s="1"/>
  <c r="C1067" i="2" l="1"/>
  <c r="J1067" i="2" s="1"/>
  <c r="C1068" i="2" l="1"/>
  <c r="J1068" i="2" s="1"/>
  <c r="C1069" i="2" l="1"/>
  <c r="J1069" i="2" s="1"/>
  <c r="C1070" i="2" l="1"/>
  <c r="J1070" i="2" s="1"/>
  <c r="C1071" i="2" l="1"/>
  <c r="J1071" i="2" s="1"/>
  <c r="C1072" i="2" l="1"/>
  <c r="J1072" i="2" s="1"/>
  <c r="C1073" i="2" l="1"/>
  <c r="J1073" i="2" s="1"/>
  <c r="C1074" i="2" l="1"/>
  <c r="J1074" i="2" s="1"/>
  <c r="C1075" i="2" l="1"/>
  <c r="J1075" i="2" s="1"/>
  <c r="C1076" i="2" l="1"/>
  <c r="J1076" i="2" s="1"/>
  <c r="C1077" i="2" l="1"/>
  <c r="J1077" i="2" s="1"/>
  <c r="F1078" i="2"/>
  <c r="C1078" i="2" l="1"/>
  <c r="J1078" i="2" s="1"/>
  <c r="F1079" i="2"/>
  <c r="C1079" i="2" l="1"/>
  <c r="J1079" i="2" s="1"/>
  <c r="F1080" i="2"/>
  <c r="C1080" i="2" l="1"/>
  <c r="J1080" i="2" s="1"/>
  <c r="F1081" i="2"/>
  <c r="C1081" i="2" l="1"/>
  <c r="J1081" i="2" s="1"/>
  <c r="F1082" i="2"/>
  <c r="C1082" i="2" l="1"/>
  <c r="J1082" i="2" s="1"/>
  <c r="F1083" i="2"/>
  <c r="C1083" i="2" l="1"/>
  <c r="J1083" i="2" s="1"/>
  <c r="F1084" i="2"/>
  <c r="C1084" i="2" l="1"/>
  <c r="J1084" i="2" s="1"/>
  <c r="F1085" i="2"/>
  <c r="C1085" i="2" l="1"/>
  <c r="J1085" i="2" s="1"/>
  <c r="F1086" i="2"/>
  <c r="C1086" i="2" l="1"/>
  <c r="J1086" i="2" s="1"/>
  <c r="F1087" i="2"/>
  <c r="C1087" i="2" l="1"/>
  <c r="J1087" i="2" s="1"/>
  <c r="F1088" i="2"/>
  <c r="C1088" i="2" l="1"/>
  <c r="J1088" i="2" s="1"/>
  <c r="F1089" i="2"/>
  <c r="C1089" i="2" l="1"/>
  <c r="J1089" i="2" s="1"/>
  <c r="F1090" i="2"/>
  <c r="C1090" i="2" l="1"/>
  <c r="J1090" i="2" s="1"/>
  <c r="F1091" i="2"/>
  <c r="C1091" i="2" l="1"/>
  <c r="J1091" i="2" s="1"/>
  <c r="F1092" i="2"/>
  <c r="C1092" i="2" l="1"/>
  <c r="J1092" i="2" s="1"/>
  <c r="F1093" i="2"/>
  <c r="C1093" i="2" l="1"/>
  <c r="J1093" i="2" s="1"/>
  <c r="F1094" i="2"/>
  <c r="C1094" i="2" l="1"/>
  <c r="J1094" i="2" s="1"/>
  <c r="F1095" i="2"/>
  <c r="C1095" i="2" l="1"/>
  <c r="J1095" i="2" s="1"/>
  <c r="F1096" i="2"/>
  <c r="C1096" i="2" l="1"/>
  <c r="J1096" i="2" s="1"/>
  <c r="F1097" i="2"/>
  <c r="C1097" i="2" l="1"/>
  <c r="J1097" i="2" s="1"/>
  <c r="F1098" i="2"/>
  <c r="C1098" i="2" l="1"/>
  <c r="J1098" i="2" s="1"/>
  <c r="F1099" i="2"/>
  <c r="C1099" i="2" l="1"/>
  <c r="J1099" i="2" s="1"/>
  <c r="F1100" i="2"/>
  <c r="C1100" i="2" l="1"/>
  <c r="J1100" i="2" s="1"/>
  <c r="F1101" i="2"/>
  <c r="C1101" i="2" l="1"/>
  <c r="J1101" i="2" s="1"/>
  <c r="F1102" i="2"/>
  <c r="C1102" i="2" l="1"/>
  <c r="J1102" i="2" s="1"/>
  <c r="F1103" i="2"/>
  <c r="C1103" i="2" l="1"/>
  <c r="J1103" i="2" s="1"/>
  <c r="F1104" i="2"/>
  <c r="C1104" i="2" l="1"/>
  <c r="J1104" i="2" s="1"/>
  <c r="F1105" i="2"/>
  <c r="C1105" i="2" l="1"/>
  <c r="J1105" i="2" s="1"/>
  <c r="F1106" i="2"/>
  <c r="C1106" i="2" l="1"/>
  <c r="J1106" i="2" s="1"/>
  <c r="F1107" i="2"/>
  <c r="C1107" i="2" l="1"/>
  <c r="J1107" i="2" s="1"/>
  <c r="F1108" i="2"/>
  <c r="C1108" i="2" l="1"/>
  <c r="J1108" i="2" s="1"/>
  <c r="F1109" i="2"/>
  <c r="C1109" i="2" l="1"/>
  <c r="J1109" i="2" s="1"/>
  <c r="F1110" i="2"/>
  <c r="C1110" i="2" l="1"/>
  <c r="J1110" i="2" s="1"/>
  <c r="F1111" i="2"/>
  <c r="C1111" i="2" l="1"/>
  <c r="J1111" i="2" s="1"/>
  <c r="C1112" i="2" l="1"/>
  <c r="J1112" i="2" s="1"/>
  <c r="F1113" i="2"/>
  <c r="C1113" i="2" l="1"/>
  <c r="J1113" i="2" s="1"/>
  <c r="F1114" i="2"/>
  <c r="C1114" i="2" l="1"/>
  <c r="J1114" i="2" s="1"/>
  <c r="F1115" i="2"/>
  <c r="C1115" i="2" l="1"/>
  <c r="J1115" i="2" s="1"/>
  <c r="F1116" i="2"/>
  <c r="C1116" i="2" l="1"/>
  <c r="J1116" i="2" s="1"/>
  <c r="F1117" i="2"/>
  <c r="C1117" i="2" l="1"/>
  <c r="J1117" i="2" s="1"/>
  <c r="F1118" i="2"/>
  <c r="C1118" i="2" l="1"/>
  <c r="J1118" i="2" s="1"/>
  <c r="C1119" i="2" l="1"/>
  <c r="J1119" i="2" s="1"/>
  <c r="F1120" i="2"/>
  <c r="C1120" i="2" l="1"/>
  <c r="J1120" i="2" s="1"/>
  <c r="F1121" i="2"/>
  <c r="C1121" i="2" l="1"/>
  <c r="J1121" i="2" s="1"/>
  <c r="F1122" i="2"/>
  <c r="C1122" i="2" l="1"/>
  <c r="J1122" i="2" s="1"/>
  <c r="F1123" i="2"/>
  <c r="C1123" i="2" l="1"/>
  <c r="J1123" i="2" s="1"/>
  <c r="F1124" i="2"/>
  <c r="C1124" i="2" l="1"/>
  <c r="J1124" i="2" s="1"/>
  <c r="F1125" i="2"/>
  <c r="C1125" i="2" l="1"/>
  <c r="J1125" i="2" s="1"/>
  <c r="F1126" i="2"/>
  <c r="C1126" i="2" l="1"/>
  <c r="J1126" i="2" s="1"/>
  <c r="F1127" i="2"/>
  <c r="C1127" i="2" l="1"/>
  <c r="J1127" i="2" s="1"/>
  <c r="F1128" i="2"/>
  <c r="C1128" i="2" l="1"/>
  <c r="J1128" i="2" s="1"/>
  <c r="F1129" i="2"/>
  <c r="C1129" i="2" l="1"/>
  <c r="J1129" i="2" s="1"/>
  <c r="F1130" i="2"/>
  <c r="C1130" i="2" l="1"/>
  <c r="J1130" i="2" s="1"/>
  <c r="F1131" i="2"/>
  <c r="C1131" i="2" l="1"/>
  <c r="J1131" i="2" s="1"/>
  <c r="C1132" i="2" l="1"/>
  <c r="J1132" i="2" s="1"/>
  <c r="F1133" i="2"/>
  <c r="C1133" i="2" l="1"/>
  <c r="J1133" i="2" s="1"/>
  <c r="F1134" i="2"/>
  <c r="C1134" i="2" l="1"/>
  <c r="J1134" i="2" s="1"/>
  <c r="F1135" i="2"/>
  <c r="C1135" i="2" l="1"/>
  <c r="J1135" i="2" s="1"/>
  <c r="F1136" i="2"/>
  <c r="C1136" i="2" l="1"/>
  <c r="J1136" i="2" s="1"/>
  <c r="F1137" i="2"/>
  <c r="C1137" i="2" l="1"/>
  <c r="J1137" i="2" s="1"/>
  <c r="F1138" i="2"/>
  <c r="C1138" i="2" l="1"/>
  <c r="J1138" i="2" s="1"/>
  <c r="F1139" i="2"/>
  <c r="C1139" i="2" l="1"/>
  <c r="J1139" i="2" s="1"/>
  <c r="F1140" i="2"/>
  <c r="C1140" i="2" l="1"/>
  <c r="J1140" i="2" s="1"/>
  <c r="F1141" i="2"/>
  <c r="C1141" i="2" l="1"/>
  <c r="J1141" i="2" s="1"/>
  <c r="F1142" i="2"/>
  <c r="C1142" i="2" l="1"/>
  <c r="J1142" i="2" s="1"/>
  <c r="F1143" i="2"/>
  <c r="C1143" i="2" l="1"/>
  <c r="J1143" i="2" s="1"/>
  <c r="F1144" i="2"/>
  <c r="C1144" i="2" l="1"/>
  <c r="J1144" i="2" s="1"/>
  <c r="F1145" i="2"/>
  <c r="C1145" i="2" l="1"/>
  <c r="J1145" i="2" s="1"/>
  <c r="F1146" i="2"/>
  <c r="C1146" i="2" l="1"/>
  <c r="J1146" i="2" s="1"/>
  <c r="F1147" i="2"/>
  <c r="C1147" i="2" l="1"/>
  <c r="J1147" i="2" s="1"/>
  <c r="F1148" i="2"/>
  <c r="C1148" i="2" l="1"/>
  <c r="J1148" i="2" s="1"/>
  <c r="F1149" i="2"/>
  <c r="C1149" i="2" l="1"/>
  <c r="J1149" i="2" s="1"/>
  <c r="F1150" i="2"/>
  <c r="C1150" i="2" l="1"/>
  <c r="J1150" i="2" s="1"/>
  <c r="F1151" i="2"/>
  <c r="C1151" i="2" l="1"/>
  <c r="J1151" i="2" s="1"/>
  <c r="F1152" i="2"/>
  <c r="C1152" i="2" l="1"/>
  <c r="J1152" i="2" s="1"/>
  <c r="F1153" i="2"/>
  <c r="C1153" i="2" l="1"/>
  <c r="J1153" i="2" s="1"/>
  <c r="F1154" i="2"/>
  <c r="C1154" i="2" l="1"/>
  <c r="J1154" i="2" s="1"/>
  <c r="F1155" i="2"/>
  <c r="C1155" i="2" l="1"/>
  <c r="J1155" i="2" s="1"/>
  <c r="F1156" i="2"/>
  <c r="C1156" i="2" l="1"/>
  <c r="J1156" i="2" s="1"/>
  <c r="F1157" i="2"/>
  <c r="C1157" i="2" l="1"/>
  <c r="J1157" i="2" s="1"/>
  <c r="F1158" i="2"/>
  <c r="C1158" i="2" l="1"/>
  <c r="J1158" i="2" s="1"/>
  <c r="F1159" i="2"/>
  <c r="C1159" i="2" l="1"/>
  <c r="J1159" i="2" s="1"/>
  <c r="F1160" i="2"/>
  <c r="C1160" i="2" l="1"/>
  <c r="J1160" i="2" s="1"/>
  <c r="F1161" i="2"/>
  <c r="C1161" i="2" l="1"/>
  <c r="J1161" i="2" s="1"/>
  <c r="F1162" i="2"/>
  <c r="C1162" i="2" l="1"/>
  <c r="J1162" i="2" s="1"/>
  <c r="F1163" i="2"/>
  <c r="C1163" i="2" l="1"/>
  <c r="J1163" i="2" s="1"/>
  <c r="F1164" i="2"/>
  <c r="C1164" i="2" l="1"/>
  <c r="J1164" i="2" s="1"/>
  <c r="F1165" i="2"/>
  <c r="C1165" i="2" l="1"/>
  <c r="J1165" i="2" s="1"/>
  <c r="F1166" i="2"/>
  <c r="C1166" i="2" l="1"/>
  <c r="J1166" i="2" s="1"/>
  <c r="F1167" i="2"/>
  <c r="C1167" i="2" l="1"/>
  <c r="J1167" i="2" s="1"/>
  <c r="F1168" i="2"/>
  <c r="C1168" i="2" l="1"/>
  <c r="J1168" i="2" s="1"/>
  <c r="F1169" i="2"/>
  <c r="C1169" i="2" l="1"/>
  <c r="J1169" i="2" s="1"/>
  <c r="F1170" i="2"/>
  <c r="C1170" i="2" l="1"/>
  <c r="J1170" i="2" s="1"/>
  <c r="F1171" i="2"/>
  <c r="C1171" i="2" l="1"/>
  <c r="J1171" i="2" s="1"/>
  <c r="F1172" i="2"/>
  <c r="C1172" i="2" l="1"/>
  <c r="J1172" i="2" s="1"/>
  <c r="F1173" i="2"/>
  <c r="C1173" i="2" l="1"/>
  <c r="J1173" i="2" s="1"/>
  <c r="F1174" i="2"/>
  <c r="C1174" i="2" l="1"/>
  <c r="J1174" i="2" s="1"/>
  <c r="F1175" i="2"/>
  <c r="C1175" i="2" l="1"/>
  <c r="J1175" i="2" s="1"/>
  <c r="F1176" i="2"/>
  <c r="C1176" i="2" l="1"/>
  <c r="J1176" i="2" s="1"/>
  <c r="F1177" i="2"/>
  <c r="C1177" i="2" l="1"/>
  <c r="J1177" i="2" s="1"/>
  <c r="F1178" i="2"/>
  <c r="C1178" i="2" l="1"/>
  <c r="J1178" i="2" s="1"/>
  <c r="F1179" i="2"/>
  <c r="C1179" i="2" l="1"/>
  <c r="J1179" i="2" s="1"/>
  <c r="F1180" i="2"/>
  <c r="C1180" i="2" l="1"/>
  <c r="J1180" i="2" s="1"/>
  <c r="F1181" i="2"/>
  <c r="C1181" i="2" l="1"/>
  <c r="J1181" i="2" s="1"/>
  <c r="F1182" i="2"/>
  <c r="C1182" i="2" l="1"/>
  <c r="J1182" i="2" s="1"/>
  <c r="F1183" i="2"/>
  <c r="C1183" i="2" l="1"/>
  <c r="J1183" i="2" s="1"/>
  <c r="F1184" i="2"/>
  <c r="C1184" i="2" l="1"/>
  <c r="J1184" i="2" s="1"/>
  <c r="F1185" i="2"/>
  <c r="C1185" i="2" l="1"/>
  <c r="J1185" i="2" s="1"/>
  <c r="F1186" i="2"/>
  <c r="C1186" i="2" l="1"/>
  <c r="J1186" i="2" s="1"/>
  <c r="F1187" i="2"/>
  <c r="C1187" i="2" l="1"/>
  <c r="J1187" i="2" s="1"/>
  <c r="F1188" i="2"/>
  <c r="C1188" i="2" l="1"/>
  <c r="J1188" i="2" s="1"/>
  <c r="F1189" i="2"/>
  <c r="C1189" i="2" l="1"/>
  <c r="J1189" i="2" s="1"/>
  <c r="F1190" i="2"/>
  <c r="C1190" i="2" l="1"/>
  <c r="J1190" i="2" s="1"/>
  <c r="F1191" i="2"/>
  <c r="C1191" i="2" l="1"/>
  <c r="J1191" i="2" s="1"/>
  <c r="F1192" i="2"/>
  <c r="C1192" i="2" l="1"/>
  <c r="J1192" i="2" s="1"/>
  <c r="F1193" i="2"/>
  <c r="C1193" i="2" l="1"/>
  <c r="J1193" i="2" s="1"/>
  <c r="F1194" i="2"/>
  <c r="C1194" i="2" l="1"/>
  <c r="J1194" i="2" s="1"/>
  <c r="F1195" i="2"/>
  <c r="C1195" i="2" l="1"/>
  <c r="J1195" i="2" s="1"/>
  <c r="F1196" i="2"/>
  <c r="C1196" i="2" l="1"/>
  <c r="J1196" i="2" s="1"/>
  <c r="F1197" i="2"/>
  <c r="C1197" i="2" l="1"/>
  <c r="J1197" i="2" s="1"/>
  <c r="F1198" i="2"/>
  <c r="C1198" i="2" l="1"/>
  <c r="J1198" i="2" s="1"/>
  <c r="F1199" i="2"/>
  <c r="C1199" i="2" l="1"/>
  <c r="J1199" i="2" s="1"/>
  <c r="F1200" i="2"/>
  <c r="C1200" i="2" l="1"/>
  <c r="J1200" i="2" s="1"/>
  <c r="F1201" i="2"/>
  <c r="C1201" i="2" l="1"/>
  <c r="J1201" i="2" s="1"/>
  <c r="F1202" i="2"/>
  <c r="C1202" i="2" l="1"/>
  <c r="J1202" i="2" s="1"/>
  <c r="F1203" i="2"/>
  <c r="C1203" i="2" l="1"/>
  <c r="J1203" i="2" s="1"/>
  <c r="F1204" i="2"/>
  <c r="C1204" i="2" l="1"/>
  <c r="J1204" i="2" s="1"/>
  <c r="F1205" i="2"/>
  <c r="C1205" i="2" l="1"/>
  <c r="J1205" i="2" s="1"/>
  <c r="F1206" i="2"/>
  <c r="C1206" i="2" l="1"/>
  <c r="J1206" i="2" s="1"/>
  <c r="F1207" i="2"/>
  <c r="C1207" i="2" l="1"/>
  <c r="J1207" i="2" s="1"/>
  <c r="F1208" i="2"/>
  <c r="C1208" i="2" l="1"/>
  <c r="J1208" i="2" s="1"/>
  <c r="F1209" i="2"/>
  <c r="C1209" i="2" l="1"/>
  <c r="J1209" i="2" s="1"/>
  <c r="F1210" i="2"/>
  <c r="C1210" i="2" l="1"/>
  <c r="J1210" i="2" s="1"/>
  <c r="F1211" i="2"/>
  <c r="C1211" i="2" l="1"/>
  <c r="J1211" i="2" s="1"/>
  <c r="F1212" i="2"/>
  <c r="C1212" i="2" l="1"/>
  <c r="J1212" i="2" s="1"/>
  <c r="F1213" i="2"/>
  <c r="C1213" i="2" l="1"/>
  <c r="J1213" i="2" s="1"/>
  <c r="F1214" i="2"/>
  <c r="C1214" i="2" l="1"/>
  <c r="J1214" i="2" s="1"/>
  <c r="F1215" i="2"/>
  <c r="C1215" i="2" l="1"/>
  <c r="J1215" i="2" s="1"/>
  <c r="F1216" i="2"/>
  <c r="C1216" i="2" l="1"/>
  <c r="J1216" i="2" s="1"/>
  <c r="F1217" i="2"/>
  <c r="C1217" i="2" l="1"/>
  <c r="J1217" i="2" s="1"/>
  <c r="F1218" i="2"/>
  <c r="C1218" i="2" l="1"/>
  <c r="J1218" i="2" s="1"/>
  <c r="F1219" i="2"/>
  <c r="C1219" i="2" l="1"/>
  <c r="J1219" i="2" s="1"/>
  <c r="F1220" i="2"/>
  <c r="C1220" i="2" l="1"/>
  <c r="J1220" i="2" s="1"/>
  <c r="F1221" i="2"/>
  <c r="C1221" i="2" l="1"/>
  <c r="J1221" i="2" s="1"/>
  <c r="F1222" i="2"/>
  <c r="C1222" i="2" l="1"/>
  <c r="J1222" i="2" s="1"/>
  <c r="F1223" i="2"/>
  <c r="C1223" i="2" l="1"/>
  <c r="J1223" i="2" s="1"/>
  <c r="F1224" i="2"/>
  <c r="C1224" i="2" l="1"/>
  <c r="J1224" i="2" s="1"/>
  <c r="F1225" i="2"/>
  <c r="C1225" i="2" l="1"/>
  <c r="J1225" i="2" s="1"/>
  <c r="F1226" i="2"/>
  <c r="C1226" i="2" l="1"/>
  <c r="J1226" i="2" s="1"/>
  <c r="F1227" i="2"/>
  <c r="C1227" i="2" l="1"/>
  <c r="J1227" i="2" s="1"/>
  <c r="F1228" i="2"/>
  <c r="C1228" i="2" l="1"/>
  <c r="J1228" i="2" s="1"/>
  <c r="F1229" i="2"/>
  <c r="C1229" i="2" l="1"/>
  <c r="J1229" i="2" s="1"/>
  <c r="F1230" i="2"/>
  <c r="C1230" i="2" l="1"/>
  <c r="J1230" i="2" s="1"/>
  <c r="F1231" i="2"/>
  <c r="C1231" i="2" l="1"/>
  <c r="J1231" i="2" s="1"/>
  <c r="F1232" i="2"/>
  <c r="C1232" i="2" l="1"/>
  <c r="J1232" i="2" s="1"/>
  <c r="F1233" i="2"/>
  <c r="C1233" i="2" l="1"/>
  <c r="J1233" i="2" s="1"/>
  <c r="F1234" i="2"/>
  <c r="C1234" i="2" l="1"/>
  <c r="J1234" i="2" s="1"/>
  <c r="F1235" i="2"/>
  <c r="C1235" i="2" l="1"/>
  <c r="J1235" i="2" s="1"/>
  <c r="F1236" i="2"/>
  <c r="C1236" i="2" l="1"/>
  <c r="J1236" i="2" s="1"/>
  <c r="F1237" i="2"/>
  <c r="C1237" i="2" l="1"/>
  <c r="J1237" i="2" s="1"/>
  <c r="F1238" i="2"/>
  <c r="C1238" i="2" l="1"/>
  <c r="J1238" i="2" s="1"/>
  <c r="F1239" i="2"/>
  <c r="C1239" i="2" l="1"/>
  <c r="J1239" i="2" s="1"/>
  <c r="F1240" i="2"/>
  <c r="C1240" i="2" l="1"/>
  <c r="J1240" i="2" s="1"/>
  <c r="F1241" i="2"/>
  <c r="C1241" i="2" l="1"/>
  <c r="J1241" i="2" s="1"/>
  <c r="F1242" i="2"/>
  <c r="C1242" i="2" l="1"/>
  <c r="J1242" i="2" s="1"/>
  <c r="F1243" i="2"/>
  <c r="C1243" i="2" l="1"/>
  <c r="J1243" i="2" s="1"/>
  <c r="F1244" i="2"/>
  <c r="C1244" i="2" l="1"/>
  <c r="J1244" i="2" s="1"/>
  <c r="F1245" i="2"/>
  <c r="C1245" i="2" l="1"/>
  <c r="J1245" i="2" s="1"/>
  <c r="F1246" i="2"/>
  <c r="C1246" i="2" l="1"/>
  <c r="J1246" i="2" s="1"/>
  <c r="F1247" i="2"/>
  <c r="C1247" i="2" l="1"/>
  <c r="J1247" i="2" s="1"/>
  <c r="F1248" i="2"/>
  <c r="C1248" i="2" l="1"/>
  <c r="J1248" i="2" s="1"/>
  <c r="F1249" i="2"/>
  <c r="C1249" i="2" l="1"/>
  <c r="J1249" i="2" s="1"/>
  <c r="F1250" i="2"/>
  <c r="C1250" i="2" l="1"/>
  <c r="J1250" i="2" s="1"/>
  <c r="F1251" i="2"/>
  <c r="C1251" i="2" l="1"/>
  <c r="J1251" i="2" s="1"/>
  <c r="F1252" i="2"/>
  <c r="C1252" i="2" l="1"/>
  <c r="J1252" i="2" s="1"/>
  <c r="F1253" i="2"/>
  <c r="C1253" i="2" l="1"/>
  <c r="J1253" i="2" s="1"/>
  <c r="F1254" i="2"/>
  <c r="C1254" i="2" l="1"/>
  <c r="J1254" i="2" s="1"/>
  <c r="F1255" i="2"/>
  <c r="C1255" i="2" l="1"/>
  <c r="J1255" i="2" s="1"/>
  <c r="F1256" i="2"/>
  <c r="C1256" i="2" l="1"/>
  <c r="J1256" i="2" s="1"/>
  <c r="F1257" i="2"/>
  <c r="C1257" i="2" l="1"/>
  <c r="J1257" i="2" s="1"/>
  <c r="F1258" i="2"/>
  <c r="C1258" i="2" l="1"/>
  <c r="J1258" i="2" s="1"/>
  <c r="F1259" i="2"/>
  <c r="C1259" i="2" l="1"/>
  <c r="J1259" i="2" s="1"/>
  <c r="F1260" i="2"/>
  <c r="C1260" i="2" l="1"/>
  <c r="J1260" i="2" s="1"/>
  <c r="F1261" i="2"/>
  <c r="C1261" i="2" l="1"/>
  <c r="J1261" i="2" s="1"/>
  <c r="F1262" i="2"/>
  <c r="C1262" i="2" l="1"/>
  <c r="J1262" i="2" s="1"/>
  <c r="F1263" i="2"/>
  <c r="C1263" i="2" l="1"/>
  <c r="J1263" i="2" s="1"/>
  <c r="F1264" i="2"/>
  <c r="C1264" i="2" l="1"/>
  <c r="J1264" i="2" s="1"/>
  <c r="F1265" i="2"/>
  <c r="C1265" i="2" l="1"/>
  <c r="J1265" i="2" s="1"/>
  <c r="F1266" i="2"/>
  <c r="C1266" i="2" l="1"/>
  <c r="J1266" i="2" s="1"/>
  <c r="F1267" i="2"/>
  <c r="C1267" i="2" l="1"/>
  <c r="J1267" i="2" s="1"/>
  <c r="F1268" i="2"/>
  <c r="C1268" i="2" l="1"/>
  <c r="J1268" i="2" s="1"/>
  <c r="F1269" i="2"/>
  <c r="C1269" i="2" l="1"/>
  <c r="J1269" i="2" s="1"/>
  <c r="F1270" i="2"/>
  <c r="C1270" i="2" l="1"/>
  <c r="J1270" i="2" s="1"/>
  <c r="F1271" i="2"/>
  <c r="C1271" i="2" l="1"/>
  <c r="J1271" i="2" s="1"/>
  <c r="F1272" i="2"/>
  <c r="C1272" i="2" l="1"/>
  <c r="J1272" i="2" s="1"/>
  <c r="F1273" i="2"/>
  <c r="C1273" i="2" l="1"/>
  <c r="J1273" i="2" s="1"/>
  <c r="F1274" i="2"/>
  <c r="C1274" i="2" l="1"/>
  <c r="J1274" i="2" s="1"/>
  <c r="F1275" i="2"/>
  <c r="C1275" i="2" l="1"/>
  <c r="J1275" i="2" s="1"/>
  <c r="F1276" i="2"/>
  <c r="C1276" i="2" l="1"/>
  <c r="J1276" i="2" s="1"/>
  <c r="F1277" i="2"/>
  <c r="C1277" i="2" l="1"/>
  <c r="J1277" i="2" s="1"/>
  <c r="F1278" i="2"/>
  <c r="C1278" i="2" l="1"/>
  <c r="J1278" i="2" s="1"/>
  <c r="F1279" i="2"/>
  <c r="C1279" i="2" l="1"/>
  <c r="J1279" i="2" s="1"/>
  <c r="F1280" i="2"/>
  <c r="C1280" i="2" l="1"/>
  <c r="J1280" i="2" s="1"/>
  <c r="F1281" i="2"/>
  <c r="C1281" i="2" l="1"/>
  <c r="J1281" i="2" s="1"/>
  <c r="F1282" i="2"/>
  <c r="C1282" i="2" l="1"/>
  <c r="J1282" i="2" s="1"/>
  <c r="F1283" i="2"/>
  <c r="C1283" i="2" l="1"/>
  <c r="J1283" i="2" s="1"/>
  <c r="F1284" i="2"/>
  <c r="C1284" i="2" l="1"/>
  <c r="J1284" i="2" s="1"/>
  <c r="F1285" i="2"/>
  <c r="C1285" i="2" l="1"/>
  <c r="J1285" i="2" s="1"/>
  <c r="F1286" i="2"/>
  <c r="C1286" i="2" l="1"/>
  <c r="J1286" i="2" s="1"/>
  <c r="F1287" i="2"/>
  <c r="C1287" i="2" l="1"/>
  <c r="J1287" i="2" s="1"/>
  <c r="F1288" i="2"/>
  <c r="C1288" i="2" l="1"/>
  <c r="J1288" i="2" s="1"/>
  <c r="F1289" i="2"/>
  <c r="C1289" i="2" l="1"/>
  <c r="J1289" i="2" s="1"/>
  <c r="F1290" i="2"/>
  <c r="C1290" i="2" l="1"/>
  <c r="J1290" i="2" s="1"/>
  <c r="F1291" i="2"/>
  <c r="C1291" i="2" l="1"/>
  <c r="J1291" i="2" s="1"/>
  <c r="F1292" i="2"/>
  <c r="C1292" i="2" l="1"/>
  <c r="J1292" i="2" s="1"/>
  <c r="F1293" i="2"/>
  <c r="C1293" i="2" l="1"/>
  <c r="J1293" i="2" s="1"/>
  <c r="F1294" i="2"/>
  <c r="C1294" i="2" l="1"/>
  <c r="J1294" i="2" s="1"/>
  <c r="F1295" i="2"/>
  <c r="C1295" i="2" l="1"/>
  <c r="J1295" i="2" s="1"/>
  <c r="F1296" i="2"/>
  <c r="C1296" i="2" l="1"/>
  <c r="J1296" i="2" s="1"/>
  <c r="F1297" i="2"/>
  <c r="C1297" i="2" l="1"/>
  <c r="J1297" i="2" s="1"/>
  <c r="F1298" i="2"/>
  <c r="C1298" i="2" l="1"/>
  <c r="J1298" i="2" s="1"/>
  <c r="F1299" i="2"/>
  <c r="C1299" i="2" l="1"/>
  <c r="J1299" i="2" s="1"/>
  <c r="F1300" i="2"/>
  <c r="C1300" i="2" l="1"/>
  <c r="J1300" i="2" s="1"/>
  <c r="F1301" i="2"/>
  <c r="C1301" i="2" l="1"/>
  <c r="J1301" i="2" s="1"/>
  <c r="F1302" i="2"/>
  <c r="C1302" i="2" l="1"/>
  <c r="J1302" i="2" s="1"/>
  <c r="F1303" i="2"/>
  <c r="C1303" i="2" l="1"/>
  <c r="J1303" i="2" s="1"/>
  <c r="F1304" i="2"/>
  <c r="C1304" i="2" l="1"/>
  <c r="J1304" i="2" s="1"/>
  <c r="F1305" i="2"/>
  <c r="C1305" i="2" l="1"/>
  <c r="J1305" i="2" s="1"/>
  <c r="F1306" i="2"/>
  <c r="C1306" i="2" l="1"/>
  <c r="J1306" i="2" s="1"/>
  <c r="F1307" i="2"/>
  <c r="C1307" i="2" l="1"/>
  <c r="J1307" i="2" s="1"/>
  <c r="F1308" i="2"/>
  <c r="C1308" i="2" l="1"/>
  <c r="J1308" i="2" s="1"/>
  <c r="C1309" i="2" l="1"/>
  <c r="J1309" i="2" s="1"/>
  <c r="F1310" i="2"/>
  <c r="C1310" i="2" l="1"/>
  <c r="J1310" i="2" s="1"/>
  <c r="F1311" i="2"/>
  <c r="C1311" i="2" l="1"/>
  <c r="J1311" i="2" s="1"/>
  <c r="F1312" i="2"/>
  <c r="C1312" i="2" l="1"/>
  <c r="J1312" i="2" s="1"/>
  <c r="F1313" i="2"/>
  <c r="C1313" i="2" l="1"/>
  <c r="J1313" i="2" s="1"/>
  <c r="F1314" i="2"/>
  <c r="C1314" i="2" l="1"/>
  <c r="J1314" i="2" s="1"/>
  <c r="F1315" i="2"/>
  <c r="C1315" i="2" l="1"/>
  <c r="J1315" i="2" s="1"/>
  <c r="F1316" i="2"/>
  <c r="C1316" i="2" l="1"/>
  <c r="J1316" i="2" s="1"/>
  <c r="F1317" i="2"/>
  <c r="C1317" i="2" l="1"/>
  <c r="J1317" i="2" s="1"/>
  <c r="F1318" i="2"/>
  <c r="C1318" i="2" l="1"/>
  <c r="J1318" i="2" s="1"/>
  <c r="F1319" i="2"/>
  <c r="C1319" i="2" l="1"/>
  <c r="J1319" i="2" s="1"/>
  <c r="F1320" i="2"/>
  <c r="C1320" i="2" l="1"/>
  <c r="J1320" i="2" s="1"/>
  <c r="F1321" i="2"/>
  <c r="C1321" i="2" l="1"/>
  <c r="J1321" i="2" s="1"/>
  <c r="F1322" i="2"/>
  <c r="C1322" i="2" l="1"/>
  <c r="J1322" i="2" s="1"/>
  <c r="F1323" i="2"/>
  <c r="C1323" i="2" l="1"/>
  <c r="J1323" i="2" s="1"/>
  <c r="F1324" i="2"/>
  <c r="C1324" i="2" l="1"/>
  <c r="J1324" i="2" s="1"/>
  <c r="F1325" i="2"/>
  <c r="C1325" i="2" l="1"/>
  <c r="J1325" i="2" s="1"/>
  <c r="F1326" i="2"/>
  <c r="C1326" i="2" l="1"/>
  <c r="J1326" i="2" s="1"/>
  <c r="F1327" i="2"/>
  <c r="C1327" i="2" l="1"/>
  <c r="J1327" i="2" s="1"/>
  <c r="F1328" i="2"/>
  <c r="C1328" i="2" l="1"/>
  <c r="J1328" i="2" s="1"/>
  <c r="F1329" i="2"/>
  <c r="C1329" i="2" l="1"/>
  <c r="J1329" i="2" s="1"/>
  <c r="F1330" i="2"/>
  <c r="C1330" i="2" l="1"/>
  <c r="J1330" i="2" s="1"/>
  <c r="F1331" i="2"/>
  <c r="C1331" i="2" l="1"/>
  <c r="J1331" i="2" s="1"/>
  <c r="F1332" i="2"/>
  <c r="C1332" i="2" l="1"/>
  <c r="J1332" i="2" s="1"/>
  <c r="F1333" i="2"/>
  <c r="C1333" i="2" l="1"/>
  <c r="J1333" i="2" s="1"/>
  <c r="F1334" i="2"/>
  <c r="C1334" i="2" l="1"/>
  <c r="J1334" i="2" s="1"/>
  <c r="F1335" i="2"/>
  <c r="C1335" i="2" l="1"/>
  <c r="J1335" i="2" s="1"/>
  <c r="F1336" i="2"/>
  <c r="C1336" i="2" l="1"/>
  <c r="J1336" i="2" s="1"/>
  <c r="F1337" i="2"/>
  <c r="C1337" i="2" l="1"/>
  <c r="J1337" i="2" s="1"/>
  <c r="F1338" i="2"/>
  <c r="C1338" i="2" l="1"/>
  <c r="J1338" i="2" s="1"/>
  <c r="F1339" i="2"/>
  <c r="C1339" i="2" l="1"/>
  <c r="J1339" i="2" s="1"/>
  <c r="F1340" i="2"/>
  <c r="C1340" i="2" l="1"/>
  <c r="J1340" i="2" s="1"/>
  <c r="F1341" i="2"/>
  <c r="C1341" i="2" l="1"/>
  <c r="J1341" i="2" s="1"/>
  <c r="F1342" i="2"/>
  <c r="C1342" i="2" l="1"/>
  <c r="J1342" i="2" s="1"/>
  <c r="F1343" i="2"/>
  <c r="C1343" i="2" l="1"/>
  <c r="J1343" i="2" s="1"/>
  <c r="F1344" i="2"/>
  <c r="C1344" i="2" l="1"/>
  <c r="J1344" i="2" s="1"/>
  <c r="F1345" i="2"/>
  <c r="C1345" i="2" l="1"/>
  <c r="J1345" i="2" s="1"/>
  <c r="F1346" i="2"/>
  <c r="C1346" i="2" l="1"/>
  <c r="J1346" i="2" s="1"/>
  <c r="F1347" i="2"/>
  <c r="C1347" i="2" l="1"/>
  <c r="J1347" i="2" s="1"/>
  <c r="F1348" i="2"/>
  <c r="C1348" i="2" l="1"/>
  <c r="J1348" i="2" s="1"/>
  <c r="F1349" i="2"/>
  <c r="C1349" i="2" l="1"/>
  <c r="J1349" i="2" s="1"/>
  <c r="F1350" i="2"/>
  <c r="C1350" i="2" l="1"/>
  <c r="J1350" i="2" s="1"/>
  <c r="F1351" i="2"/>
  <c r="C1351" i="2" l="1"/>
  <c r="J1351" i="2" s="1"/>
  <c r="F1352" i="2"/>
  <c r="C1352" i="2" l="1"/>
  <c r="J1352" i="2" s="1"/>
  <c r="F1353" i="2"/>
  <c r="C1353" i="2" l="1"/>
  <c r="J1353" i="2" s="1"/>
  <c r="F1354" i="2"/>
  <c r="C1354" i="2" l="1"/>
  <c r="J1354" i="2" s="1"/>
  <c r="F1355" i="2"/>
  <c r="C1355" i="2" l="1"/>
  <c r="J1355" i="2" s="1"/>
  <c r="F1356" i="2"/>
  <c r="C1356" i="2" l="1"/>
  <c r="J1356" i="2" s="1"/>
  <c r="F1357" i="2"/>
  <c r="C1357" i="2" l="1"/>
  <c r="J1357" i="2" s="1"/>
  <c r="F1358" i="2"/>
  <c r="C1358" i="2" l="1"/>
  <c r="J1358" i="2" s="1"/>
  <c r="F1359" i="2"/>
  <c r="C1359" i="2" l="1"/>
  <c r="J1359" i="2" s="1"/>
  <c r="F1360" i="2"/>
  <c r="C1360" i="2" l="1"/>
  <c r="J1360" i="2" s="1"/>
  <c r="C1361" i="2" l="1"/>
  <c r="J1361" i="2" s="1"/>
  <c r="F1362" i="2"/>
  <c r="C1362" i="2" l="1"/>
  <c r="J1362" i="2" s="1"/>
  <c r="F1363" i="2"/>
  <c r="C1363" i="2" l="1"/>
  <c r="J1363" i="2" s="1"/>
  <c r="F1364" i="2"/>
  <c r="C1364" i="2" l="1"/>
  <c r="J1364" i="2" s="1"/>
  <c r="F1365" i="2"/>
  <c r="C1365" i="2" l="1"/>
  <c r="J1365" i="2" s="1"/>
  <c r="F1366" i="2"/>
  <c r="C1366" i="2" l="1"/>
  <c r="J1366" i="2" s="1"/>
  <c r="F1367" i="2"/>
  <c r="C1367" i="2" l="1"/>
  <c r="J1367" i="2" s="1"/>
  <c r="F1368" i="2"/>
  <c r="C1368" i="2" l="1"/>
  <c r="J1368" i="2" s="1"/>
  <c r="F1369" i="2"/>
  <c r="C1369" i="2" l="1"/>
  <c r="J1369" i="2" s="1"/>
  <c r="F1370" i="2"/>
  <c r="C1370" i="2" l="1"/>
  <c r="J1370" i="2" s="1"/>
  <c r="F1371" i="2"/>
  <c r="C1371" i="2" l="1"/>
  <c r="J1371" i="2" s="1"/>
  <c r="F1372" i="2"/>
  <c r="C1372" i="2" l="1"/>
  <c r="J1372" i="2" s="1"/>
  <c r="F1373" i="2"/>
  <c r="C1373" i="2" l="1"/>
  <c r="J1373" i="2" s="1"/>
  <c r="C1374" i="2" l="1"/>
  <c r="J1374" i="2" s="1"/>
  <c r="F1375" i="2"/>
  <c r="C1375" i="2" l="1"/>
  <c r="J1375" i="2" s="1"/>
  <c r="F1376" i="2"/>
  <c r="C1376" i="2" l="1"/>
  <c r="J1376" i="2" s="1"/>
  <c r="F1377" i="2"/>
  <c r="C1377" i="2" l="1"/>
  <c r="J1377" i="2" s="1"/>
  <c r="F1378" i="2"/>
  <c r="C1378" i="2" l="1"/>
  <c r="J1378" i="2" s="1"/>
  <c r="F1379" i="2"/>
  <c r="C1379" i="2" l="1"/>
  <c r="J1379" i="2" s="1"/>
  <c r="F1380" i="2"/>
  <c r="C1380" i="2" l="1"/>
  <c r="J1380" i="2" s="1"/>
  <c r="F1381" i="2"/>
  <c r="C1381" i="2" l="1"/>
  <c r="J1381" i="2" s="1"/>
  <c r="F1382" i="2"/>
  <c r="C1382" i="2" l="1"/>
  <c r="J1382" i="2" s="1"/>
  <c r="F1383" i="2"/>
  <c r="C1383" i="2" l="1"/>
  <c r="J1383" i="2" s="1"/>
  <c r="F1384" i="2"/>
  <c r="C1384" i="2" l="1"/>
  <c r="J1384" i="2" s="1"/>
  <c r="F1385" i="2"/>
  <c r="C1385" i="2" l="1"/>
  <c r="J1385" i="2" s="1"/>
  <c r="F1386" i="2"/>
  <c r="C1386" i="2" l="1"/>
  <c r="J1386" i="2" s="1"/>
  <c r="F1387" i="2"/>
  <c r="C1387" i="2" l="1"/>
  <c r="J1387" i="2" s="1"/>
  <c r="F1388" i="2"/>
  <c r="C1388" i="2" l="1"/>
  <c r="J1388" i="2" s="1"/>
  <c r="F1389" i="2"/>
  <c r="C1389" i="2" l="1"/>
  <c r="J1389" i="2" s="1"/>
  <c r="F1390" i="2"/>
  <c r="C1390" i="2" l="1"/>
  <c r="J1390" i="2" s="1"/>
  <c r="F1391" i="2"/>
  <c r="C1391" i="2" l="1"/>
  <c r="J1391" i="2" s="1"/>
  <c r="F1392" i="2"/>
  <c r="C1392" i="2" l="1"/>
  <c r="J1392" i="2" s="1"/>
  <c r="F1393" i="2"/>
  <c r="C1393" i="2" l="1"/>
  <c r="J1393" i="2" s="1"/>
  <c r="F1394" i="2"/>
  <c r="C1394" i="2" l="1"/>
  <c r="J1394" i="2" s="1"/>
  <c r="F1395" i="2"/>
  <c r="C1395" i="2" l="1"/>
  <c r="J1395" i="2" s="1"/>
  <c r="F1396" i="2"/>
  <c r="C1396" i="2" l="1"/>
  <c r="J1396" i="2" s="1"/>
  <c r="F1397" i="2"/>
  <c r="C1397" i="2" l="1"/>
  <c r="J1397" i="2" s="1"/>
  <c r="F1398" i="2"/>
  <c r="C1398" i="2" l="1"/>
  <c r="J1398" i="2" s="1"/>
  <c r="F1399" i="2"/>
  <c r="C1399" i="2" l="1"/>
  <c r="J1399" i="2" s="1"/>
  <c r="F1400" i="2"/>
  <c r="C1400" i="2" l="1"/>
  <c r="J1400" i="2" s="1"/>
  <c r="F1401" i="2"/>
  <c r="C1401" i="2" l="1"/>
  <c r="J1401" i="2" s="1"/>
  <c r="F1402" i="2"/>
  <c r="C1402" i="2" l="1"/>
  <c r="J1402" i="2" s="1"/>
  <c r="F1403" i="2"/>
  <c r="C1403" i="2" l="1"/>
  <c r="J1403" i="2" s="1"/>
  <c r="F1404" i="2"/>
  <c r="C1404" i="2" l="1"/>
  <c r="J1404" i="2" s="1"/>
  <c r="F1405" i="2"/>
  <c r="C1405" i="2" l="1"/>
  <c r="J1405" i="2" s="1"/>
  <c r="F1406" i="2"/>
  <c r="C1406" i="2" l="1"/>
  <c r="J1406" i="2" s="1"/>
  <c r="F1407" i="2"/>
  <c r="C1407" i="2" l="1"/>
  <c r="J1407" i="2" s="1"/>
  <c r="F1408" i="2"/>
  <c r="C1408" i="2" l="1"/>
  <c r="J1408" i="2" s="1"/>
  <c r="F1409" i="2"/>
  <c r="C1409" i="2" l="1"/>
  <c r="J1409" i="2" s="1"/>
  <c r="F1410" i="2"/>
  <c r="C1410" i="2" l="1"/>
  <c r="J1410" i="2" s="1"/>
  <c r="F1411" i="2"/>
  <c r="C1411" i="2" l="1"/>
  <c r="J1411" i="2" s="1"/>
  <c r="F1412" i="2"/>
  <c r="C1412" i="2" l="1"/>
  <c r="J1412" i="2" s="1"/>
  <c r="F1413" i="2"/>
  <c r="C1413" i="2" l="1"/>
  <c r="J1413" i="2" s="1"/>
  <c r="F1414" i="2"/>
  <c r="C1414" i="2" l="1"/>
  <c r="J1414" i="2" s="1"/>
  <c r="F1415" i="2"/>
  <c r="C1415" i="2" l="1"/>
  <c r="J1415" i="2" s="1"/>
  <c r="F1416" i="2"/>
  <c r="C1416" i="2" l="1"/>
  <c r="J1416" i="2" s="1"/>
  <c r="F1417" i="2"/>
  <c r="C1417" i="2" l="1"/>
  <c r="J1417" i="2" s="1"/>
  <c r="F1418" i="2"/>
  <c r="C1418" i="2" l="1"/>
  <c r="J1418" i="2" s="1"/>
  <c r="F1419" i="2"/>
  <c r="C1419" i="2" l="1"/>
  <c r="J1419" i="2" s="1"/>
  <c r="F1420" i="2"/>
  <c r="C1420" i="2" l="1"/>
  <c r="J1420" i="2" s="1"/>
  <c r="F1421" i="2"/>
  <c r="C1421" i="2" l="1"/>
  <c r="J1421" i="2" s="1"/>
  <c r="F1422" i="2"/>
  <c r="C1422" i="2" l="1"/>
  <c r="J1422" i="2" s="1"/>
  <c r="F1423" i="2"/>
  <c r="C1423" i="2" l="1"/>
  <c r="J1423" i="2" s="1"/>
  <c r="F1424" i="2"/>
  <c r="C1424" i="2" l="1"/>
  <c r="J1424" i="2" s="1"/>
  <c r="F1425" i="2"/>
  <c r="C1425" i="2" l="1"/>
  <c r="J1425" i="2" s="1"/>
  <c r="F1426" i="2"/>
  <c r="C1426" i="2" l="1"/>
  <c r="J1426" i="2" s="1"/>
  <c r="F1427" i="2"/>
  <c r="C1427" i="2" l="1"/>
  <c r="J1427" i="2" s="1"/>
  <c r="F1428" i="2"/>
  <c r="C1428" i="2" l="1"/>
  <c r="J1428" i="2" s="1"/>
  <c r="F1429" i="2"/>
  <c r="C1429" i="2" l="1"/>
  <c r="J1429" i="2" s="1"/>
  <c r="F1430" i="2"/>
  <c r="C1430" i="2" l="1"/>
  <c r="J1430" i="2" s="1"/>
  <c r="F1431" i="2"/>
  <c r="C1431" i="2" l="1"/>
  <c r="J1431" i="2" s="1"/>
  <c r="F1432" i="2"/>
  <c r="C1432" i="2" l="1"/>
  <c r="J1432" i="2" s="1"/>
  <c r="F1433" i="2"/>
  <c r="C1433" i="2" l="1"/>
  <c r="J1433" i="2" s="1"/>
  <c r="F1434" i="2"/>
  <c r="C1434" i="2" l="1"/>
  <c r="J1434" i="2" s="1"/>
  <c r="F1435" i="2"/>
  <c r="C1435" i="2" l="1"/>
  <c r="J1435" i="2" s="1"/>
  <c r="F1436" i="2"/>
  <c r="C1436" i="2" l="1"/>
  <c r="J1436" i="2" s="1"/>
  <c r="F1437" i="2"/>
  <c r="C1437" i="2" l="1"/>
  <c r="J1437" i="2" s="1"/>
  <c r="F1438" i="2"/>
  <c r="C1438" i="2" l="1"/>
  <c r="J1438" i="2" s="1"/>
  <c r="F1439" i="2"/>
  <c r="C1439" i="2" l="1"/>
  <c r="J1439" i="2" s="1"/>
  <c r="F1440" i="2"/>
  <c r="C1440" i="2" l="1"/>
  <c r="J1440" i="2" s="1"/>
  <c r="F1441" i="2"/>
  <c r="C1441" i="2" l="1"/>
  <c r="J1441" i="2" s="1"/>
  <c r="F1442" i="2"/>
  <c r="C1442" i="2" l="1"/>
  <c r="J1442" i="2" s="1"/>
  <c r="F1443" i="2"/>
  <c r="C1443" i="2" l="1"/>
  <c r="J1443" i="2" s="1"/>
  <c r="F1444" i="2"/>
  <c r="C1444" i="2" l="1"/>
  <c r="J1444" i="2" s="1"/>
  <c r="F1445" i="2"/>
  <c r="C1445" i="2" l="1"/>
  <c r="J1445" i="2" s="1"/>
  <c r="F1446" i="2"/>
  <c r="C1446" i="2" l="1"/>
  <c r="J1446" i="2" s="1"/>
  <c r="F1447" i="2"/>
  <c r="C1447" i="2" l="1"/>
  <c r="J1447" i="2" s="1"/>
  <c r="F1448" i="2"/>
  <c r="C1448" i="2" l="1"/>
  <c r="J1448" i="2" s="1"/>
  <c r="F1449" i="2"/>
  <c r="C1449" i="2" l="1"/>
  <c r="J1449" i="2" s="1"/>
  <c r="F1450" i="2"/>
  <c r="C1450" i="2" l="1"/>
  <c r="J1450" i="2" s="1"/>
  <c r="F1451" i="2"/>
  <c r="C1451" i="2" l="1"/>
  <c r="J1451" i="2" s="1"/>
  <c r="F1452" i="2"/>
  <c r="C1452" i="2" l="1"/>
  <c r="J1452" i="2" s="1"/>
  <c r="F1453" i="2"/>
  <c r="C1453" i="2" l="1"/>
  <c r="J1453" i="2" s="1"/>
  <c r="F1454" i="2"/>
  <c r="C1454" i="2" l="1"/>
  <c r="J1454" i="2" s="1"/>
  <c r="F1455" i="2"/>
  <c r="C1455" i="2" l="1"/>
  <c r="J1455" i="2" s="1"/>
  <c r="F1456" i="2"/>
  <c r="C1456" i="2" l="1"/>
  <c r="J1456" i="2" s="1"/>
  <c r="F1457" i="2"/>
  <c r="C1457" i="2" l="1"/>
  <c r="J1457" i="2" s="1"/>
  <c r="F1458" i="2"/>
  <c r="C1458" i="2" l="1"/>
  <c r="J1458" i="2" s="1"/>
  <c r="F1459" i="2"/>
  <c r="C1459" i="2" l="1"/>
  <c r="J1459" i="2" s="1"/>
  <c r="F1460" i="2"/>
  <c r="C1460" i="2" l="1"/>
  <c r="J1460" i="2" s="1"/>
  <c r="F1461" i="2"/>
  <c r="C1461" i="2" l="1"/>
  <c r="J1461" i="2" s="1"/>
  <c r="F1462" i="2"/>
  <c r="C1462" i="2" l="1"/>
  <c r="J1462" i="2" s="1"/>
  <c r="F1463" i="2"/>
  <c r="C1463" i="2" l="1"/>
  <c r="J1463" i="2" s="1"/>
  <c r="F1464" i="2"/>
  <c r="C1464" i="2" l="1"/>
  <c r="J1464" i="2" s="1"/>
  <c r="F1465" i="2"/>
  <c r="C1465" i="2" l="1"/>
  <c r="J1465" i="2" s="1"/>
  <c r="F1466" i="2"/>
  <c r="C1466" i="2" l="1"/>
  <c r="J1466" i="2" s="1"/>
  <c r="F1467" i="2"/>
  <c r="C1467" i="2" l="1"/>
  <c r="J1467" i="2" s="1"/>
  <c r="F1468" i="2"/>
  <c r="C1468" i="2" l="1"/>
  <c r="J1468" i="2" s="1"/>
  <c r="F1469" i="2"/>
  <c r="C1469" i="2" l="1"/>
  <c r="J1469" i="2" s="1"/>
  <c r="F1470" i="2"/>
  <c r="C1470" i="2" l="1"/>
  <c r="J1470" i="2" s="1"/>
  <c r="F1471" i="2"/>
  <c r="C1471" i="2" l="1"/>
  <c r="J1471" i="2" s="1"/>
  <c r="F1472" i="2"/>
  <c r="C1472" i="2" l="1"/>
  <c r="J1472" i="2" s="1"/>
  <c r="F1473" i="2"/>
  <c r="C1473" i="2" l="1"/>
  <c r="J1473" i="2" s="1"/>
  <c r="F1474" i="2"/>
  <c r="C1474" i="2" l="1"/>
  <c r="J1474" i="2" s="1"/>
  <c r="F1475" i="2"/>
  <c r="C1475" i="2" l="1"/>
  <c r="J1475" i="2" s="1"/>
  <c r="F1476" i="2"/>
  <c r="C1476" i="2" l="1"/>
  <c r="J1476" i="2" s="1"/>
  <c r="F1477" i="2"/>
  <c r="C1477" i="2" l="1"/>
  <c r="J1477" i="2" s="1"/>
  <c r="F1478" i="2"/>
  <c r="C1478" i="2" l="1"/>
  <c r="J1478" i="2" s="1"/>
  <c r="F1479" i="2"/>
  <c r="C1479" i="2" l="1"/>
  <c r="J1479" i="2" s="1"/>
  <c r="F1480" i="2"/>
  <c r="F1481" i="2" l="1"/>
  <c r="C1480" i="2"/>
  <c r="J1480" i="2" s="1"/>
  <c r="C1481" i="2" l="1"/>
  <c r="J1481" i="2" s="1"/>
  <c r="F1482" i="2"/>
  <c r="C1482" i="2" l="1"/>
  <c r="J1482" i="2" s="1"/>
  <c r="F1483" i="2"/>
  <c r="C1483" i="2" l="1"/>
  <c r="J1483" i="2" s="1"/>
  <c r="F1484" i="2"/>
  <c r="C1484" i="2" l="1"/>
  <c r="J1484" i="2" s="1"/>
  <c r="F1485" i="2"/>
  <c r="C1485" i="2" l="1"/>
  <c r="J1485" i="2" s="1"/>
  <c r="F1486" i="2"/>
  <c r="C1486" i="2" l="1"/>
  <c r="J1486" i="2" s="1"/>
  <c r="F1487" i="2"/>
  <c r="C1487" i="2" l="1"/>
  <c r="J1487" i="2" s="1"/>
  <c r="F1488" i="2"/>
  <c r="C1488" i="2" l="1"/>
  <c r="J1488" i="2" s="1"/>
  <c r="F1489" i="2"/>
  <c r="C1489" i="2" l="1"/>
  <c r="J1489" i="2" s="1"/>
  <c r="F1490" i="2"/>
  <c r="C1490" i="2" l="1"/>
  <c r="J1490" i="2" s="1"/>
  <c r="F1491" i="2"/>
  <c r="C1491" i="2" l="1"/>
  <c r="J1491" i="2" s="1"/>
  <c r="F1492" i="2"/>
  <c r="C1492" i="2" l="1"/>
  <c r="J1492" i="2" s="1"/>
  <c r="F1493" i="2"/>
  <c r="C1493" i="2" l="1"/>
  <c r="J1493" i="2" s="1"/>
  <c r="F1494" i="2"/>
  <c r="C1494" i="2" l="1"/>
  <c r="J1494" i="2" s="1"/>
  <c r="F1495" i="2"/>
  <c r="C1495" i="2" l="1"/>
  <c r="J1495" i="2" s="1"/>
  <c r="F1496" i="2"/>
  <c r="C1496" i="2" l="1"/>
  <c r="J1496" i="2" s="1"/>
  <c r="F1497" i="2"/>
  <c r="C1497" i="2" l="1"/>
  <c r="J1497" i="2" s="1"/>
  <c r="F1498" i="2"/>
  <c r="C1498" i="2" l="1"/>
  <c r="J1498" i="2" s="1"/>
  <c r="F1499" i="2"/>
  <c r="C1499" i="2" l="1"/>
  <c r="J1499" i="2" s="1"/>
  <c r="F1500" i="2"/>
  <c r="C1500" i="2" l="1"/>
  <c r="J1500" i="2" s="1"/>
  <c r="F1501" i="2"/>
  <c r="C1501" i="2" l="1"/>
  <c r="J1501" i="2" s="1"/>
  <c r="F1502" i="2"/>
  <c r="C1502" i="2" l="1"/>
  <c r="J1502" i="2" s="1"/>
  <c r="F1503" i="2"/>
  <c r="C1503" i="2" l="1"/>
  <c r="J1503" i="2" s="1"/>
  <c r="F1504" i="2"/>
  <c r="C1504" i="2" l="1"/>
  <c r="J1504" i="2" s="1"/>
  <c r="F1505" i="2"/>
  <c r="C1505" i="2" l="1"/>
  <c r="J1505" i="2" s="1"/>
  <c r="F1506" i="2"/>
  <c r="C1506" i="2" l="1"/>
  <c r="J1506" i="2" s="1"/>
  <c r="F1507" i="2"/>
  <c r="C1507" i="2" l="1"/>
  <c r="J1507" i="2" s="1"/>
  <c r="F1508" i="2"/>
  <c r="C1508" i="2" l="1"/>
  <c r="J1508" i="2" s="1"/>
  <c r="F1509" i="2"/>
  <c r="C1509" i="2" l="1"/>
  <c r="J1509" i="2" s="1"/>
  <c r="F1510" i="2"/>
  <c r="C1510" i="2" l="1"/>
  <c r="J1510" i="2" s="1"/>
  <c r="F1511" i="2"/>
  <c r="C1511" i="2" l="1"/>
  <c r="J1511" i="2" s="1"/>
  <c r="F1512" i="2"/>
  <c r="C1512" i="2" l="1"/>
  <c r="J1512" i="2" s="1"/>
  <c r="F1513" i="2"/>
  <c r="C1513" i="2" l="1"/>
  <c r="J1513" i="2" s="1"/>
  <c r="F1514" i="2"/>
  <c r="C1514" i="2" l="1"/>
  <c r="J1514" i="2" s="1"/>
  <c r="F1515" i="2"/>
  <c r="C1515" i="2" l="1"/>
  <c r="J1515" i="2" s="1"/>
  <c r="F1516" i="2"/>
  <c r="C1516" i="2" l="1"/>
  <c r="J1516" i="2" s="1"/>
  <c r="F1517" i="2"/>
  <c r="C1517" i="2" l="1"/>
  <c r="J1517" i="2" s="1"/>
  <c r="F1518" i="2"/>
  <c r="C1518" i="2" l="1"/>
  <c r="J1518" i="2" s="1"/>
  <c r="F1519" i="2"/>
  <c r="C1519" i="2" l="1"/>
  <c r="J1519" i="2" s="1"/>
  <c r="F1520" i="2"/>
  <c r="C1520" i="2" l="1"/>
  <c r="J1520" i="2" s="1"/>
  <c r="F1521" i="2"/>
  <c r="C1521" i="2" l="1"/>
  <c r="J1521" i="2" s="1"/>
  <c r="F1522" i="2"/>
  <c r="C1522" i="2" l="1"/>
  <c r="J1522" i="2" s="1"/>
  <c r="F1523" i="2"/>
  <c r="C1523" i="2" l="1"/>
  <c r="J1523" i="2" s="1"/>
  <c r="F1524" i="2"/>
  <c r="C1524" i="2" l="1"/>
  <c r="J1524" i="2" s="1"/>
  <c r="F1525" i="2"/>
  <c r="C1525" i="2" l="1"/>
  <c r="J1525" i="2" s="1"/>
  <c r="F1526" i="2"/>
  <c r="C1526" i="2" l="1"/>
  <c r="J1526" i="2" s="1"/>
  <c r="F1527" i="2"/>
  <c r="C1527" i="2" l="1"/>
  <c r="J1527" i="2" s="1"/>
  <c r="F1528" i="2"/>
  <c r="C1528" i="2" l="1"/>
  <c r="J1528" i="2" s="1"/>
  <c r="F1529" i="2"/>
  <c r="C1529" i="2" l="1"/>
  <c r="J1529" i="2" s="1"/>
  <c r="F1530" i="2"/>
  <c r="C1530" i="2" l="1"/>
  <c r="J1530" i="2" s="1"/>
  <c r="F1531" i="2"/>
  <c r="C1531" i="2" l="1"/>
  <c r="J1531" i="2" s="1"/>
  <c r="F1532" i="2"/>
  <c r="C1532" i="2" l="1"/>
  <c r="J1532" i="2" s="1"/>
  <c r="F1533" i="2"/>
  <c r="C1533" i="2" l="1"/>
  <c r="J1533" i="2" s="1"/>
  <c r="F1534" i="2"/>
  <c r="C1534" i="2" l="1"/>
  <c r="J1534" i="2" s="1"/>
  <c r="F1535" i="2"/>
  <c r="C1535" i="2" l="1"/>
  <c r="J1535" i="2" s="1"/>
  <c r="F1536" i="2"/>
  <c r="C1536" i="2" l="1"/>
  <c r="J1536" i="2" s="1"/>
  <c r="F1537" i="2"/>
  <c r="C1537" i="2" l="1"/>
  <c r="J1537" i="2" s="1"/>
  <c r="F1538" i="2"/>
  <c r="C1538" i="2" l="1"/>
  <c r="J1538" i="2" s="1"/>
  <c r="F1539" i="2"/>
  <c r="C1539" i="2" l="1"/>
  <c r="J1539" i="2" s="1"/>
  <c r="F1540" i="2"/>
  <c r="C1540" i="2" l="1"/>
  <c r="J1540" i="2" s="1"/>
  <c r="F1541" i="2"/>
  <c r="C1541" i="2" l="1"/>
  <c r="J1541" i="2" s="1"/>
  <c r="F1542" i="2"/>
  <c r="C1542" i="2" l="1"/>
  <c r="J1542" i="2" s="1"/>
  <c r="F1543" i="2"/>
  <c r="C1543" i="2" l="1"/>
  <c r="J1543" i="2" s="1"/>
  <c r="F1544" i="2"/>
  <c r="C1544" i="2" l="1"/>
  <c r="J1544" i="2" s="1"/>
  <c r="F1545" i="2"/>
  <c r="C1545" i="2" l="1"/>
  <c r="J1545" i="2" s="1"/>
  <c r="F1546" i="2"/>
  <c r="C1546" i="2" l="1"/>
  <c r="J1546" i="2" s="1"/>
  <c r="F1547" i="2"/>
  <c r="C1547" i="2" l="1"/>
  <c r="J1547" i="2" s="1"/>
  <c r="F1548" i="2"/>
  <c r="C1548" i="2" l="1"/>
  <c r="J1548" i="2" s="1"/>
  <c r="F1549" i="2"/>
  <c r="C1549" i="2" l="1"/>
  <c r="J1549" i="2" s="1"/>
  <c r="F1550" i="2"/>
  <c r="C1550" i="2" l="1"/>
  <c r="J1550" i="2" s="1"/>
  <c r="C1551" i="2" l="1"/>
  <c r="J1551" i="2" s="1"/>
  <c r="F1552" i="2"/>
  <c r="C1552" i="2" l="1"/>
  <c r="J1552" i="2" s="1"/>
  <c r="F1553" i="2"/>
  <c r="C1553" i="2" l="1"/>
  <c r="J1553" i="2" s="1"/>
  <c r="F1554" i="2"/>
  <c r="C1554" i="2" l="1"/>
  <c r="J1554" i="2" s="1"/>
  <c r="F1555" i="2"/>
  <c r="C1555" i="2" l="1"/>
  <c r="J1555" i="2" s="1"/>
  <c r="F1556" i="2"/>
  <c r="C1556" i="2" l="1"/>
  <c r="J1556" i="2" s="1"/>
  <c r="F1557" i="2"/>
  <c r="C1557" i="2" l="1"/>
  <c r="J1557" i="2" s="1"/>
  <c r="F1558" i="2"/>
  <c r="C1558" i="2" l="1"/>
  <c r="J1558" i="2" s="1"/>
  <c r="F1559" i="2"/>
  <c r="C1559" i="2" l="1"/>
  <c r="J1559" i="2" s="1"/>
  <c r="F1560" i="2"/>
  <c r="C1560" i="2" l="1"/>
  <c r="J1560" i="2" s="1"/>
  <c r="F1561" i="2"/>
  <c r="C1561" i="2" l="1"/>
  <c r="J1561" i="2" s="1"/>
  <c r="F1562" i="2"/>
  <c r="C1562" i="2" l="1"/>
  <c r="J1562" i="2" s="1"/>
  <c r="F1563" i="2"/>
  <c r="C1563" i="2" l="1"/>
  <c r="J1563" i="2" s="1"/>
  <c r="F1564" i="2"/>
  <c r="C1564" i="2" l="1"/>
  <c r="J1564" i="2" s="1"/>
  <c r="F1565" i="2"/>
  <c r="C1565" i="2" l="1"/>
  <c r="J1565" i="2" s="1"/>
  <c r="F1566" i="2"/>
  <c r="C1566" i="2" l="1"/>
  <c r="J1566" i="2" s="1"/>
  <c r="F1567" i="2"/>
  <c r="C1567" i="2" l="1"/>
  <c r="J1567" i="2" s="1"/>
  <c r="F1568" i="2"/>
  <c r="C1568" i="2" l="1"/>
  <c r="J1568" i="2" s="1"/>
  <c r="F1569" i="2"/>
  <c r="C1569" i="2" l="1"/>
  <c r="J1569" i="2" s="1"/>
  <c r="F1570" i="2"/>
  <c r="C1570" i="2" l="1"/>
  <c r="J1570" i="2" s="1"/>
  <c r="F1571" i="2"/>
  <c r="C1571" i="2" l="1"/>
  <c r="J1571" i="2" s="1"/>
  <c r="F1572" i="2"/>
  <c r="C1572" i="2" l="1"/>
  <c r="J1572" i="2" s="1"/>
  <c r="F1573" i="2"/>
  <c r="C1573" i="2" l="1"/>
  <c r="J1573" i="2" s="1"/>
  <c r="F1574" i="2"/>
  <c r="C1574" i="2" l="1"/>
  <c r="J1574" i="2" s="1"/>
  <c r="F1575" i="2"/>
  <c r="C1575" i="2" l="1"/>
  <c r="J1575" i="2" s="1"/>
  <c r="F1576" i="2"/>
  <c r="C1576" i="2" l="1"/>
  <c r="J1576" i="2" s="1"/>
  <c r="F1577" i="2"/>
  <c r="C1577" i="2" l="1"/>
  <c r="J1577" i="2" s="1"/>
  <c r="F1578" i="2"/>
  <c r="C1578" i="2" l="1"/>
  <c r="J1578" i="2" s="1"/>
  <c r="F1579" i="2"/>
  <c r="C1579" i="2" l="1"/>
  <c r="J1579" i="2" s="1"/>
  <c r="F1580" i="2"/>
  <c r="C1580" i="2" l="1"/>
  <c r="J1580" i="2" s="1"/>
  <c r="F1581" i="2"/>
  <c r="C1581" i="2" l="1"/>
  <c r="J1581" i="2" s="1"/>
  <c r="F1582" i="2"/>
  <c r="C1582" i="2" l="1"/>
  <c r="J1582" i="2" s="1"/>
  <c r="F1583" i="2"/>
  <c r="C1583" i="2" l="1"/>
  <c r="J1583" i="2" s="1"/>
  <c r="F1584" i="2"/>
  <c r="C1584" i="2" l="1"/>
  <c r="J1584" i="2" s="1"/>
  <c r="F1585" i="2"/>
  <c r="C1585" i="2" l="1"/>
  <c r="J1585" i="2" s="1"/>
  <c r="F1586" i="2"/>
  <c r="C1586" i="2" l="1"/>
  <c r="J1586" i="2" s="1"/>
  <c r="F1587" i="2"/>
  <c r="C1587" i="2" l="1"/>
  <c r="J1587" i="2" s="1"/>
  <c r="F1588" i="2"/>
  <c r="C1588" i="2" l="1"/>
  <c r="J1588" i="2" s="1"/>
  <c r="F1589" i="2"/>
  <c r="C1589" i="2" l="1"/>
  <c r="J1589" i="2" s="1"/>
  <c r="F1590" i="2"/>
  <c r="C1590" i="2" l="1"/>
  <c r="J1590" i="2" s="1"/>
  <c r="F1591" i="2"/>
  <c r="C1591" i="2" l="1"/>
  <c r="J1591" i="2" s="1"/>
  <c r="F1592" i="2"/>
  <c r="C1592" i="2" l="1"/>
  <c r="J1592" i="2" s="1"/>
  <c r="F1593" i="2"/>
  <c r="C1593" i="2" l="1"/>
  <c r="J1593" i="2" s="1"/>
  <c r="F1594" i="2"/>
  <c r="C1594" i="2" l="1"/>
  <c r="J1594" i="2" s="1"/>
  <c r="F1595" i="2"/>
  <c r="C1595" i="2" l="1"/>
  <c r="J1595" i="2" s="1"/>
  <c r="F1596" i="2"/>
  <c r="C1596" i="2" l="1"/>
  <c r="J1596" i="2" s="1"/>
  <c r="F1597" i="2"/>
  <c r="C1597" i="2" l="1"/>
  <c r="J1597" i="2" s="1"/>
  <c r="F1598" i="2"/>
  <c r="C1598" i="2" l="1"/>
  <c r="J1598" i="2" s="1"/>
  <c r="F1599" i="2"/>
  <c r="C1599" i="2" l="1"/>
  <c r="J1599" i="2" s="1"/>
  <c r="F1600" i="2"/>
  <c r="C1600" i="2" l="1"/>
  <c r="J1600" i="2" s="1"/>
  <c r="F1601" i="2"/>
  <c r="C1601" i="2" l="1"/>
  <c r="J1601" i="2" s="1"/>
  <c r="F1602" i="2"/>
  <c r="C1602" i="2" l="1"/>
  <c r="J1602" i="2" s="1"/>
  <c r="C1603" i="2" l="1"/>
  <c r="J1603" i="2" s="1"/>
  <c r="F1604" i="2"/>
  <c r="C1604" i="2" l="1"/>
  <c r="J1604" i="2" s="1"/>
  <c r="F1605" i="2"/>
  <c r="C1605" i="2" l="1"/>
  <c r="J1605" i="2" s="1"/>
  <c r="F1606" i="2"/>
  <c r="C1606" i="2" l="1"/>
  <c r="J1606" i="2" s="1"/>
  <c r="F1607" i="2"/>
  <c r="C1607" i="2" l="1"/>
  <c r="J1607" i="2" s="1"/>
  <c r="F1608" i="2"/>
  <c r="C1608" i="2" l="1"/>
  <c r="J1608" i="2" s="1"/>
  <c r="F1609" i="2"/>
  <c r="C1609" i="2" l="1"/>
  <c r="J1609" i="2" s="1"/>
  <c r="F1610" i="2"/>
  <c r="C1610" i="2" l="1"/>
  <c r="J1610" i="2" s="1"/>
  <c r="F1611" i="2"/>
  <c r="C1611" i="2" l="1"/>
  <c r="J1611" i="2" s="1"/>
  <c r="F1612" i="2"/>
  <c r="C1612" i="2" l="1"/>
  <c r="J1612" i="2" s="1"/>
  <c r="F1613" i="2"/>
  <c r="C1613" i="2" l="1"/>
  <c r="J1613" i="2" s="1"/>
  <c r="C1614" i="2" l="1"/>
  <c r="J1614" i="2" s="1"/>
  <c r="F1615" i="2"/>
  <c r="C1615" i="2" l="1"/>
  <c r="J1615" i="2" s="1"/>
  <c r="C1616" i="2" l="1"/>
  <c r="J1616" i="2" s="1"/>
  <c r="F1617" i="2"/>
  <c r="C1617" i="2" l="1"/>
  <c r="J1617" i="2" s="1"/>
  <c r="F1618" i="2"/>
  <c r="C1618" i="2" l="1"/>
  <c r="J1618" i="2" s="1"/>
  <c r="F1619" i="2"/>
  <c r="C1619" i="2" l="1"/>
  <c r="J1619" i="2" s="1"/>
  <c r="F1620" i="2"/>
  <c r="C1620" i="2" l="1"/>
  <c r="J1620" i="2" s="1"/>
  <c r="F1621" i="2"/>
  <c r="C1621" i="2" l="1"/>
  <c r="J1621" i="2" s="1"/>
  <c r="F1622" i="2"/>
  <c r="C1622" i="2" l="1"/>
  <c r="J1622" i="2" s="1"/>
  <c r="F1623" i="2"/>
  <c r="C1623" i="2" l="1"/>
  <c r="J1623" i="2" s="1"/>
  <c r="F1624" i="2"/>
  <c r="C1624" i="2" l="1"/>
  <c r="J1624" i="2" s="1"/>
  <c r="F1625" i="2"/>
  <c r="C1625" i="2" l="1"/>
  <c r="J1625" i="2" s="1"/>
  <c r="F1626" i="2"/>
  <c r="C1626" i="2" l="1"/>
  <c r="J1626" i="2" s="1"/>
  <c r="F1627" i="2"/>
  <c r="C1627" i="2" l="1"/>
  <c r="J1627" i="2" s="1"/>
  <c r="F1628" i="2"/>
  <c r="C1628" i="2" l="1"/>
  <c r="J1628" i="2" s="1"/>
  <c r="F1629" i="2"/>
  <c r="C1629" i="2" l="1"/>
  <c r="J1629" i="2" s="1"/>
  <c r="C1630" i="2" l="1"/>
  <c r="J1630" i="2" s="1"/>
  <c r="F1631" i="2"/>
  <c r="C1631" i="2" l="1"/>
  <c r="J1631" i="2" s="1"/>
  <c r="C1632" i="2" l="1"/>
  <c r="J1632" i="2" s="1"/>
  <c r="F1633" i="2"/>
  <c r="C1633" i="2" l="1"/>
  <c r="J1633" i="2" s="1"/>
  <c r="F1634" i="2"/>
  <c r="C1634" i="2" l="1"/>
  <c r="J1634" i="2" s="1"/>
  <c r="F1635" i="2"/>
  <c r="C1635" i="2" l="1"/>
  <c r="J1635" i="2" s="1"/>
  <c r="F1636" i="2"/>
  <c r="C1636" i="2" l="1"/>
  <c r="J1636" i="2" s="1"/>
  <c r="F1637" i="2"/>
  <c r="C1637" i="2" l="1"/>
  <c r="J1637" i="2" s="1"/>
  <c r="F1638" i="2"/>
  <c r="C1638" i="2" l="1"/>
  <c r="J1638" i="2" s="1"/>
  <c r="F1639" i="2"/>
  <c r="C1639" i="2" l="1"/>
  <c r="J1639" i="2" s="1"/>
  <c r="F1640" i="2"/>
  <c r="C1640" i="2" l="1"/>
  <c r="J1640" i="2" s="1"/>
  <c r="F1641" i="2"/>
  <c r="C1641" i="2" l="1"/>
  <c r="J1641" i="2" s="1"/>
  <c r="F1642" i="2"/>
  <c r="C1642" i="2" l="1"/>
  <c r="J1642" i="2" s="1"/>
  <c r="C1643" i="2" l="1"/>
  <c r="J1643" i="2" s="1"/>
  <c r="F1644" i="2"/>
  <c r="C1644" i="2" l="1"/>
  <c r="J1644" i="2" s="1"/>
  <c r="F1645" i="2"/>
  <c r="C1645" i="2" l="1"/>
  <c r="J1645" i="2" s="1"/>
  <c r="F1646" i="2"/>
  <c r="C1646" i="2" l="1"/>
  <c r="J1646" i="2" s="1"/>
  <c r="F1647" i="2"/>
  <c r="C1647" i="2" l="1"/>
  <c r="J1647" i="2" s="1"/>
  <c r="C1648" i="2" l="1"/>
  <c r="J1648" i="2" s="1"/>
  <c r="F1649" i="2"/>
  <c r="C1649" i="2" l="1"/>
  <c r="J1649" i="2" s="1"/>
  <c r="F1650" i="2"/>
  <c r="C1650" i="2" l="1"/>
  <c r="J1650" i="2" s="1"/>
  <c r="F1651" i="2"/>
  <c r="C1651" i="2" l="1"/>
  <c r="J1651" i="2" s="1"/>
  <c r="F1652" i="2"/>
  <c r="C1652" i="2" l="1"/>
  <c r="J1652" i="2" s="1"/>
  <c r="F1653" i="2"/>
  <c r="C1653" i="2" l="1"/>
  <c r="J1653" i="2" s="1"/>
  <c r="F1654" i="2"/>
  <c r="C1654" i="2" l="1"/>
  <c r="J1654" i="2" s="1"/>
  <c r="F1655" i="2"/>
  <c r="C1655" i="2" l="1"/>
  <c r="J1655" i="2" s="1"/>
  <c r="F1656" i="2"/>
  <c r="C1656" i="2" l="1"/>
  <c r="J1656" i="2" s="1"/>
  <c r="F1657" i="2"/>
  <c r="C1657" i="2" l="1"/>
  <c r="J1657" i="2" s="1"/>
  <c r="F1658" i="2"/>
  <c r="C1658" i="2" l="1"/>
  <c r="J1658" i="2" s="1"/>
  <c r="C1659" i="2" l="1"/>
  <c r="J1659" i="2" s="1"/>
  <c r="F1660" i="2"/>
  <c r="C1660" i="2" l="1"/>
  <c r="J1660" i="2" s="1"/>
  <c r="F1661" i="2"/>
  <c r="C1661" i="2" l="1"/>
  <c r="J1661" i="2" s="1"/>
  <c r="F1662" i="2"/>
  <c r="C1662" i="2" l="1"/>
  <c r="J1662" i="2" s="1"/>
  <c r="F1663" i="2"/>
  <c r="C1663" i="2" l="1"/>
  <c r="J1663" i="2" s="1"/>
  <c r="C1664" i="2" l="1"/>
  <c r="J1664" i="2" s="1"/>
  <c r="F1665" i="2"/>
  <c r="C1665" i="2" l="1"/>
  <c r="J1665" i="2" s="1"/>
  <c r="F1666" i="2"/>
  <c r="C1666" i="2" l="1"/>
  <c r="J1666" i="2" s="1"/>
  <c r="F1667" i="2"/>
  <c r="C1667" i="2" l="1"/>
  <c r="J1667" i="2" s="1"/>
  <c r="F1668" i="2"/>
  <c r="C1668" i="2" l="1"/>
  <c r="J1668" i="2" s="1"/>
  <c r="F1669" i="2"/>
  <c r="C1669" i="2" l="1"/>
  <c r="J1669" i="2" s="1"/>
  <c r="F1670" i="2"/>
  <c r="C1670" i="2" l="1"/>
  <c r="J1670" i="2" s="1"/>
  <c r="F1671" i="2"/>
  <c r="C1671" i="2" l="1"/>
  <c r="J1671" i="2" s="1"/>
  <c r="F1672" i="2"/>
  <c r="C1672" i="2" l="1"/>
  <c r="J1672" i="2" s="1"/>
  <c r="F1673" i="2"/>
  <c r="C1673" i="2" l="1"/>
  <c r="J1673" i="2" s="1"/>
  <c r="C1674" i="2" l="1"/>
  <c r="J1674" i="2" s="1"/>
  <c r="F1675" i="2"/>
  <c r="C1675" i="2" l="1"/>
  <c r="J1675" i="2" s="1"/>
  <c r="F1676" i="2"/>
  <c r="C1676" i="2" l="1"/>
  <c r="J1676" i="2" s="1"/>
  <c r="F1677" i="2"/>
  <c r="C1677" i="2" l="1"/>
  <c r="J1677" i="2" s="1"/>
  <c r="F1678" i="2"/>
  <c r="C1678" i="2" l="1"/>
  <c r="J1678" i="2" s="1"/>
  <c r="C1679" i="2" l="1"/>
  <c r="J1679" i="2" s="1"/>
  <c r="F1680" i="2"/>
  <c r="C1680" i="2" l="1"/>
  <c r="J1680" i="2" s="1"/>
  <c r="F1681" i="2"/>
  <c r="C1681" i="2" l="1"/>
  <c r="J1681" i="2" s="1"/>
  <c r="F1682" i="2"/>
  <c r="C1682" i="2" l="1"/>
  <c r="J1682" i="2" s="1"/>
  <c r="F1683" i="2"/>
  <c r="C1683" i="2" l="1"/>
  <c r="J1683" i="2" s="1"/>
  <c r="F1684" i="2"/>
  <c r="C1684" i="2" l="1"/>
  <c r="J1684" i="2" s="1"/>
  <c r="F1685" i="2"/>
  <c r="C1685" i="2" l="1"/>
  <c r="J1685" i="2" s="1"/>
  <c r="F1686" i="2"/>
  <c r="C1686" i="2" l="1"/>
  <c r="J1686" i="2" s="1"/>
  <c r="F1687" i="2"/>
  <c r="C1687" i="2" l="1"/>
  <c r="J1687" i="2" s="1"/>
  <c r="F1688" i="2"/>
  <c r="C1688" i="2" l="1"/>
  <c r="J1688" i="2" s="1"/>
  <c r="C1689" i="2" l="1"/>
  <c r="J1689" i="2" s="1"/>
  <c r="F1690" i="2"/>
  <c r="C1690" i="2" l="1"/>
  <c r="J1690" i="2" s="1"/>
  <c r="F1691" i="2"/>
  <c r="C1691" i="2" l="1"/>
  <c r="J1691" i="2" s="1"/>
  <c r="F1692" i="2"/>
  <c r="C1692" i="2" l="1"/>
  <c r="J1692" i="2" s="1"/>
  <c r="F1693" i="2"/>
  <c r="C1693" i="2" l="1"/>
  <c r="J1693" i="2" s="1"/>
  <c r="C1694" i="2" l="1"/>
  <c r="J1694" i="2" s="1"/>
  <c r="F1695" i="2"/>
  <c r="C1695" i="2" l="1"/>
  <c r="J1695" i="2" s="1"/>
  <c r="F1696" i="2"/>
  <c r="C1696" i="2" l="1"/>
  <c r="J1696" i="2" s="1"/>
  <c r="F1697" i="2"/>
  <c r="C1697" i="2" l="1"/>
  <c r="J1697" i="2" s="1"/>
  <c r="F1698" i="2"/>
  <c r="C1698" i="2" l="1"/>
  <c r="J1698" i="2" s="1"/>
  <c r="F1699" i="2"/>
  <c r="C1699" i="2" l="1"/>
  <c r="J1699" i="2" s="1"/>
  <c r="F1700" i="2"/>
  <c r="C1700" i="2" l="1"/>
  <c r="J1700" i="2" s="1"/>
  <c r="F1701" i="2"/>
  <c r="C1701" i="2" l="1"/>
  <c r="J1701" i="2" s="1"/>
  <c r="F1702" i="2"/>
  <c r="C1702" i="2" l="1"/>
  <c r="J1702" i="2" s="1"/>
  <c r="F1703" i="2"/>
  <c r="C1703" i="2" l="1"/>
  <c r="J1703" i="2" s="1"/>
  <c r="F1704" i="2"/>
  <c r="C1704" i="2" l="1"/>
  <c r="J1704" i="2" s="1"/>
  <c r="F1705" i="2"/>
  <c r="C1705" i="2" l="1"/>
  <c r="J1705" i="2" s="1"/>
  <c r="F1706" i="2"/>
  <c r="C1706" i="2" l="1"/>
  <c r="J1706" i="2" s="1"/>
  <c r="C1707" i="2" l="1"/>
  <c r="J1707" i="2" s="1"/>
  <c r="F1708" i="2"/>
  <c r="C1708" i="2" l="1"/>
  <c r="J1708" i="2" s="1"/>
  <c r="F1709" i="2"/>
  <c r="C1709" i="2" l="1"/>
  <c r="J1709" i="2" s="1"/>
  <c r="F1710" i="2"/>
  <c r="C1710" i="2" l="1"/>
  <c r="J1710" i="2" s="1"/>
  <c r="F1711" i="2"/>
  <c r="C1711" i="2" l="1"/>
  <c r="J1711" i="2" s="1"/>
  <c r="F1712" i="2"/>
  <c r="C1712" i="2" l="1"/>
  <c r="J1712" i="2" s="1"/>
  <c r="F1713" i="2"/>
  <c r="C1713" i="2" l="1"/>
  <c r="J1713" i="2" s="1"/>
  <c r="F1714" i="2"/>
  <c r="C1714" i="2" l="1"/>
  <c r="J1714" i="2" s="1"/>
  <c r="F1715" i="2"/>
  <c r="C1715" i="2" l="1"/>
  <c r="J1715" i="2" s="1"/>
  <c r="F1716" i="2"/>
  <c r="C1716" i="2" l="1"/>
  <c r="J1716" i="2" s="1"/>
  <c r="C1717" i="2" l="1"/>
  <c r="J1717" i="2" s="1"/>
  <c r="F1718" i="2"/>
  <c r="C1718" i="2" l="1"/>
  <c r="J1718" i="2" s="1"/>
  <c r="F1719" i="2"/>
  <c r="C1719" i="2" l="1"/>
  <c r="J1719" i="2" s="1"/>
  <c r="F1720" i="2"/>
  <c r="C1720" i="2" l="1"/>
  <c r="J1720" i="2" s="1"/>
  <c r="F1721" i="2"/>
  <c r="C1721" i="2" l="1"/>
  <c r="J1721" i="2" s="1"/>
  <c r="F1722" i="2"/>
  <c r="C1722" i="2" l="1"/>
  <c r="J1722" i="2" s="1"/>
  <c r="F1723" i="2"/>
  <c r="C1723" i="2" l="1"/>
  <c r="J1723" i="2" s="1"/>
  <c r="F1724" i="2"/>
  <c r="C1724" i="2" l="1"/>
  <c r="J1724" i="2" s="1"/>
  <c r="F1725" i="2"/>
  <c r="C1725" i="2" l="1"/>
  <c r="J1725" i="2" s="1"/>
  <c r="F1726" i="2"/>
  <c r="C1726" i="2" l="1"/>
  <c r="J1726" i="2" s="1"/>
  <c r="F1727" i="2"/>
  <c r="C1727" i="2" l="1"/>
  <c r="J1727" i="2" s="1"/>
  <c r="C1728" i="2" l="1"/>
  <c r="J1728" i="2" s="1"/>
  <c r="F1729" i="2"/>
  <c r="C1729" i="2" l="1"/>
  <c r="J1729" i="2" s="1"/>
  <c r="F1730" i="2"/>
  <c r="C1730" i="2" l="1"/>
  <c r="J1730" i="2" s="1"/>
  <c r="F1731" i="2"/>
  <c r="C1731" i="2" l="1"/>
  <c r="J1731" i="2" s="1"/>
  <c r="F1732" i="2"/>
  <c r="C1732" i="2" l="1"/>
  <c r="J1732" i="2" s="1"/>
  <c r="F1733" i="2"/>
  <c r="C1733" i="2" l="1"/>
  <c r="J1733" i="2" s="1"/>
  <c r="F1734" i="2"/>
  <c r="C1734" i="2" l="1"/>
  <c r="J1734" i="2" s="1"/>
  <c r="F1735" i="2"/>
  <c r="C1735" i="2" l="1"/>
  <c r="J1735" i="2" s="1"/>
  <c r="F1736" i="2"/>
  <c r="C1736" i="2" l="1"/>
  <c r="J1736" i="2" s="1"/>
  <c r="F1737" i="2"/>
  <c r="C1737" i="2" l="1"/>
  <c r="J1737" i="2" s="1"/>
  <c r="F1738" i="2"/>
  <c r="C1738" i="2" l="1"/>
  <c r="J1738" i="2" s="1"/>
  <c r="F1739" i="2"/>
  <c r="F1740" i="2" l="1"/>
  <c r="C1739" i="2"/>
  <c r="J1739" i="2" s="1"/>
  <c r="F1741" i="2" l="1"/>
  <c r="C1740" i="2"/>
  <c r="J1740" i="2" s="1"/>
  <c r="C1741" i="2" l="1"/>
  <c r="J1741" i="2" s="1"/>
  <c r="F1742" i="2"/>
  <c r="C1742" i="2" l="1"/>
  <c r="J1742" i="2" s="1"/>
  <c r="F1743" i="2"/>
  <c r="F1744" i="2" l="1"/>
  <c r="C1743" i="2"/>
  <c r="J1743" i="2" s="1"/>
  <c r="C1744" i="2" l="1"/>
  <c r="J1744" i="2" s="1"/>
  <c r="F1745" i="2"/>
  <c r="C1745" i="2" l="1"/>
  <c r="J1745" i="2" s="1"/>
  <c r="F1746" i="2"/>
  <c r="F1747" i="2" l="1"/>
  <c r="C1746" i="2"/>
  <c r="J1746" i="2" s="1"/>
  <c r="F1748" i="2" l="1"/>
  <c r="C1747" i="2"/>
  <c r="J1747" i="2" s="1"/>
  <c r="F1749" i="2" l="1"/>
  <c r="C1748" i="2"/>
  <c r="J1748" i="2" s="1"/>
  <c r="F1750" i="2" l="1"/>
  <c r="C1749" i="2"/>
  <c r="J1749" i="2" s="1"/>
  <c r="C1750" i="2" l="1"/>
  <c r="J1750" i="2" s="1"/>
  <c r="F1751" i="2"/>
  <c r="F1752" i="2" l="1"/>
  <c r="C1751" i="2"/>
  <c r="J1751" i="2" s="1"/>
  <c r="C1752" i="2" l="1"/>
  <c r="J1752" i="2" s="1"/>
  <c r="F1753" i="2"/>
  <c r="F1754" i="2" l="1"/>
  <c r="C1753" i="2"/>
  <c r="J1753" i="2" s="1"/>
  <c r="F1755" i="2" l="1"/>
  <c r="C1754" i="2"/>
  <c r="J1754" i="2" s="1"/>
  <c r="F1756" i="2" l="1"/>
  <c r="C1755" i="2"/>
  <c r="J1755" i="2" s="1"/>
  <c r="F1757" i="2" l="1"/>
  <c r="C1756" i="2"/>
  <c r="J1756" i="2" s="1"/>
  <c r="C1757" i="2" l="1"/>
  <c r="J1757" i="2" s="1"/>
  <c r="F1758" i="2"/>
  <c r="C1758" i="2" l="1"/>
  <c r="J1758" i="2" s="1"/>
  <c r="F1759" i="2"/>
  <c r="F1760" i="2" l="1"/>
  <c r="C1759" i="2"/>
  <c r="J1759" i="2" s="1"/>
  <c r="F1761" i="2" l="1"/>
  <c r="C1760" i="2"/>
  <c r="J1760" i="2" s="1"/>
  <c r="C1761" i="2" l="1"/>
  <c r="J1761" i="2" s="1"/>
  <c r="F1762" i="2"/>
  <c r="C1762" i="2" l="1"/>
  <c r="J1762" i="2" s="1"/>
  <c r="C1763" i="2" l="1"/>
  <c r="J1763" i="2" s="1"/>
  <c r="F1764" i="2"/>
  <c r="C1764" i="2" l="1"/>
  <c r="J1764" i="2" s="1"/>
  <c r="F1765" i="2"/>
  <c r="C1765" i="2" l="1"/>
  <c r="J1765" i="2" s="1"/>
  <c r="F1766" i="2"/>
  <c r="C1766" i="2" l="1"/>
  <c r="J1766" i="2" s="1"/>
  <c r="F1767" i="2"/>
  <c r="C1767" i="2" l="1"/>
  <c r="J1767" i="2" s="1"/>
  <c r="F1768" i="2"/>
  <c r="C1768" i="2" l="1"/>
  <c r="J1768" i="2" s="1"/>
  <c r="F1769" i="2"/>
  <c r="C1769" i="2" l="1"/>
  <c r="J1769" i="2" s="1"/>
  <c r="F1770" i="2"/>
  <c r="C1770" i="2" l="1"/>
  <c r="J1770" i="2" s="1"/>
  <c r="F1771" i="2"/>
  <c r="F1772" i="2" l="1"/>
  <c r="C1771" i="2"/>
  <c r="J1771" i="2" s="1"/>
  <c r="C1772" i="2" l="1"/>
  <c r="J1772" i="2" s="1"/>
  <c r="F1773" i="2"/>
  <c r="C1773" i="2" l="1"/>
  <c r="J1773" i="2" s="1"/>
  <c r="F1774" i="2"/>
  <c r="C1774" i="2" l="1"/>
  <c r="J1774" i="2" s="1"/>
  <c r="F1776" i="2" l="1"/>
  <c r="C1775" i="2"/>
  <c r="J1775" i="2" s="1"/>
  <c r="C1776" i="2" l="1"/>
  <c r="J1776" i="2" s="1"/>
  <c r="F1777" i="2"/>
  <c r="C1777" i="2" l="1"/>
  <c r="J1777" i="2" s="1"/>
  <c r="F1778" i="2"/>
  <c r="F1779" i="2" l="1"/>
  <c r="C1778" i="2"/>
  <c r="J1778" i="2" s="1"/>
  <c r="F1780" i="2" l="1"/>
  <c r="C1779" i="2"/>
  <c r="J1779" i="2" s="1"/>
  <c r="F1781" i="2" l="1"/>
  <c r="C1780" i="2"/>
  <c r="J1780" i="2" s="1"/>
  <c r="C1781" i="2" l="1"/>
  <c r="J1781" i="2" s="1"/>
  <c r="F1782" i="2"/>
  <c r="C1782" i="2" l="1"/>
  <c r="J1782" i="2" s="1"/>
  <c r="F1783" i="2"/>
  <c r="C1783" i="2" l="1"/>
  <c r="J1783" i="2" s="1"/>
  <c r="F1784" i="2"/>
  <c r="C1784" i="2" l="1"/>
  <c r="J1784" i="2" s="1"/>
  <c r="F1785" i="2"/>
  <c r="C1785" i="2" l="1"/>
  <c r="J1785" i="2" s="1"/>
  <c r="F1786" i="2"/>
  <c r="C1786" i="2" l="1"/>
  <c r="J1786" i="2" s="1"/>
  <c r="F1787" i="2"/>
  <c r="C1787" i="2" l="1"/>
  <c r="J1787" i="2" s="1"/>
  <c r="F1788" i="2"/>
  <c r="C1788" i="2" l="1"/>
  <c r="J1788" i="2" s="1"/>
  <c r="F1789" i="2"/>
  <c r="F1790" i="2" l="1"/>
  <c r="C1789" i="2"/>
  <c r="J1789" i="2" s="1"/>
  <c r="F1791" i="2" l="1"/>
  <c r="C1790" i="2"/>
  <c r="J1790" i="2" s="1"/>
  <c r="C1791" i="2" l="1"/>
  <c r="J1791" i="2" s="1"/>
  <c r="F1792" i="2"/>
  <c r="C1792" i="2" l="1"/>
  <c r="J1792" i="2" s="1"/>
  <c r="F1793" i="2"/>
  <c r="F1794" i="2" l="1"/>
  <c r="C1793" i="2"/>
  <c r="J1793" i="2" s="1"/>
  <c r="C1794" i="2" l="1"/>
  <c r="J1794" i="2" s="1"/>
  <c r="F1795" i="2"/>
  <c r="F1796" i="2" l="1"/>
  <c r="C1795" i="2"/>
  <c r="J1795" i="2" s="1"/>
  <c r="F1797" i="2" l="1"/>
  <c r="C1796" i="2"/>
  <c r="J1796" i="2" s="1"/>
  <c r="F1798" i="2" l="1"/>
  <c r="C1797" i="2"/>
  <c r="J1797" i="2" s="1"/>
  <c r="F1799" i="2" l="1"/>
  <c r="C1798" i="2"/>
  <c r="J1798" i="2" s="1"/>
  <c r="F1800" i="2" l="1"/>
  <c r="C1799" i="2"/>
  <c r="J1799" i="2" s="1"/>
  <c r="C1800" i="2" l="1"/>
  <c r="J1800" i="2" s="1"/>
  <c r="F1801" i="2"/>
  <c r="C1801" i="2" l="1"/>
  <c r="J1801" i="2" s="1"/>
  <c r="F1802" i="2"/>
  <c r="F1803" i="2" l="1"/>
  <c r="C1802" i="2"/>
  <c r="J1802" i="2" s="1"/>
  <c r="C1803" i="2" l="1"/>
  <c r="J1803" i="2" s="1"/>
  <c r="F1804" i="2"/>
  <c r="C1804" i="2" l="1"/>
  <c r="J1804" i="2" s="1"/>
  <c r="F1805" i="2"/>
  <c r="F1806" i="2" l="1"/>
  <c r="C1805" i="2"/>
  <c r="J1805" i="2" s="1"/>
  <c r="F1807" i="2" l="1"/>
  <c r="C1806" i="2"/>
  <c r="J1806" i="2" s="1"/>
  <c r="C1807" i="2" l="1"/>
  <c r="J1807" i="2" s="1"/>
  <c r="F1808" i="2"/>
  <c r="F1809" i="2" l="1"/>
  <c r="C1808" i="2"/>
  <c r="J1808" i="2" s="1"/>
  <c r="F1810" i="2" l="1"/>
  <c r="C1809" i="2"/>
  <c r="J1809" i="2" s="1"/>
  <c r="C1810" i="2" l="1"/>
  <c r="J1810" i="2" s="1"/>
  <c r="F1811" i="2"/>
  <c r="C1811" i="2" l="1"/>
  <c r="J1811" i="2" s="1"/>
  <c r="F1812" i="2"/>
  <c r="C1812" i="2" l="1"/>
  <c r="J1812" i="2" s="1"/>
  <c r="F1813" i="2"/>
  <c r="C1813" i="2" l="1"/>
  <c r="J1813" i="2" s="1"/>
  <c r="F1814" i="2"/>
  <c r="C1814" i="2" l="1"/>
  <c r="J1814" i="2" s="1"/>
  <c r="F1815" i="2"/>
  <c r="C1815" i="2" l="1"/>
  <c r="J1815" i="2" s="1"/>
  <c r="F1816" i="2"/>
  <c r="C1816" i="2" l="1"/>
  <c r="J1816" i="2" s="1"/>
  <c r="F1817" i="2"/>
  <c r="F1818" i="2" l="1"/>
  <c r="C1817" i="2"/>
  <c r="J1817" i="2" s="1"/>
  <c r="C1818" i="2" l="1"/>
  <c r="J1818" i="2" s="1"/>
  <c r="F1819" i="2"/>
  <c r="F1820" i="2" l="1"/>
  <c r="C1819" i="2"/>
  <c r="J1819" i="2" s="1"/>
  <c r="C1820" i="2" l="1"/>
  <c r="J1820" i="2" s="1"/>
  <c r="F1821" i="2"/>
  <c r="C1821" i="2" l="1"/>
  <c r="J1821" i="2" s="1"/>
  <c r="F1822" i="2"/>
  <c r="C1822" i="2" l="1"/>
  <c r="J1822" i="2" s="1"/>
  <c r="F1823" i="2"/>
  <c r="F1824" i="2" l="1"/>
  <c r="C1823" i="2"/>
  <c r="J1823" i="2" s="1"/>
  <c r="C1824" i="2" l="1"/>
  <c r="J1824" i="2" s="1"/>
  <c r="F1825" i="2"/>
  <c r="C1825" i="2" l="1"/>
  <c r="J1825" i="2" s="1"/>
  <c r="F1826" i="2"/>
  <c r="C1826" i="2" l="1"/>
  <c r="J1826" i="2" s="1"/>
  <c r="F1827" i="2"/>
  <c r="F1828" i="2" l="1"/>
  <c r="C1827" i="2"/>
  <c r="J1827" i="2" s="1"/>
  <c r="C1828" i="2" l="1"/>
  <c r="J1828" i="2" s="1"/>
  <c r="F1829" i="2"/>
  <c r="F1830" i="2" l="1"/>
  <c r="C1829" i="2"/>
  <c r="J1829" i="2" s="1"/>
  <c r="C1830" i="2" l="1"/>
  <c r="J1830" i="2" s="1"/>
  <c r="F1831" i="2"/>
  <c r="C1831" i="2" l="1"/>
  <c r="J1831" i="2" s="1"/>
  <c r="F1832" i="2"/>
  <c r="C1832" i="2" l="1"/>
  <c r="J1832" i="2" s="1"/>
  <c r="F1833" i="2"/>
  <c r="F1834" i="2" l="1"/>
  <c r="C1833" i="2"/>
  <c r="J1833" i="2" s="1"/>
  <c r="C1834" i="2" l="1"/>
  <c r="J1834" i="2" s="1"/>
  <c r="F1835" i="2"/>
  <c r="C1835" i="2" l="1"/>
  <c r="J1835" i="2" s="1"/>
  <c r="F1836" i="2"/>
  <c r="C1836" i="2" l="1"/>
  <c r="J1836" i="2" s="1"/>
  <c r="F1837" i="2"/>
  <c r="C1837" i="2" l="1"/>
  <c r="J1837" i="2" s="1"/>
  <c r="F1838" i="2"/>
  <c r="F1839" i="2" l="1"/>
  <c r="C1838" i="2"/>
  <c r="J1838" i="2" s="1"/>
  <c r="C1839" i="2" l="1"/>
  <c r="J1839" i="2" s="1"/>
  <c r="F1840" i="2"/>
  <c r="C1840" i="2" l="1"/>
  <c r="J1840" i="2" s="1"/>
  <c r="F1841" i="2"/>
  <c r="C1841" i="2" l="1"/>
  <c r="J1841" i="2" s="1"/>
  <c r="F1842" i="2"/>
  <c r="C1842" i="2" l="1"/>
  <c r="J1842" i="2" s="1"/>
  <c r="F1843" i="2"/>
  <c r="C1843" i="2" l="1"/>
  <c r="J1843" i="2" s="1"/>
  <c r="F1844" i="2"/>
  <c r="F1845" i="2" l="1"/>
  <c r="C1844" i="2"/>
  <c r="J1844" i="2" s="1"/>
  <c r="C1845" i="2" l="1"/>
  <c r="J1845" i="2" s="1"/>
  <c r="F1846" i="2"/>
  <c r="C1846" i="2" l="1"/>
  <c r="J1846" i="2" s="1"/>
  <c r="F1847" i="2"/>
  <c r="C1847" i="2" l="1"/>
  <c r="J1847" i="2" s="1"/>
  <c r="F1848" i="2"/>
  <c r="F1849" i="2" l="1"/>
  <c r="C1848" i="2"/>
  <c r="J1848" i="2" s="1"/>
  <c r="F1850" i="2" l="1"/>
  <c r="C1849" i="2"/>
  <c r="J1849" i="2" s="1"/>
  <c r="C1850" i="2" l="1"/>
  <c r="J1850" i="2" s="1"/>
  <c r="F1851" i="2"/>
  <c r="C1851" i="2" l="1"/>
  <c r="J1851" i="2" s="1"/>
  <c r="F1852" i="2"/>
  <c r="F1853" i="2" l="1"/>
  <c r="C1852" i="2"/>
  <c r="J1852" i="2" s="1"/>
  <c r="C1853" i="2" l="1"/>
  <c r="J1853" i="2" s="1"/>
  <c r="F1854" i="2"/>
  <c r="C1854" i="2" l="1"/>
  <c r="J1854" i="2" s="1"/>
  <c r="F1855" i="2"/>
  <c r="C1855" i="2" l="1"/>
  <c r="J1855" i="2" s="1"/>
  <c r="F1856" i="2"/>
  <c r="C1856" i="2" l="1"/>
  <c r="J1856" i="2" s="1"/>
  <c r="F1857" i="2"/>
  <c r="C1857" i="2" l="1"/>
  <c r="J1857" i="2" s="1"/>
  <c r="F1858" i="2"/>
  <c r="F1859" i="2" l="1"/>
  <c r="C1858" i="2"/>
  <c r="J1858" i="2" s="1"/>
  <c r="C1859" i="2" l="1"/>
  <c r="J1859" i="2" s="1"/>
  <c r="F1860" i="2"/>
  <c r="F1861" i="2" l="1"/>
  <c r="C1860" i="2"/>
  <c r="J1860" i="2" s="1"/>
  <c r="F1862" i="2" l="1"/>
  <c r="C1861" i="2"/>
  <c r="J1861" i="2" s="1"/>
  <c r="F1863" i="2" l="1"/>
  <c r="C1862" i="2"/>
  <c r="J1862" i="2" s="1"/>
  <c r="C1863" i="2" l="1"/>
  <c r="J1863" i="2" s="1"/>
  <c r="F1864" i="2"/>
  <c r="C1864" i="2" l="1"/>
  <c r="J1864" i="2" s="1"/>
  <c r="F1865" i="2"/>
  <c r="C1865" i="2" l="1"/>
  <c r="J1865" i="2" s="1"/>
  <c r="F1866" i="2"/>
  <c r="F1867" i="2" l="1"/>
  <c r="C1866" i="2"/>
  <c r="J1866" i="2" s="1"/>
  <c r="F1868" i="2" l="1"/>
  <c r="C1867" i="2"/>
  <c r="J1867" i="2" s="1"/>
  <c r="F1869" i="2" l="1"/>
  <c r="C1868" i="2"/>
  <c r="J1868" i="2" s="1"/>
  <c r="C1869" i="2" l="1"/>
  <c r="J1869" i="2" s="1"/>
  <c r="F1870" i="2"/>
  <c r="C1870" i="2" l="1"/>
  <c r="J1870" i="2" s="1"/>
  <c r="F1871" i="2"/>
  <c r="F1872" i="2" l="1"/>
  <c r="C1871" i="2"/>
  <c r="J1871" i="2" s="1"/>
  <c r="F1873" i="2" l="1"/>
  <c r="C1872" i="2"/>
  <c r="J1872" i="2" s="1"/>
  <c r="F1874" i="2" l="1"/>
  <c r="C1873" i="2"/>
  <c r="J1873" i="2" s="1"/>
  <c r="C1874" i="2" l="1"/>
  <c r="J1874" i="2" s="1"/>
  <c r="F1875" i="2"/>
  <c r="F1876" i="2" l="1"/>
  <c r="C1875" i="2"/>
  <c r="J1875" i="2" s="1"/>
  <c r="C1876" i="2" l="1"/>
  <c r="J1876" i="2" s="1"/>
  <c r="F1877" i="2"/>
  <c r="C1877" i="2" l="1"/>
  <c r="J1877" i="2" s="1"/>
  <c r="F1878" i="2"/>
  <c r="C1878" i="2" l="1"/>
  <c r="J1878" i="2" s="1"/>
  <c r="F1879" i="2"/>
  <c r="F1880" i="2" l="1"/>
  <c r="C1879" i="2"/>
  <c r="J1879" i="2" s="1"/>
  <c r="C1880" i="2" l="1"/>
  <c r="J1880" i="2" s="1"/>
  <c r="F1881" i="2"/>
  <c r="F1882" i="2" l="1"/>
  <c r="C1881" i="2"/>
  <c r="J1881" i="2" s="1"/>
  <c r="F1883" i="2" l="1"/>
  <c r="C1882" i="2"/>
  <c r="J1882" i="2" s="1"/>
  <c r="F1884" i="2" l="1"/>
  <c r="C1883" i="2"/>
  <c r="J1883" i="2" s="1"/>
  <c r="F1885" i="2" l="1"/>
  <c r="C1884" i="2"/>
  <c r="J1884" i="2" s="1"/>
  <c r="F1886" i="2" l="1"/>
  <c r="C1885" i="2"/>
  <c r="J1885" i="2" s="1"/>
  <c r="F1887" i="2" l="1"/>
  <c r="C1886" i="2"/>
  <c r="J1886" i="2" s="1"/>
  <c r="C1887" i="2" l="1"/>
  <c r="J1887" i="2" s="1"/>
  <c r="F1888" i="2"/>
  <c r="C1888" i="2" l="1"/>
  <c r="J1888" i="2" s="1"/>
  <c r="F1889" i="2"/>
  <c r="F1890" i="2" l="1"/>
  <c r="C1889" i="2"/>
  <c r="J1889" i="2" s="1"/>
  <c r="C1890" i="2" l="1"/>
  <c r="J1890" i="2" s="1"/>
  <c r="F1891" i="2"/>
  <c r="C1891" i="2" l="1"/>
  <c r="J1891" i="2" s="1"/>
  <c r="F1892" i="2"/>
  <c r="C1892" i="2" l="1"/>
  <c r="J1892" i="2" s="1"/>
  <c r="F1893" i="2"/>
  <c r="F1894" i="2" l="1"/>
  <c r="C1893" i="2"/>
  <c r="J1893" i="2" s="1"/>
  <c r="F1895" i="2" l="1"/>
  <c r="C1894" i="2"/>
  <c r="J1894" i="2" s="1"/>
  <c r="F1896" i="2" l="1"/>
  <c r="C1895" i="2"/>
  <c r="J1895" i="2" s="1"/>
  <c r="C1896" i="2" l="1"/>
  <c r="J1896" i="2" s="1"/>
  <c r="F1897" i="2"/>
  <c r="C1897" i="2" l="1"/>
  <c r="J1897" i="2" s="1"/>
  <c r="F1898" i="2"/>
  <c r="C1898" i="2" l="1"/>
  <c r="J1898" i="2" s="1"/>
  <c r="F1899" i="2"/>
  <c r="C1899" i="2" l="1"/>
  <c r="J1899" i="2" s="1"/>
  <c r="F1900" i="2"/>
  <c r="C1900" i="2" l="1"/>
  <c r="J1900" i="2" s="1"/>
  <c r="F1901" i="2"/>
  <c r="C1901" i="2" l="1"/>
  <c r="J1901" i="2" s="1"/>
  <c r="F1902" i="2"/>
  <c r="C1902" i="2" l="1"/>
  <c r="J1902" i="2" s="1"/>
  <c r="F1903" i="2"/>
  <c r="C1903" i="2" l="1"/>
  <c r="J1903" i="2" s="1"/>
  <c r="F1904" i="2"/>
  <c r="C1904" i="2" l="1"/>
  <c r="J1904" i="2" s="1"/>
  <c r="F1905" i="2"/>
  <c r="C1905" i="2" l="1"/>
  <c r="J1905" i="2" s="1"/>
  <c r="F1906" i="2"/>
  <c r="C1906" i="2" l="1"/>
  <c r="J1906" i="2" s="1"/>
  <c r="F1907" i="2"/>
  <c r="F1908" i="2" l="1"/>
  <c r="C1907" i="2"/>
  <c r="J1907" i="2" s="1"/>
  <c r="C1908" i="2" l="1"/>
  <c r="J1908" i="2" s="1"/>
  <c r="F1909" i="2"/>
  <c r="C1909" i="2" l="1"/>
  <c r="J1909" i="2" s="1"/>
  <c r="F1910" i="2"/>
  <c r="C1910" i="2" l="1"/>
  <c r="J1910" i="2" s="1"/>
  <c r="F1911" i="2"/>
  <c r="C1911" i="2" l="1"/>
  <c r="J1911" i="2" s="1"/>
  <c r="F1912" i="2"/>
  <c r="C1912" i="2" l="1"/>
  <c r="J1912" i="2" s="1"/>
  <c r="F1913" i="2"/>
  <c r="F1914" i="2" l="1"/>
  <c r="C1913" i="2"/>
  <c r="J1913" i="2" s="1"/>
  <c r="C1914" i="2" l="1"/>
  <c r="J1914" i="2" s="1"/>
  <c r="F1915" i="2"/>
  <c r="C1915" i="2" l="1"/>
  <c r="J1915" i="2" s="1"/>
  <c r="F1916" i="2"/>
  <c r="C1916" i="2" l="1"/>
  <c r="J1916" i="2" s="1"/>
  <c r="F1917" i="2"/>
  <c r="C1917" i="2" l="1"/>
  <c r="J1917" i="2" s="1"/>
  <c r="F1918" i="2"/>
  <c r="C1918" i="2" l="1"/>
  <c r="J1918" i="2" s="1"/>
  <c r="F1919" i="2"/>
  <c r="F1920" i="2" l="1"/>
  <c r="C1919" i="2"/>
  <c r="J1919" i="2" s="1"/>
  <c r="F1921" i="2" l="1"/>
  <c r="C1920" i="2"/>
  <c r="J1920" i="2" s="1"/>
  <c r="F1922" i="2" l="1"/>
  <c r="C1921" i="2"/>
  <c r="J1921" i="2" s="1"/>
  <c r="F1923" i="2" l="1"/>
  <c r="C1922" i="2"/>
  <c r="J1922" i="2" s="1"/>
  <c r="F1924" i="2" l="1"/>
  <c r="C1923" i="2"/>
  <c r="J1923" i="2" s="1"/>
  <c r="C1924" i="2" l="1"/>
  <c r="J1924" i="2" s="1"/>
  <c r="F1925" i="2"/>
  <c r="F1926" i="2" l="1"/>
  <c r="C1925" i="2"/>
  <c r="J1925" i="2" s="1"/>
  <c r="F1927" i="2" l="1"/>
  <c r="C1926" i="2"/>
  <c r="J1926" i="2" s="1"/>
  <c r="C1927" i="2" l="1"/>
  <c r="J1927" i="2" s="1"/>
  <c r="F1928" i="2"/>
  <c r="F1929" i="2" l="1"/>
  <c r="C1928" i="2"/>
  <c r="J1928" i="2" s="1"/>
  <c r="C1929" i="2" l="1"/>
  <c r="J1929" i="2" s="1"/>
  <c r="F1930" i="2"/>
  <c r="C1930" i="2" l="1"/>
  <c r="J1930" i="2" s="1"/>
  <c r="F1931" i="2"/>
  <c r="C1931" i="2" l="1"/>
  <c r="J1931" i="2" s="1"/>
  <c r="F1932" i="2"/>
  <c r="F1933" i="2" l="1"/>
  <c r="C1932" i="2"/>
  <c r="J1932" i="2" s="1"/>
  <c r="F1934" i="2" l="1"/>
  <c r="C1933" i="2"/>
  <c r="J1933" i="2" s="1"/>
  <c r="C1934" i="2" l="1"/>
  <c r="J1934" i="2" s="1"/>
  <c r="F1935" i="2"/>
  <c r="C1935" i="2" l="1"/>
  <c r="J1935" i="2" s="1"/>
  <c r="F1936" i="2"/>
  <c r="F1937" i="2" l="1"/>
  <c r="C1936" i="2"/>
  <c r="J1936" i="2" s="1"/>
  <c r="C1937" i="2" l="1"/>
  <c r="J1937" i="2" s="1"/>
  <c r="F1938" i="2"/>
  <c r="C1938" i="2" l="1"/>
  <c r="J1938" i="2" s="1"/>
  <c r="F1939" i="2"/>
  <c r="F1940" i="2" l="1"/>
  <c r="C1939" i="2"/>
  <c r="J1939" i="2" s="1"/>
  <c r="F1941" i="2" l="1"/>
  <c r="C1940" i="2"/>
  <c r="J1940" i="2" s="1"/>
  <c r="C1941" i="2" l="1"/>
  <c r="J1941" i="2" s="1"/>
  <c r="F1942" i="2"/>
  <c r="F1943" i="2" l="1"/>
  <c r="C1942" i="2"/>
  <c r="J1942" i="2" s="1"/>
  <c r="F1944" i="2" l="1"/>
  <c r="C1943" i="2"/>
  <c r="J1943" i="2" s="1"/>
  <c r="C1944" i="2" l="1"/>
  <c r="J1944" i="2" s="1"/>
  <c r="F1945" i="2"/>
  <c r="C1945" i="2" l="1"/>
  <c r="J1945" i="2" s="1"/>
  <c r="F1946" i="2"/>
  <c r="C1946" i="2" l="1"/>
  <c r="J1946" i="2" s="1"/>
  <c r="F1947" i="2"/>
  <c r="F1948" i="2" l="1"/>
  <c r="C1947" i="2"/>
  <c r="J1947" i="2" s="1"/>
  <c r="C1948" i="2" l="1"/>
  <c r="J1948" i="2" s="1"/>
  <c r="F1949" i="2"/>
  <c r="C1949" i="2" l="1"/>
  <c r="J1949" i="2" s="1"/>
  <c r="F1950" i="2"/>
  <c r="F1951" i="2" l="1"/>
  <c r="C1950" i="2"/>
  <c r="J1950" i="2" s="1"/>
  <c r="C1951" i="2" l="1"/>
  <c r="J1951" i="2" s="1"/>
  <c r="F1952" i="2"/>
  <c r="C1952" i="2" l="1"/>
  <c r="J1952" i="2" s="1"/>
  <c r="F1953" i="2"/>
  <c r="C1953" i="2" l="1"/>
  <c r="J1953" i="2" s="1"/>
  <c r="F1954" i="2"/>
  <c r="C1954" i="2" l="1"/>
  <c r="J1954" i="2" s="1"/>
  <c r="F1955" i="2"/>
  <c r="C1955" i="2" l="1"/>
  <c r="J1955" i="2" s="1"/>
  <c r="F1956" i="2"/>
  <c r="F1957" i="2" l="1"/>
  <c r="C1956" i="2"/>
  <c r="J1956" i="2" s="1"/>
  <c r="F1958" i="2" l="1"/>
  <c r="C1957" i="2"/>
  <c r="J1957" i="2" s="1"/>
  <c r="F1959" i="2" l="1"/>
  <c r="C1958" i="2"/>
  <c r="J1958" i="2" s="1"/>
  <c r="C1959" i="2" l="1"/>
  <c r="J1959" i="2" s="1"/>
  <c r="F1960" i="2"/>
  <c r="C1960" i="2" l="1"/>
  <c r="J1960" i="2" s="1"/>
  <c r="F1961" i="2"/>
  <c r="C1961" i="2" l="1"/>
  <c r="J1961" i="2" s="1"/>
  <c r="F1962" i="2"/>
  <c r="C1962" i="2" l="1"/>
  <c r="J1962" i="2" s="1"/>
  <c r="F1963" i="2"/>
  <c r="C1963" i="2" l="1"/>
  <c r="J1963" i="2" s="1"/>
  <c r="F1964" i="2"/>
  <c r="C1964" i="2" l="1"/>
  <c r="J1964" i="2" s="1"/>
  <c r="F1965" i="2"/>
  <c r="C1965" i="2" l="1"/>
  <c r="J1965" i="2" s="1"/>
  <c r="F1966" i="2"/>
  <c r="C1966" i="2" l="1"/>
  <c r="J1966" i="2" s="1"/>
  <c r="F1967" i="2"/>
  <c r="C1967" i="2" l="1"/>
  <c r="J1967" i="2" s="1"/>
  <c r="F1968" i="2"/>
  <c r="C1968" i="2" l="1"/>
  <c r="J1968" i="2" s="1"/>
  <c r="F1969" i="2"/>
  <c r="C1969" i="2" l="1"/>
  <c r="J1969" i="2" s="1"/>
  <c r="F1970" i="2"/>
  <c r="C1970" i="2" l="1"/>
  <c r="J1970" i="2" s="1"/>
  <c r="F1971" i="2"/>
  <c r="C1971" i="2" l="1"/>
  <c r="J1971" i="2" s="1"/>
  <c r="F1972" i="2"/>
  <c r="C1972" i="2" l="1"/>
  <c r="J1972" i="2" s="1"/>
  <c r="F1973" i="2"/>
  <c r="C1973" i="2" l="1"/>
  <c r="J1973" i="2" s="1"/>
  <c r="F1974" i="2"/>
  <c r="F1975" i="2" l="1"/>
  <c r="C1974" i="2"/>
  <c r="J1974" i="2" s="1"/>
  <c r="C1975" i="2" l="1"/>
  <c r="J1975" i="2" s="1"/>
  <c r="F1976" i="2"/>
  <c r="F1977" i="2" l="1"/>
  <c r="C1976" i="2"/>
  <c r="J1976" i="2" s="1"/>
  <c r="C1977" i="2" l="1"/>
  <c r="J1977" i="2" s="1"/>
  <c r="F1978" i="2"/>
  <c r="C1978" i="2" l="1"/>
  <c r="J1978" i="2" s="1"/>
  <c r="F1979" i="2"/>
  <c r="C1979" i="2" l="1"/>
  <c r="J1979" i="2" s="1"/>
  <c r="F1980" i="2"/>
  <c r="F1981" i="2" l="1"/>
  <c r="C1980" i="2"/>
  <c r="J1980" i="2" s="1"/>
  <c r="C1981" i="2" l="1"/>
  <c r="J1981" i="2" s="1"/>
  <c r="F1982" i="2"/>
  <c r="C1982" i="2" l="1"/>
  <c r="J1982" i="2" s="1"/>
  <c r="F1983" i="2"/>
  <c r="C1983" i="2" l="1"/>
  <c r="J1983" i="2" s="1"/>
  <c r="F1984" i="2"/>
  <c r="F1985" i="2" l="1"/>
  <c r="C1984" i="2"/>
  <c r="J1984" i="2" s="1"/>
  <c r="C1985" i="2" l="1"/>
  <c r="J1985" i="2" s="1"/>
  <c r="F1986" i="2"/>
  <c r="C1986" i="2" l="1"/>
  <c r="J1986" i="2" s="1"/>
  <c r="F1987" i="2"/>
  <c r="F1988" i="2" l="1"/>
  <c r="C1987" i="2"/>
  <c r="J1987" i="2" s="1"/>
  <c r="F1989" i="2" l="1"/>
  <c r="C1988" i="2"/>
  <c r="J1988" i="2" s="1"/>
  <c r="C1989" i="2" l="1"/>
  <c r="J1989" i="2" s="1"/>
  <c r="F1990" i="2"/>
  <c r="C1990" i="2" l="1"/>
  <c r="J1990" i="2" s="1"/>
  <c r="F1991" i="2"/>
  <c r="F1992" i="2" l="1"/>
  <c r="C1991" i="2"/>
  <c r="J1991" i="2" s="1"/>
  <c r="C1992" i="2" l="1"/>
  <c r="J1992" i="2" s="1"/>
  <c r="F1993" i="2"/>
  <c r="C1993" i="2" l="1"/>
  <c r="J1993" i="2" s="1"/>
  <c r="F1994" i="2"/>
  <c r="C1994" i="2" l="1"/>
  <c r="J1994" i="2" s="1"/>
  <c r="F1995" i="2"/>
  <c r="C1995" i="2" l="1"/>
  <c r="J1995" i="2" s="1"/>
  <c r="F1996" i="2"/>
  <c r="C1996" i="2" l="1"/>
  <c r="J1996" i="2" s="1"/>
  <c r="F1997" i="2"/>
  <c r="C1997" i="2" l="1"/>
  <c r="J1997" i="2" s="1"/>
  <c r="F1998" i="2"/>
  <c r="C1998" i="2" l="1"/>
  <c r="J1998" i="2" s="1"/>
  <c r="F1999" i="2"/>
  <c r="C1999" i="2" l="1"/>
  <c r="J1999" i="2" s="1"/>
  <c r="F2000" i="2"/>
  <c r="F2001" i="2" l="1"/>
  <c r="C2000" i="2"/>
  <c r="J2000" i="2" s="1"/>
  <c r="F2002" i="2" l="1"/>
  <c r="C2001" i="2"/>
  <c r="J2001" i="2" s="1"/>
  <c r="F2003" i="2" l="1"/>
  <c r="C2002" i="2"/>
  <c r="J2002" i="2" s="1"/>
  <c r="C2003" i="2" l="1"/>
  <c r="J2003" i="2" s="1"/>
  <c r="F2004" i="2"/>
  <c r="C2004" i="2" l="1"/>
  <c r="J2004" i="2" s="1"/>
  <c r="F2005" i="2"/>
  <c r="C2005" i="2" l="1"/>
  <c r="J2005" i="2" s="1"/>
  <c r="F2006" i="2"/>
  <c r="F2007" i="2" l="1"/>
  <c r="C2006" i="2"/>
  <c r="J2006" i="2" s="1"/>
  <c r="C2007" i="2" l="1"/>
  <c r="J2007" i="2" s="1"/>
  <c r="F2008" i="2"/>
  <c r="C2008" i="2" l="1"/>
  <c r="J2008" i="2" s="1"/>
  <c r="F2009" i="2"/>
  <c r="C2009" i="2" l="1"/>
  <c r="J2009" i="2" s="1"/>
  <c r="F2010" i="2"/>
  <c r="C2010" i="2" l="1"/>
  <c r="J2010" i="2" s="1"/>
  <c r="F2011" i="2"/>
  <c r="F2012" i="2" l="1"/>
  <c r="C2011" i="2"/>
  <c r="J2011" i="2" s="1"/>
  <c r="F2013" i="2" l="1"/>
  <c r="C2012" i="2"/>
  <c r="J2012" i="2" s="1"/>
  <c r="C2013" i="2" l="1"/>
  <c r="J2013" i="2" s="1"/>
  <c r="F2014" i="2"/>
  <c r="F2015" i="2" l="1"/>
  <c r="C2014" i="2"/>
  <c r="J2014" i="2" s="1"/>
  <c r="C2015" i="2" l="1"/>
  <c r="J2015" i="2" s="1"/>
  <c r="F2016" i="2"/>
  <c r="F2017" i="2" l="1"/>
  <c r="C2016" i="2"/>
  <c r="J2016" i="2" s="1"/>
  <c r="C2017" i="2" l="1"/>
  <c r="J2017" i="2" s="1"/>
  <c r="F2018" i="2"/>
  <c r="C2018" i="2" l="1"/>
  <c r="J2018" i="2" s="1"/>
  <c r="F2019" i="2"/>
  <c r="C2019" i="2" l="1"/>
  <c r="J2019" i="2" s="1"/>
  <c r="F2020" i="2"/>
  <c r="C2020" i="2" l="1"/>
  <c r="J2020" i="2" s="1"/>
  <c r="F2021" i="2"/>
  <c r="C2021" i="2" l="1"/>
  <c r="J2021" i="2" s="1"/>
  <c r="F2022" i="2"/>
  <c r="C2022" i="2" l="1"/>
  <c r="J2022" i="2" s="1"/>
  <c r="F2023" i="2"/>
  <c r="C2023" i="2" l="1"/>
  <c r="J2023" i="2" s="1"/>
  <c r="F2024" i="2"/>
  <c r="C2024" i="2" l="1"/>
  <c r="J2024" i="2" s="1"/>
  <c r="F2025" i="2"/>
  <c r="F2026" i="2" l="1"/>
  <c r="C2025" i="2"/>
  <c r="J2025" i="2" s="1"/>
  <c r="F2027" i="2" l="1"/>
  <c r="C2026" i="2"/>
  <c r="J2026" i="2" s="1"/>
  <c r="C2027" i="2" l="1"/>
  <c r="J2027" i="2" s="1"/>
  <c r="F2028" i="2"/>
  <c r="C2028" i="2" l="1"/>
  <c r="J2028" i="2" s="1"/>
  <c r="F2029" i="2"/>
  <c r="C2029" i="2" l="1"/>
  <c r="J2029" i="2" s="1"/>
  <c r="F2030" i="2"/>
  <c r="F2031" i="2" l="1"/>
  <c r="C2030" i="2"/>
  <c r="J2030" i="2" s="1"/>
  <c r="C2031" i="2" l="1"/>
  <c r="J2031" i="2" s="1"/>
  <c r="F2032" i="2"/>
  <c r="F2033" i="2" l="1"/>
  <c r="C2032" i="2"/>
  <c r="J2032" i="2" s="1"/>
  <c r="F2034" i="2" l="1"/>
  <c r="C2033" i="2"/>
  <c r="J2033" i="2" s="1"/>
  <c r="C2034" i="2" l="1"/>
  <c r="J2034" i="2" s="1"/>
  <c r="F2035" i="2"/>
  <c r="C2035" i="2" l="1"/>
  <c r="J2035" i="2" s="1"/>
  <c r="F2036" i="2"/>
  <c r="C2036" i="2" l="1"/>
  <c r="J2036" i="2" s="1"/>
  <c r="F2037" i="2"/>
  <c r="C2037" i="2" l="1"/>
  <c r="J2037" i="2" s="1"/>
  <c r="F2038" i="2"/>
  <c r="C2038" i="2" l="1"/>
  <c r="J2038" i="2" s="1"/>
  <c r="F2039" i="2"/>
  <c r="C2039" i="2" l="1"/>
  <c r="J2039" i="2" s="1"/>
  <c r="F2040" i="2"/>
  <c r="F2041" i="2" l="1"/>
  <c r="C2040" i="2"/>
  <c r="J2040" i="2" s="1"/>
  <c r="C2041" i="2" l="1"/>
  <c r="J2041" i="2" s="1"/>
  <c r="F2042" i="2"/>
  <c r="C2042" i="2" l="1"/>
  <c r="J2042" i="2" s="1"/>
  <c r="F2043" i="2"/>
  <c r="F2044" i="2" l="1"/>
  <c r="C2043" i="2"/>
  <c r="J2043" i="2" s="1"/>
  <c r="C2044" i="2" l="1"/>
  <c r="J2044" i="2" s="1"/>
  <c r="F2045" i="2"/>
  <c r="C2045" i="2" l="1"/>
  <c r="J2045" i="2" s="1"/>
  <c r="F2046" i="2"/>
  <c r="C2046" i="2" l="1"/>
  <c r="J2046" i="2" s="1"/>
  <c r="F2047" i="2"/>
  <c r="C2047" i="2" l="1"/>
  <c r="J2047" i="2" s="1"/>
  <c r="F2048" i="2"/>
  <c r="C2048" i="2" l="1"/>
  <c r="J2048" i="2" s="1"/>
  <c r="F2049" i="2"/>
  <c r="F2050" i="2" l="1"/>
  <c r="C2049" i="2"/>
  <c r="J2049" i="2" s="1"/>
  <c r="F2051" i="2" l="1"/>
  <c r="C2050" i="2"/>
  <c r="J2050" i="2" s="1"/>
  <c r="F2052" i="2" l="1"/>
  <c r="C2051" i="2"/>
  <c r="J2051" i="2" s="1"/>
  <c r="C2052" i="2" l="1"/>
  <c r="J2052" i="2" s="1"/>
  <c r="F2053" i="2"/>
  <c r="C2053" i="2" l="1"/>
  <c r="J2053" i="2" s="1"/>
  <c r="F2054" i="2"/>
  <c r="C2054" i="2" l="1"/>
  <c r="J2054" i="2" s="1"/>
  <c r="F2055" i="2"/>
  <c r="F2056" i="2" l="1"/>
  <c r="C2055" i="2"/>
  <c r="J2055" i="2" s="1"/>
  <c r="C2056" i="2" l="1"/>
  <c r="J2056" i="2" s="1"/>
  <c r="F2057" i="2"/>
  <c r="F2058" i="2" l="1"/>
  <c r="C2057" i="2"/>
  <c r="J2057" i="2" s="1"/>
  <c r="F2059" i="2" l="1"/>
  <c r="C2058" i="2"/>
  <c r="J2058" i="2" s="1"/>
  <c r="C2059" i="2" l="1"/>
  <c r="J2059" i="2" s="1"/>
  <c r="F2060" i="2"/>
  <c r="F2061" i="2" l="1"/>
  <c r="C2060" i="2"/>
  <c r="J2060" i="2" s="1"/>
  <c r="C2061" i="2" l="1"/>
  <c r="J2061" i="2" s="1"/>
  <c r="F2062" i="2"/>
  <c r="C2062" i="2" l="1"/>
  <c r="J2062" i="2" s="1"/>
  <c r="F2063" i="2"/>
  <c r="F2064" i="2" l="1"/>
  <c r="C2063" i="2"/>
  <c r="J2063" i="2" s="1"/>
  <c r="F2065" i="2" l="1"/>
  <c r="C2064" i="2"/>
  <c r="J2064" i="2" s="1"/>
  <c r="F2066" i="2" l="1"/>
  <c r="C2065" i="2"/>
  <c r="J2065" i="2" s="1"/>
  <c r="F2067" i="2" l="1"/>
  <c r="C2066" i="2"/>
  <c r="J2066" i="2" s="1"/>
  <c r="C2067" i="2" l="1"/>
  <c r="J2067" i="2" s="1"/>
  <c r="F2068" i="2"/>
  <c r="F2069" i="2" l="1"/>
  <c r="C2068" i="2"/>
  <c r="J2068" i="2" s="1"/>
  <c r="C2069" i="2" l="1"/>
  <c r="J2069" i="2" s="1"/>
  <c r="F2070" i="2"/>
  <c r="F2071" i="2" l="1"/>
  <c r="C2070" i="2"/>
  <c r="J2070" i="2" s="1"/>
  <c r="F2072" i="2" l="1"/>
  <c r="C2071" i="2"/>
  <c r="J2071" i="2" s="1"/>
  <c r="C2072" i="2" l="1"/>
  <c r="J2072" i="2" s="1"/>
  <c r="F2073" i="2"/>
  <c r="C2073" i="2" l="1"/>
  <c r="J2073" i="2" s="1"/>
  <c r="F2074" i="2"/>
  <c r="C2074" i="2" l="1"/>
  <c r="J2074" i="2" s="1"/>
  <c r="F2075" i="2"/>
  <c r="F2076" i="2" l="1"/>
  <c r="C2075" i="2"/>
  <c r="J2075" i="2" s="1"/>
  <c r="C2076" i="2" l="1"/>
  <c r="J2076" i="2" s="1"/>
  <c r="F2077" i="2"/>
  <c r="F2078" i="2" l="1"/>
  <c r="C2077" i="2"/>
  <c r="J2077" i="2" s="1"/>
  <c r="F2079" i="2" l="1"/>
  <c r="C2078" i="2"/>
  <c r="J2078" i="2" s="1"/>
  <c r="C2079" i="2" l="1"/>
  <c r="J2079" i="2" s="1"/>
  <c r="F2080" i="2"/>
  <c r="F2081" i="2" l="1"/>
  <c r="C2080" i="2"/>
  <c r="J2080" i="2" s="1"/>
  <c r="F2082" i="2" l="1"/>
  <c r="C2081" i="2"/>
  <c r="J2081" i="2" s="1"/>
  <c r="F2083" i="2" l="1"/>
  <c r="C2082" i="2"/>
  <c r="J2082" i="2" s="1"/>
  <c r="F2084" i="2" l="1"/>
  <c r="C2083" i="2"/>
  <c r="J2083" i="2" s="1"/>
  <c r="F2085" i="2" l="1"/>
  <c r="C2084" i="2"/>
  <c r="J2084" i="2" s="1"/>
  <c r="F2086" i="2" l="1"/>
  <c r="C2085" i="2"/>
  <c r="J2085" i="2" s="1"/>
  <c r="C2086" i="2" l="1"/>
  <c r="J2086" i="2" s="1"/>
  <c r="F2087" i="2"/>
  <c r="C2087" i="2" l="1"/>
  <c r="J2087" i="2" s="1"/>
  <c r="F2088" i="2"/>
  <c r="C2088" i="2" l="1"/>
  <c r="J2088" i="2" s="1"/>
  <c r="F2089" i="2"/>
  <c r="F2090" i="2" l="1"/>
  <c r="C2089" i="2"/>
  <c r="J2089" i="2" s="1"/>
  <c r="C2090" i="2" l="1"/>
  <c r="J2090" i="2" s="1"/>
  <c r="F2091" i="2"/>
  <c r="C2091" i="2" l="1"/>
  <c r="J2091" i="2" s="1"/>
  <c r="F2092" i="2"/>
  <c r="F2093" i="2" l="1"/>
  <c r="C2092" i="2"/>
  <c r="J2092" i="2" s="1"/>
  <c r="C2093" i="2" l="1"/>
  <c r="J2093" i="2" s="1"/>
  <c r="F2094" i="2"/>
  <c r="C2094" i="2" l="1"/>
  <c r="J2094" i="2" s="1"/>
  <c r="F2095" i="2"/>
  <c r="C2095" i="2" l="1"/>
  <c r="J2095" i="2" s="1"/>
  <c r="F2096" i="2"/>
  <c r="C2096" i="2" l="1"/>
  <c r="J2096" i="2" s="1"/>
  <c r="F2097" i="2"/>
  <c r="C2097" i="2" l="1"/>
  <c r="J2097" i="2" s="1"/>
  <c r="F2098" i="2"/>
  <c r="F2099" i="2" l="1"/>
  <c r="C2098" i="2"/>
  <c r="J2098" i="2" s="1"/>
  <c r="C2099" i="2" l="1"/>
  <c r="J2099" i="2" s="1"/>
  <c r="F2100" i="2"/>
  <c r="F2101" i="2" l="1"/>
  <c r="C2100" i="2"/>
  <c r="J2100" i="2" s="1"/>
  <c r="C2101" i="2" l="1"/>
  <c r="J2101" i="2" s="1"/>
  <c r="F2102" i="2"/>
  <c r="F2103" i="2" l="1"/>
  <c r="C2102" i="2"/>
  <c r="J2102" i="2" s="1"/>
  <c r="C2103" i="2" l="1"/>
  <c r="J2103" i="2" s="1"/>
  <c r="F2104" i="2"/>
  <c r="C2104" i="2" l="1"/>
  <c r="J2104" i="2" s="1"/>
  <c r="F2105" i="2"/>
  <c r="C2105" i="2" l="1"/>
  <c r="J2105" i="2" s="1"/>
  <c r="F2106" i="2"/>
  <c r="F2107" i="2" l="1"/>
  <c r="C2106" i="2"/>
  <c r="J2106" i="2" s="1"/>
  <c r="C2107" i="2" l="1"/>
  <c r="J2107" i="2" s="1"/>
  <c r="F2108" i="2"/>
  <c r="F2109" i="2" l="1"/>
  <c r="C2108" i="2"/>
  <c r="J2108" i="2" s="1"/>
  <c r="F2110" i="2" l="1"/>
  <c r="C2109" i="2"/>
  <c r="J2109" i="2" s="1"/>
  <c r="C2110" i="2" l="1"/>
  <c r="J2110" i="2" s="1"/>
  <c r="F2111" i="2"/>
  <c r="F2112" i="2" l="1"/>
  <c r="C2111" i="2"/>
  <c r="J2111" i="2" s="1"/>
  <c r="C2112" i="2" l="1"/>
  <c r="J2112" i="2" s="1"/>
  <c r="F2113" i="2"/>
  <c r="C2113" i="2" l="1"/>
  <c r="J2113" i="2" s="1"/>
  <c r="F2114" i="2"/>
  <c r="C2114" i="2" l="1"/>
  <c r="J2114" i="2" s="1"/>
  <c r="F2115" i="2"/>
  <c r="C2115" i="2" l="1"/>
  <c r="J2115" i="2" s="1"/>
  <c r="F2116" i="2"/>
  <c r="C2116" i="2" l="1"/>
  <c r="J2116" i="2" s="1"/>
  <c r="F2117" i="2"/>
  <c r="C2117" i="2" l="1"/>
  <c r="J2117" i="2" s="1"/>
  <c r="F2118" i="2"/>
  <c r="C2118" i="2" l="1"/>
  <c r="J2118" i="2" s="1"/>
  <c r="F2119" i="2"/>
  <c r="C2119" i="2" l="1"/>
  <c r="J2119" i="2" s="1"/>
  <c r="F2120" i="2"/>
  <c r="C2120" i="2" l="1"/>
  <c r="J2120" i="2" s="1"/>
  <c r="F2121" i="2"/>
  <c r="C2121" i="2" l="1"/>
  <c r="J2121" i="2" s="1"/>
  <c r="F2122" i="2"/>
  <c r="C2122" i="2" l="1"/>
  <c r="J2122" i="2" s="1"/>
  <c r="F2123" i="2"/>
  <c r="C2123" i="2" l="1"/>
  <c r="J2123" i="2" s="1"/>
  <c r="F2124" i="2"/>
  <c r="C2124" i="2" l="1"/>
  <c r="J2124" i="2" s="1"/>
  <c r="F2125" i="2"/>
  <c r="F2126" i="2" l="1"/>
  <c r="C2125" i="2"/>
  <c r="J2125" i="2" s="1"/>
  <c r="F2127" i="2" l="1"/>
  <c r="C2126" i="2"/>
  <c r="J2126" i="2" s="1"/>
  <c r="F2128" i="2" l="1"/>
  <c r="C2127" i="2"/>
  <c r="J2127" i="2" s="1"/>
  <c r="F2129" i="2" l="1"/>
  <c r="C2128" i="2"/>
  <c r="J2128" i="2" s="1"/>
  <c r="C2129" i="2" l="1"/>
  <c r="J2129" i="2" s="1"/>
  <c r="F2130" i="2"/>
  <c r="F2131" i="2" l="1"/>
  <c r="C2130" i="2"/>
  <c r="J2130" i="2" s="1"/>
  <c r="C2131" i="2" l="1"/>
  <c r="J2131" i="2" s="1"/>
  <c r="F2132" i="2"/>
  <c r="F2133" i="2" l="1"/>
  <c r="C2132" i="2"/>
  <c r="J2132" i="2" s="1"/>
  <c r="C2133" i="2" l="1"/>
  <c r="J2133" i="2" s="1"/>
  <c r="F2134" i="2"/>
  <c r="C2134" i="2" l="1"/>
  <c r="J2134" i="2" s="1"/>
  <c r="F2135" i="2"/>
  <c r="C2135" i="2" l="1"/>
  <c r="J2135" i="2" s="1"/>
  <c r="F2136" i="2"/>
  <c r="F2137" i="2" l="1"/>
  <c r="C2136" i="2"/>
  <c r="J2136" i="2" s="1"/>
  <c r="C2137" i="2" l="1"/>
  <c r="J2137" i="2" s="1"/>
  <c r="F2138" i="2"/>
  <c r="F2139" i="2" l="1"/>
  <c r="C2138" i="2"/>
  <c r="J2138" i="2" s="1"/>
  <c r="C2139" i="2" l="1"/>
  <c r="J2139" i="2" s="1"/>
  <c r="F2140" i="2"/>
  <c r="F2141" i="2" l="1"/>
  <c r="C2140" i="2"/>
  <c r="J2140" i="2" s="1"/>
  <c r="F2142" i="2" l="1"/>
  <c r="C2141" i="2"/>
  <c r="J2141" i="2" s="1"/>
  <c r="F2143" i="2" l="1"/>
  <c r="C2142" i="2"/>
  <c r="J2142" i="2" s="1"/>
  <c r="C2143" i="2" l="1"/>
  <c r="J2143" i="2" s="1"/>
  <c r="F2144" i="2"/>
  <c r="C2144" i="2" l="1"/>
  <c r="J2144" i="2" s="1"/>
  <c r="F2145" i="2"/>
  <c r="C2145" i="2" l="1"/>
  <c r="J2145" i="2" s="1"/>
  <c r="F2146" i="2"/>
  <c r="C2146" i="2" l="1"/>
  <c r="J2146" i="2" s="1"/>
  <c r="F2147" i="2"/>
  <c r="C2147" i="2" l="1"/>
  <c r="J2147" i="2" s="1"/>
  <c r="F2148" i="2"/>
  <c r="C2148" i="2" l="1"/>
  <c r="J2148" i="2" s="1"/>
  <c r="F2149" i="2"/>
  <c r="F2150" i="2" l="1"/>
  <c r="C2149" i="2"/>
  <c r="J2149" i="2" s="1"/>
  <c r="F2151" i="2" l="1"/>
  <c r="C2150" i="2"/>
  <c r="J2150" i="2" s="1"/>
  <c r="F2152" i="2" l="1"/>
  <c r="C2151" i="2"/>
  <c r="J2151" i="2" s="1"/>
  <c r="F2153" i="2" l="1"/>
  <c r="C2152" i="2"/>
  <c r="J2152" i="2" s="1"/>
  <c r="C2153" i="2" l="1"/>
  <c r="J2153" i="2" s="1"/>
  <c r="F2154" i="2"/>
  <c r="C2154" i="2" l="1"/>
  <c r="J2154" i="2" s="1"/>
  <c r="F2155" i="2"/>
  <c r="F2156" i="2" l="1"/>
  <c r="C2155" i="2"/>
  <c r="J2155" i="2" s="1"/>
  <c r="C2156" i="2" l="1"/>
  <c r="J2156" i="2" s="1"/>
  <c r="F2157" i="2"/>
  <c r="F2158" i="2" l="1"/>
  <c r="C2157" i="2"/>
  <c r="J2157" i="2" s="1"/>
  <c r="F2159" i="2" l="1"/>
  <c r="C2158" i="2"/>
  <c r="J2158" i="2" s="1"/>
  <c r="C2159" i="2" l="1"/>
  <c r="J2159" i="2" s="1"/>
  <c r="F2160" i="2"/>
  <c r="C2160" i="2" l="1"/>
  <c r="J2160" i="2" s="1"/>
  <c r="F2161" i="2"/>
  <c r="C2161" i="2" l="1"/>
  <c r="J2161" i="2" s="1"/>
  <c r="F2162" i="2"/>
  <c r="C2162" i="2" l="1"/>
  <c r="J2162" i="2" s="1"/>
  <c r="F2163" i="2"/>
  <c r="C2163" i="2" l="1"/>
  <c r="J2163" i="2" s="1"/>
  <c r="F2164" i="2"/>
  <c r="C2164" i="2" l="1"/>
  <c r="J2164" i="2" s="1"/>
  <c r="F2165" i="2"/>
  <c r="C2165" i="2" l="1"/>
  <c r="J2165" i="2" s="1"/>
  <c r="F2166" i="2"/>
  <c r="C2166" i="2" l="1"/>
  <c r="J2166" i="2" s="1"/>
  <c r="F2167" i="2"/>
  <c r="C2167" i="2" l="1"/>
  <c r="J2167" i="2" s="1"/>
  <c r="F2168" i="2"/>
  <c r="F2169" i="2" l="1"/>
  <c r="C2168" i="2"/>
  <c r="J2168" i="2" s="1"/>
  <c r="C2169" i="2" l="1"/>
  <c r="J2169" i="2" s="1"/>
  <c r="F2170" i="2"/>
  <c r="C2170" i="2" l="1"/>
  <c r="J2170" i="2" s="1"/>
  <c r="F2171" i="2"/>
  <c r="F2172" i="2" l="1"/>
  <c r="C2171" i="2"/>
  <c r="J2171" i="2" s="1"/>
  <c r="F2173" i="2" l="1"/>
  <c r="C2172" i="2"/>
  <c r="J2172" i="2" s="1"/>
  <c r="F2174" i="2" l="1"/>
  <c r="C2173" i="2"/>
  <c r="J2173" i="2" s="1"/>
  <c r="C2174" i="2" l="1"/>
  <c r="J2174" i="2" s="1"/>
  <c r="F2175" i="2"/>
  <c r="C2175" i="2" l="1"/>
  <c r="J2175" i="2" s="1"/>
  <c r="F2176" i="2"/>
  <c r="C2176" i="2" l="1"/>
  <c r="J2176" i="2" s="1"/>
  <c r="F2177" i="2"/>
  <c r="C2177" i="2" l="1"/>
  <c r="J2177" i="2" s="1"/>
  <c r="F2178" i="2"/>
  <c r="C2178" i="2" l="1"/>
  <c r="J2178" i="2" s="1"/>
  <c r="F2179" i="2"/>
  <c r="F2180" i="2" l="1"/>
  <c r="C2179" i="2"/>
  <c r="J2179" i="2" s="1"/>
  <c r="C2180" i="2" l="1"/>
  <c r="J2180" i="2" s="1"/>
  <c r="F2181" i="2"/>
  <c r="C2181" i="2" l="1"/>
  <c r="J2181" i="2" s="1"/>
  <c r="F2182" i="2"/>
  <c r="F2183" i="2" l="1"/>
  <c r="C2182" i="2"/>
  <c r="J2182" i="2" s="1"/>
  <c r="C2183" i="2" l="1"/>
  <c r="J2183" i="2" s="1"/>
  <c r="F2184" i="2"/>
  <c r="C2184" i="2" l="1"/>
  <c r="J2184" i="2" s="1"/>
  <c r="F2185" i="2"/>
  <c r="C2185" i="2" l="1"/>
  <c r="J2185" i="2" s="1"/>
  <c r="F2186" i="2"/>
  <c r="C2186" i="2" l="1"/>
  <c r="J2186" i="2" s="1"/>
  <c r="F2187" i="2"/>
  <c r="C2187" i="2" l="1"/>
  <c r="J2187" i="2" s="1"/>
  <c r="F2188" i="2"/>
  <c r="F2189" i="2" l="1"/>
  <c r="C2188" i="2"/>
  <c r="J2188" i="2" s="1"/>
  <c r="C2189" i="2" l="1"/>
  <c r="J2189" i="2" s="1"/>
  <c r="F2190" i="2"/>
  <c r="C2190" i="2" l="1"/>
  <c r="J2190" i="2" s="1"/>
  <c r="F2191" i="2"/>
  <c r="F2192" i="2" l="1"/>
  <c r="C2191" i="2"/>
  <c r="J2191" i="2" s="1"/>
  <c r="C2192" i="2" l="1"/>
  <c r="J2192" i="2" s="1"/>
  <c r="F2193" i="2"/>
  <c r="C2193" i="2" l="1"/>
  <c r="J2193" i="2" s="1"/>
  <c r="F2194" i="2"/>
  <c r="C2194" i="2" l="1"/>
  <c r="J2194" i="2" s="1"/>
  <c r="F2195" i="2"/>
  <c r="C2195" i="2" l="1"/>
  <c r="J2195" i="2" s="1"/>
  <c r="F2196" i="2"/>
  <c r="F2197" i="2" l="1"/>
  <c r="C2196" i="2"/>
  <c r="J2196" i="2" s="1"/>
  <c r="C2197" i="2" l="1"/>
  <c r="J2197" i="2" s="1"/>
  <c r="F2198" i="2"/>
  <c r="F2199" i="2" l="1"/>
  <c r="C2198" i="2"/>
  <c r="J2198" i="2" s="1"/>
  <c r="C2199" i="2" l="1"/>
  <c r="J2199" i="2" s="1"/>
  <c r="F2200" i="2"/>
  <c r="F2201" i="2" l="1"/>
  <c r="C2200" i="2"/>
  <c r="J2200" i="2" s="1"/>
  <c r="F2202" i="2" l="1"/>
  <c r="C2201" i="2"/>
  <c r="J2201" i="2" s="1"/>
  <c r="F2203" i="2" l="1"/>
  <c r="C2202" i="2"/>
  <c r="J2202" i="2" s="1"/>
  <c r="F2204" i="2" l="1"/>
  <c r="C2203" i="2"/>
  <c r="J2203" i="2" s="1"/>
  <c r="C2204" i="2" l="1"/>
  <c r="J2204" i="2" s="1"/>
  <c r="F2205" i="2"/>
  <c r="C2205" i="2" l="1"/>
  <c r="J2205" i="2" s="1"/>
  <c r="F2206" i="2"/>
  <c r="C2206" i="2" l="1"/>
  <c r="J2206" i="2" s="1"/>
  <c r="F2207" i="2"/>
  <c r="C2207" i="2" l="1"/>
  <c r="J2207" i="2" s="1"/>
  <c r="F2208" i="2"/>
  <c r="C2208" i="2" l="1"/>
  <c r="J2208" i="2" s="1"/>
  <c r="F2209" i="2"/>
  <c r="C2209" i="2" l="1"/>
  <c r="J2209" i="2" s="1"/>
  <c r="F2210" i="2"/>
  <c r="C2210" i="2" l="1"/>
  <c r="J2210" i="2" s="1"/>
  <c r="F2211" i="2"/>
  <c r="F2212" i="2" l="1"/>
  <c r="C2211" i="2"/>
  <c r="J2211" i="2" s="1"/>
  <c r="F2213" i="2" l="1"/>
  <c r="C2212" i="2"/>
  <c r="J2212" i="2" s="1"/>
  <c r="F2214" i="2" l="1"/>
  <c r="C2213" i="2"/>
  <c r="J2213" i="2" s="1"/>
  <c r="C2214" i="2" l="1"/>
  <c r="J2214" i="2" s="1"/>
  <c r="F2215" i="2"/>
  <c r="C2215" i="2" l="1"/>
  <c r="J2215" i="2" s="1"/>
  <c r="F2216" i="2"/>
  <c r="C2216" i="2" l="1"/>
  <c r="J2216" i="2" s="1"/>
  <c r="F2217" i="2"/>
  <c r="F2218" i="2" l="1"/>
  <c r="C2217" i="2"/>
  <c r="J2217" i="2" s="1"/>
  <c r="F2219" i="2" l="1"/>
  <c r="C2218" i="2"/>
  <c r="J2218" i="2" s="1"/>
  <c r="F2220" i="2" l="1"/>
  <c r="C2219" i="2"/>
  <c r="J2219" i="2" s="1"/>
  <c r="C2220" i="2" l="1"/>
  <c r="J2220" i="2" s="1"/>
  <c r="F2221" i="2"/>
  <c r="F2222" i="2" l="1"/>
  <c r="C2221" i="2"/>
  <c r="J2221" i="2" s="1"/>
  <c r="C2222" i="2" l="1"/>
  <c r="J2222" i="2" s="1"/>
  <c r="F2223" i="2"/>
  <c r="F2224" i="2" l="1"/>
  <c r="C2223" i="2"/>
  <c r="J2223" i="2" s="1"/>
  <c r="F2225" i="2" l="1"/>
  <c r="C2224" i="2"/>
  <c r="J2224" i="2" s="1"/>
  <c r="F2226" i="2" l="1"/>
  <c r="C2225" i="2"/>
  <c r="J2225" i="2" s="1"/>
  <c r="C2226" i="2" l="1"/>
  <c r="J2226" i="2" s="1"/>
  <c r="F2227" i="2"/>
  <c r="C2227" i="2" l="1"/>
  <c r="J2227" i="2" s="1"/>
  <c r="F2228" i="2"/>
  <c r="C2228" i="2" l="1"/>
  <c r="J2228" i="2" s="1"/>
  <c r="F2229" i="2"/>
  <c r="F2230" i="2" l="1"/>
  <c r="C2229" i="2"/>
  <c r="J2229" i="2" s="1"/>
  <c r="C2230" i="2" l="1"/>
  <c r="J2230" i="2" s="1"/>
  <c r="F2231" i="2"/>
  <c r="F2232" i="2" l="1"/>
  <c r="C2231" i="2"/>
  <c r="J2231" i="2" s="1"/>
  <c r="C2232" i="2" l="1"/>
  <c r="J2232" i="2" s="1"/>
  <c r="F2233" i="2"/>
  <c r="C2233" i="2" l="1"/>
  <c r="J2233" i="2" s="1"/>
  <c r="F2234" i="2"/>
  <c r="F2235" i="2" l="1"/>
  <c r="C2234" i="2"/>
  <c r="J2234" i="2" s="1"/>
  <c r="C2235" i="2" l="1"/>
  <c r="J2235" i="2" s="1"/>
  <c r="F2236" i="2"/>
  <c r="C2236" i="2" l="1"/>
  <c r="J2236" i="2" s="1"/>
  <c r="F2237" i="2"/>
  <c r="F2238" i="2" l="1"/>
  <c r="C2237" i="2"/>
  <c r="J2237" i="2" s="1"/>
  <c r="C2238" i="2" l="1"/>
  <c r="J2238" i="2" s="1"/>
  <c r="F2239" i="2"/>
  <c r="F2240" i="2" l="1"/>
  <c r="C2239" i="2"/>
  <c r="J2239" i="2" s="1"/>
  <c r="C2240" i="2" l="1"/>
  <c r="J2240" i="2" s="1"/>
  <c r="F2241" i="2"/>
  <c r="C2241" i="2" l="1"/>
  <c r="J2241" i="2" s="1"/>
  <c r="F2242" i="2"/>
  <c r="F2243" i="2" l="1"/>
  <c r="C2242" i="2"/>
  <c r="J2242" i="2" s="1"/>
  <c r="F2244" i="2" l="1"/>
  <c r="C2243" i="2"/>
  <c r="J2243" i="2" s="1"/>
  <c r="C2244" i="2" l="1"/>
  <c r="J2244" i="2" s="1"/>
  <c r="F2245" i="2"/>
  <c r="F2246" i="2" l="1"/>
  <c r="C2245" i="2"/>
  <c r="J2245" i="2" s="1"/>
  <c r="C2246" i="2" l="1"/>
  <c r="J2246" i="2" s="1"/>
  <c r="F2247" i="2"/>
  <c r="C2247" i="2" l="1"/>
  <c r="J2247" i="2" s="1"/>
  <c r="F2248" i="2"/>
  <c r="C2248" i="2" l="1"/>
  <c r="J2248" i="2" s="1"/>
  <c r="F2249" i="2"/>
  <c r="C2249" i="2" l="1"/>
  <c r="J2249" i="2" s="1"/>
  <c r="F2250" i="2"/>
  <c r="C2250" i="2" l="1"/>
  <c r="J2250" i="2" s="1"/>
  <c r="F2251" i="2"/>
  <c r="C2251" i="2" l="1"/>
  <c r="J2251" i="2" s="1"/>
  <c r="F2252" i="2"/>
  <c r="F2253" i="2" l="1"/>
  <c r="C2252" i="2"/>
  <c r="J2252" i="2" s="1"/>
  <c r="F2254" i="2" l="1"/>
  <c r="C2253" i="2"/>
  <c r="J2253" i="2" s="1"/>
  <c r="C2254" i="2" l="1"/>
  <c r="J2254" i="2" s="1"/>
  <c r="F2255" i="2"/>
  <c r="C2255" i="2" l="1"/>
  <c r="J2255" i="2" s="1"/>
  <c r="F2256" i="2"/>
  <c r="F2257" i="2" l="1"/>
  <c r="C2256" i="2"/>
  <c r="J2256" i="2" s="1"/>
  <c r="F2258" i="2" l="1"/>
  <c r="C2257" i="2"/>
  <c r="J2257" i="2" s="1"/>
  <c r="C2258" i="2" l="1"/>
  <c r="J2258" i="2" s="1"/>
  <c r="F2259" i="2"/>
  <c r="C2259" i="2" l="1"/>
  <c r="J2259" i="2" s="1"/>
  <c r="F2260" i="2"/>
  <c r="C2260" i="2" l="1"/>
  <c r="J2260" i="2" s="1"/>
  <c r="F2261" i="2"/>
  <c r="F2262" i="2" l="1"/>
  <c r="C2261" i="2"/>
  <c r="J2261" i="2" s="1"/>
  <c r="F2263" i="2" l="1"/>
  <c r="C2262" i="2"/>
  <c r="J2262" i="2" s="1"/>
  <c r="C2263" i="2" l="1"/>
  <c r="J2263" i="2" s="1"/>
  <c r="F2264" i="2"/>
  <c r="F2265" i="2" l="1"/>
  <c r="C2264" i="2"/>
  <c r="J2264" i="2" s="1"/>
  <c r="C2265" i="2" l="1"/>
  <c r="J2265" i="2" s="1"/>
  <c r="F2266" i="2"/>
  <c r="C2266" i="2" l="1"/>
  <c r="J2266" i="2" s="1"/>
  <c r="F2267" i="2"/>
  <c r="F2268" i="2" l="1"/>
  <c r="C2267" i="2"/>
  <c r="J2267" i="2" s="1"/>
  <c r="F2269" i="2" l="1"/>
  <c r="C2268" i="2"/>
  <c r="J2268" i="2" s="1"/>
  <c r="C2269" i="2" l="1"/>
  <c r="J2269" i="2" s="1"/>
  <c r="F2270" i="2"/>
  <c r="C2270" i="2" l="1"/>
  <c r="J2270" i="2" s="1"/>
  <c r="F2271" i="2"/>
  <c r="C2271" i="2" l="1"/>
  <c r="J2271" i="2" s="1"/>
  <c r="F2272" i="2"/>
  <c r="C2272" i="2" l="1"/>
  <c r="J2272" i="2" s="1"/>
  <c r="F2273" i="2"/>
  <c r="C2273" i="2" l="1"/>
  <c r="J2273" i="2" s="1"/>
  <c r="F2274" i="2"/>
  <c r="F2275" i="2" l="1"/>
  <c r="C2274" i="2"/>
  <c r="J2274" i="2" s="1"/>
  <c r="C2275" i="2" l="1"/>
  <c r="J2275" i="2" s="1"/>
  <c r="F2276" i="2"/>
  <c r="C2276" i="2" l="1"/>
  <c r="J2276" i="2" s="1"/>
  <c r="F2277" i="2"/>
  <c r="C2277" i="2" l="1"/>
  <c r="J2277" i="2" s="1"/>
  <c r="F2278" i="2"/>
  <c r="C2278" i="2" l="1"/>
  <c r="J2278" i="2" s="1"/>
  <c r="F2279" i="2"/>
  <c r="C2279" i="2" l="1"/>
  <c r="J2279" i="2" s="1"/>
  <c r="F2280" i="2"/>
  <c r="F2281" i="2" l="1"/>
  <c r="C2280" i="2"/>
  <c r="J2280" i="2" s="1"/>
  <c r="C2281" i="2" l="1"/>
  <c r="J2281" i="2" s="1"/>
  <c r="F2282" i="2"/>
  <c r="F2283" i="2" l="1"/>
  <c r="C2282" i="2"/>
  <c r="J2282" i="2" s="1"/>
  <c r="C2283" i="2" l="1"/>
  <c r="J2283" i="2" s="1"/>
  <c r="F2284" i="2"/>
  <c r="C2284" i="2" l="1"/>
  <c r="J2284" i="2" s="1"/>
  <c r="F2285" i="2"/>
  <c r="F2286" i="2" l="1"/>
  <c r="C2285" i="2"/>
  <c r="J2285" i="2" s="1"/>
  <c r="C2286" i="2" l="1"/>
  <c r="J2286" i="2" s="1"/>
  <c r="F2287" i="2"/>
  <c r="C2287" i="2" l="1"/>
  <c r="J2287" i="2" s="1"/>
  <c r="F2288" i="2"/>
  <c r="C2288" i="2" l="1"/>
  <c r="J2288" i="2" s="1"/>
  <c r="F2289" i="2"/>
  <c r="C2289" i="2" l="1"/>
  <c r="J2289" i="2" s="1"/>
  <c r="F2290" i="2"/>
  <c r="C2290" i="2" l="1"/>
  <c r="J2290" i="2" s="1"/>
  <c r="F2291" i="2"/>
  <c r="C2291" i="2" l="1"/>
  <c r="J2291" i="2" s="1"/>
  <c r="F2292" i="2"/>
  <c r="C2292" i="2" l="1"/>
  <c r="J2292" i="2" s="1"/>
  <c r="F2293" i="2"/>
  <c r="F2294" i="2" l="1"/>
  <c r="C2293" i="2"/>
  <c r="J2293" i="2" s="1"/>
  <c r="C2294" i="2" l="1"/>
  <c r="J2294" i="2" s="1"/>
  <c r="F2295" i="2"/>
  <c r="C2295" i="2" l="1"/>
  <c r="J2295" i="2" s="1"/>
  <c r="F2296" i="2"/>
  <c r="F2297" i="2" l="1"/>
  <c r="C2296" i="2"/>
  <c r="J2296" i="2" s="1"/>
  <c r="C2297" i="2" l="1"/>
  <c r="J2297" i="2" s="1"/>
  <c r="F2298" i="2"/>
  <c r="F2299" i="2" l="1"/>
  <c r="C2298" i="2"/>
  <c r="J2298" i="2" s="1"/>
  <c r="F2300" i="2" l="1"/>
  <c r="C2299" i="2"/>
  <c r="J2299" i="2" s="1"/>
  <c r="F2301" i="2" l="1"/>
  <c r="C2300" i="2"/>
  <c r="J2300" i="2" s="1"/>
  <c r="F2302" i="2" l="1"/>
  <c r="C2301" i="2"/>
  <c r="J2301" i="2" s="1"/>
  <c r="C2302" i="2" l="1"/>
  <c r="J2302" i="2" s="1"/>
  <c r="F2303" i="2"/>
  <c r="C2303" i="2" l="1"/>
  <c r="J2303" i="2" s="1"/>
  <c r="F2304" i="2"/>
  <c r="F2305" i="2" l="1"/>
  <c r="C2304" i="2"/>
  <c r="J2304" i="2" s="1"/>
  <c r="F2306" i="2" l="1"/>
  <c r="C2305" i="2"/>
  <c r="J2305" i="2" s="1"/>
  <c r="F2307" i="2" l="1"/>
  <c r="C2306" i="2"/>
  <c r="J2306" i="2" s="1"/>
  <c r="C2307" i="2" l="1"/>
  <c r="J2307" i="2" s="1"/>
  <c r="F2308" i="2"/>
  <c r="C2308" i="2" l="1"/>
  <c r="J2308" i="2" s="1"/>
  <c r="F2309" i="2"/>
  <c r="F2310" i="2" l="1"/>
  <c r="C2309" i="2"/>
  <c r="J2309" i="2" s="1"/>
  <c r="C2310" i="2" l="1"/>
  <c r="J2310" i="2" s="1"/>
  <c r="F2311" i="2"/>
  <c r="C2311" i="2" l="1"/>
  <c r="J2311" i="2" s="1"/>
  <c r="F2312" i="2"/>
  <c r="F2313" i="2" l="1"/>
  <c r="C2312" i="2"/>
  <c r="J2312" i="2" s="1"/>
  <c r="C2313" i="2" l="1"/>
  <c r="J2313" i="2" s="1"/>
  <c r="F2314" i="2"/>
  <c r="C2314" i="2" l="1"/>
  <c r="J2314" i="2" s="1"/>
  <c r="F2315" i="2"/>
  <c r="C2315" i="2" l="1"/>
  <c r="J2315" i="2" s="1"/>
  <c r="F2316" i="2"/>
  <c r="F2317" i="2" l="1"/>
  <c r="C2316" i="2"/>
  <c r="J2316" i="2" s="1"/>
  <c r="F2318" i="2" l="1"/>
  <c r="C2317" i="2"/>
  <c r="J2317" i="2" s="1"/>
  <c r="C2318" i="2" l="1"/>
  <c r="J2318" i="2" s="1"/>
  <c r="F2319" i="2"/>
  <c r="C2319" i="2" l="1"/>
  <c r="J2319" i="2" s="1"/>
  <c r="F2320" i="2"/>
  <c r="C2320" i="2" l="1"/>
  <c r="J2320" i="2" s="1"/>
  <c r="F2321" i="2"/>
  <c r="F2322" i="2" l="1"/>
  <c r="C2321" i="2"/>
  <c r="J2321" i="2" s="1"/>
  <c r="C2322" i="2" l="1"/>
  <c r="J2322" i="2" s="1"/>
  <c r="F2323" i="2"/>
  <c r="F2324" i="2" l="1"/>
  <c r="C2323" i="2"/>
  <c r="J2323" i="2" s="1"/>
  <c r="C2324" i="2" l="1"/>
  <c r="J2324" i="2" s="1"/>
  <c r="F2325" i="2"/>
  <c r="C2325" i="2" l="1"/>
  <c r="J2325" i="2" s="1"/>
  <c r="F2326" i="2"/>
  <c r="C2326" i="2" l="1"/>
  <c r="J2326" i="2" s="1"/>
  <c r="F2327" i="2"/>
  <c r="F2328" i="2" l="1"/>
  <c r="C2327" i="2"/>
  <c r="J2327" i="2" s="1"/>
  <c r="C2328" i="2" l="1"/>
  <c r="J2328" i="2" s="1"/>
  <c r="F2329" i="2"/>
  <c r="C2329" i="2" l="1"/>
  <c r="J2329" i="2" s="1"/>
  <c r="F2330" i="2"/>
  <c r="F2331" i="2" l="1"/>
  <c r="C2330" i="2"/>
  <c r="J2330" i="2" s="1"/>
  <c r="C2331" i="2" l="1"/>
  <c r="J2331" i="2" s="1"/>
  <c r="F2332" i="2"/>
  <c r="C2332" i="2" l="1"/>
  <c r="J2332" i="2" s="1"/>
  <c r="F2333" i="2"/>
  <c r="C2333" i="2" l="1"/>
  <c r="J2333" i="2" s="1"/>
  <c r="F2334" i="2"/>
  <c r="F2335" i="2" l="1"/>
  <c r="C2334" i="2"/>
  <c r="J2334" i="2" s="1"/>
  <c r="F2336" i="2" l="1"/>
  <c r="C2335" i="2"/>
  <c r="J2335" i="2" s="1"/>
  <c r="C2336" i="2" l="1"/>
  <c r="J2336" i="2" s="1"/>
  <c r="F2337" i="2"/>
  <c r="C2337" i="2" l="1"/>
  <c r="J2337" i="2" s="1"/>
  <c r="F2338" i="2"/>
  <c r="C2338" i="2" l="1"/>
  <c r="J2338" i="2" s="1"/>
  <c r="F2339" i="2"/>
  <c r="F2340" i="2" l="1"/>
  <c r="C2339" i="2"/>
  <c r="J2339" i="2" s="1"/>
  <c r="C2340" i="2" l="1"/>
  <c r="J2340" i="2" s="1"/>
  <c r="F2341" i="2"/>
  <c r="C2341" i="2" l="1"/>
  <c r="J2341" i="2" s="1"/>
  <c r="F2342" i="2"/>
  <c r="C2342" i="2" l="1"/>
  <c r="J2342" i="2" s="1"/>
  <c r="F2343" i="2"/>
  <c r="F2344" i="2" l="1"/>
  <c r="C2343" i="2"/>
  <c r="J2343" i="2" s="1"/>
  <c r="C2344" i="2" l="1"/>
  <c r="J2344" i="2" s="1"/>
  <c r="F2345" i="2"/>
  <c r="C2345" i="2" l="1"/>
  <c r="J2345" i="2" s="1"/>
  <c r="F2346" i="2"/>
  <c r="F2347" i="2" l="1"/>
  <c r="C2346" i="2"/>
  <c r="J2346" i="2" s="1"/>
  <c r="C2347" i="2" l="1"/>
  <c r="J2347" i="2" s="1"/>
  <c r="F2348" i="2"/>
  <c r="C2348" i="2" l="1"/>
  <c r="J2348" i="2" s="1"/>
  <c r="F2349" i="2"/>
  <c r="C2349" i="2" l="1"/>
  <c r="J2349" i="2" s="1"/>
  <c r="F2350" i="2"/>
  <c r="F2351" i="2" l="1"/>
  <c r="C2350" i="2"/>
  <c r="J2350" i="2" s="1"/>
  <c r="C2351" i="2" l="1"/>
  <c r="J2351" i="2" s="1"/>
  <c r="F2352" i="2"/>
  <c r="F2353" i="2" l="1"/>
  <c r="C2352" i="2"/>
  <c r="J2352" i="2" s="1"/>
  <c r="C2353" i="2" l="1"/>
  <c r="J2353" i="2" s="1"/>
  <c r="F2354" i="2"/>
  <c r="F2355" i="2" l="1"/>
  <c r="C2354" i="2"/>
  <c r="J2354" i="2" s="1"/>
  <c r="C2355" i="2" l="1"/>
  <c r="J2355" i="2" s="1"/>
  <c r="F2356" i="2"/>
  <c r="C2356" i="2" l="1"/>
  <c r="J2356" i="2" s="1"/>
  <c r="F2357" i="2"/>
  <c r="F2358" i="2" l="1"/>
  <c r="C2357" i="2"/>
  <c r="J2357" i="2" s="1"/>
  <c r="C2358" i="2" l="1"/>
  <c r="J2358" i="2" s="1"/>
  <c r="F2359" i="2"/>
  <c r="C2359" i="2" l="1"/>
  <c r="J2359" i="2" s="1"/>
  <c r="F2360" i="2"/>
  <c r="F2361" i="2" l="1"/>
  <c r="C2360" i="2"/>
  <c r="J2360" i="2" s="1"/>
  <c r="F2362" i="2" l="1"/>
  <c r="C2361" i="2"/>
  <c r="J2361" i="2" s="1"/>
  <c r="C2362" i="2" l="1"/>
  <c r="J2362" i="2" s="1"/>
  <c r="F2363" i="2"/>
  <c r="C2363" i="2" l="1"/>
  <c r="J2363" i="2" s="1"/>
  <c r="F2364" i="2"/>
  <c r="C2364" i="2" l="1"/>
  <c r="J2364" i="2" s="1"/>
  <c r="F2365" i="2"/>
  <c r="F2366" i="2" l="1"/>
  <c r="C2365" i="2"/>
  <c r="J2365" i="2" s="1"/>
  <c r="C2366" i="2" l="1"/>
  <c r="J2366" i="2" s="1"/>
  <c r="F2367" i="2"/>
  <c r="F2368" i="2" l="1"/>
  <c r="C2367" i="2"/>
  <c r="J2367" i="2" s="1"/>
  <c r="C2368" i="2" l="1"/>
  <c r="J2368" i="2" s="1"/>
  <c r="F2369" i="2"/>
  <c r="C2369" i="2" l="1"/>
  <c r="J2369" i="2" s="1"/>
  <c r="F2370" i="2"/>
  <c r="C2370" i="2" l="1"/>
  <c r="J2370" i="2" s="1"/>
  <c r="F2371" i="2"/>
  <c r="F2372" i="2" l="1"/>
  <c r="C2371" i="2"/>
  <c r="J2371" i="2" s="1"/>
  <c r="C2372" i="2" l="1"/>
  <c r="J2372" i="2" s="1"/>
  <c r="F2373" i="2"/>
  <c r="F2374" i="2" l="1"/>
  <c r="C2373" i="2"/>
  <c r="J2373" i="2" s="1"/>
  <c r="C2374" i="2" l="1"/>
  <c r="J2374" i="2" s="1"/>
  <c r="F2375" i="2"/>
  <c r="C2375" i="2" l="1"/>
  <c r="J2375" i="2" s="1"/>
  <c r="F2376" i="2"/>
  <c r="C2376" i="2" l="1"/>
  <c r="J2376" i="2" s="1"/>
  <c r="F2377" i="2"/>
  <c r="C2377" i="2" l="1"/>
  <c r="J2377" i="2" s="1"/>
  <c r="F2378" i="2"/>
  <c r="F2379" i="2" l="1"/>
  <c r="C2378" i="2"/>
  <c r="J2378" i="2" s="1"/>
  <c r="C2379" i="2" l="1"/>
  <c r="J2379" i="2" s="1"/>
  <c r="F2380" i="2"/>
  <c r="C2380" i="2" l="1"/>
  <c r="J2380" i="2" s="1"/>
  <c r="F2381" i="2"/>
  <c r="C2381" i="2" l="1"/>
  <c r="J2381" i="2" s="1"/>
  <c r="F2382" i="2"/>
  <c r="F2383" i="2" l="1"/>
  <c r="C2382" i="2"/>
  <c r="J2382" i="2" s="1"/>
  <c r="F2384" i="2" l="1"/>
  <c r="C2383" i="2"/>
  <c r="J2383" i="2" s="1"/>
  <c r="C2384" i="2" l="1"/>
  <c r="J2384" i="2" s="1"/>
  <c r="F2385" i="2"/>
  <c r="F2386" i="2" l="1"/>
  <c r="C2385" i="2"/>
  <c r="J2385" i="2" s="1"/>
  <c r="C2386" i="2" l="1"/>
  <c r="J2386" i="2" s="1"/>
  <c r="F2387" i="2"/>
  <c r="F2388" i="2" l="1"/>
  <c r="C2387" i="2"/>
  <c r="J2387" i="2" s="1"/>
  <c r="C2388" i="2" l="1"/>
  <c r="J2388" i="2" s="1"/>
  <c r="F2389" i="2"/>
  <c r="C2389" i="2" l="1"/>
  <c r="J2389" i="2" s="1"/>
  <c r="F2390" i="2"/>
  <c r="C2390" i="2" l="1"/>
  <c r="J2390" i="2" s="1"/>
  <c r="F2391" i="2"/>
  <c r="C2391" i="2" l="1"/>
  <c r="J2391" i="2" s="1"/>
  <c r="F2392" i="2"/>
  <c r="C2392" i="2" l="1"/>
  <c r="J2392" i="2" s="1"/>
  <c r="F2393" i="2"/>
  <c r="C2393" i="2" l="1"/>
  <c r="J2393" i="2" s="1"/>
  <c r="F2394" i="2"/>
  <c r="C2394" i="2" l="1"/>
  <c r="J2394" i="2" s="1"/>
  <c r="F2395" i="2"/>
  <c r="C2395" i="2" l="1"/>
  <c r="J2395" i="2" s="1"/>
  <c r="F2396" i="2"/>
  <c r="C2396" i="2" l="1"/>
  <c r="J2396" i="2" s="1"/>
  <c r="F2397" i="2"/>
  <c r="F2398" i="2" l="1"/>
  <c r="C2397" i="2"/>
  <c r="J2397" i="2" s="1"/>
  <c r="C2398" i="2" l="1"/>
  <c r="J2398" i="2" s="1"/>
  <c r="F2399" i="2"/>
  <c r="F2400" i="2" l="1"/>
  <c r="C2399" i="2"/>
  <c r="J2399" i="2" s="1"/>
  <c r="C2400" i="2" l="1"/>
  <c r="J2400" i="2" s="1"/>
  <c r="F2401" i="2"/>
  <c r="C2401" i="2" l="1"/>
  <c r="J2401" i="2" s="1"/>
  <c r="F2402" i="2"/>
  <c r="C2402" i="2" l="1"/>
  <c r="J2402" i="2" s="1"/>
  <c r="F2403" i="2"/>
  <c r="C2403" i="2" l="1"/>
  <c r="J2403" i="2" s="1"/>
  <c r="F2404" i="2"/>
  <c r="C2404" i="2" l="1"/>
  <c r="J2404" i="2" s="1"/>
  <c r="F2405" i="2"/>
  <c r="F2406" i="2" l="1"/>
  <c r="C2405" i="2"/>
  <c r="J2405" i="2" s="1"/>
  <c r="F2407" i="2" l="1"/>
  <c r="C2406" i="2"/>
  <c r="J2406" i="2" s="1"/>
  <c r="F2408" i="2" l="1"/>
  <c r="C2407" i="2"/>
  <c r="J2407" i="2" s="1"/>
  <c r="C2408" i="2" l="1"/>
  <c r="J2408" i="2" s="1"/>
  <c r="F2409" i="2"/>
  <c r="C2409" i="2" l="1"/>
  <c r="J2409" i="2" s="1"/>
  <c r="F2410" i="2"/>
  <c r="F2411" i="2" l="1"/>
  <c r="C2410" i="2"/>
  <c r="J2410" i="2" s="1"/>
  <c r="C2411" i="2" l="1"/>
  <c r="J2411" i="2" s="1"/>
  <c r="F2412" i="2"/>
  <c r="C2412" i="2" l="1"/>
  <c r="J2412" i="2" s="1"/>
  <c r="F2413" i="2"/>
  <c r="C2413" i="2" l="1"/>
  <c r="J2413" i="2" s="1"/>
  <c r="F2414" i="2"/>
  <c r="F2415" i="2" l="1"/>
  <c r="C2414" i="2"/>
  <c r="J2414" i="2" s="1"/>
  <c r="C2415" i="2" l="1"/>
  <c r="J2415" i="2" s="1"/>
  <c r="F2416" i="2"/>
  <c r="C2416" i="2" l="1"/>
  <c r="J2416" i="2" s="1"/>
  <c r="F2417" i="2"/>
  <c r="F2418" i="2" l="1"/>
  <c r="C2417" i="2"/>
  <c r="J2417" i="2" s="1"/>
  <c r="C2418" i="2" l="1"/>
  <c r="J2418" i="2" s="1"/>
  <c r="F2419" i="2"/>
  <c r="C2419" i="2" l="1"/>
  <c r="J2419" i="2" s="1"/>
  <c r="F2420" i="2"/>
  <c r="F2421" i="2" l="1"/>
  <c r="C2420" i="2"/>
  <c r="J2420" i="2" s="1"/>
  <c r="C2421" i="2" l="1"/>
  <c r="J2421" i="2" s="1"/>
  <c r="F2422" i="2"/>
  <c r="F2423" i="2" l="1"/>
  <c r="C2422" i="2"/>
  <c r="J2422" i="2" s="1"/>
  <c r="F2424" i="2" l="1"/>
  <c r="C2423" i="2"/>
  <c r="J2423" i="2" s="1"/>
  <c r="F2425" i="2" l="1"/>
  <c r="C2424" i="2"/>
  <c r="J2424" i="2" s="1"/>
  <c r="C2425" i="2" l="1"/>
  <c r="J2425" i="2" s="1"/>
  <c r="F2426" i="2"/>
  <c r="F2427" i="2" l="1"/>
  <c r="C2426" i="2"/>
  <c r="J2426" i="2" s="1"/>
  <c r="C2427" i="2" l="1"/>
  <c r="J2427" i="2" s="1"/>
  <c r="F2428" i="2"/>
  <c r="C2428" i="2" l="1"/>
  <c r="J2428" i="2" s="1"/>
  <c r="F2429" i="2"/>
  <c r="C2429" i="2" l="1"/>
  <c r="J2429" i="2" s="1"/>
  <c r="F2430" i="2"/>
  <c r="C2430" i="2" l="1"/>
  <c r="J2430" i="2" s="1"/>
  <c r="F2431" i="2"/>
  <c r="C2431" i="2" l="1"/>
  <c r="J2431" i="2" s="1"/>
  <c r="F2432" i="2"/>
  <c r="F2433" i="2" l="1"/>
  <c r="C2432" i="2"/>
  <c r="J2432" i="2" s="1"/>
  <c r="C2433" i="2" l="1"/>
  <c r="J2433" i="2" s="1"/>
  <c r="F2434" i="2"/>
  <c r="C2434" i="2" l="1"/>
  <c r="J2434" i="2" s="1"/>
  <c r="F2435" i="2"/>
  <c r="C2435" i="2" l="1"/>
  <c r="J2435" i="2" s="1"/>
  <c r="F2436" i="2"/>
  <c r="C2436" i="2" l="1"/>
  <c r="J2436" i="2" s="1"/>
  <c r="F2437" i="2"/>
  <c r="F2438" i="2" l="1"/>
  <c r="C2437" i="2"/>
  <c r="J2437" i="2" s="1"/>
  <c r="C2438" i="2" l="1"/>
  <c r="J2438" i="2" s="1"/>
  <c r="F2439" i="2"/>
  <c r="F2440" i="2" l="1"/>
  <c r="C2439" i="2"/>
  <c r="J2439" i="2" s="1"/>
  <c r="C2440" i="2" l="1"/>
  <c r="J2440" i="2" s="1"/>
  <c r="F2441" i="2"/>
  <c r="C2441" i="2" l="1"/>
  <c r="J2441" i="2" s="1"/>
  <c r="F2442" i="2"/>
  <c r="F2443" i="2" l="1"/>
  <c r="C2442" i="2"/>
  <c r="J2442" i="2" s="1"/>
  <c r="C2443" i="2" l="1"/>
  <c r="J2443" i="2" s="1"/>
  <c r="F2444" i="2"/>
  <c r="C2444" i="2" l="1"/>
  <c r="J2444" i="2" s="1"/>
  <c r="F2445" i="2"/>
  <c r="C2445" i="2" l="1"/>
  <c r="J2445" i="2" s="1"/>
  <c r="F2446" i="2"/>
  <c r="F2447" i="2" l="1"/>
  <c r="C2446" i="2"/>
  <c r="J2446" i="2" s="1"/>
  <c r="F2448" i="2" l="1"/>
  <c r="C2447" i="2"/>
  <c r="J2447" i="2" s="1"/>
  <c r="C2448" i="2" l="1"/>
  <c r="J2448" i="2" s="1"/>
  <c r="F2449" i="2"/>
  <c r="C2449" i="2" l="1"/>
  <c r="J2449" i="2" s="1"/>
  <c r="F2450" i="2"/>
  <c r="F2451" i="2" l="1"/>
  <c r="C2450" i="2"/>
  <c r="J2450" i="2" s="1"/>
  <c r="F2452" i="2" l="1"/>
  <c r="C2451" i="2"/>
  <c r="J2451" i="2" s="1"/>
  <c r="C2452" i="2" l="1"/>
  <c r="J2452" i="2" s="1"/>
  <c r="F2453" i="2"/>
  <c r="F2454" i="2" l="1"/>
  <c r="C2453" i="2"/>
  <c r="J2453" i="2" s="1"/>
  <c r="F2455" i="2" l="1"/>
  <c r="C2454" i="2"/>
  <c r="J2454" i="2" s="1"/>
  <c r="C2455" i="2" l="1"/>
  <c r="J2455" i="2" s="1"/>
  <c r="F2456" i="2"/>
  <c r="F2457" i="2" l="1"/>
  <c r="C2456" i="2"/>
  <c r="J2456" i="2" s="1"/>
  <c r="F2458" i="2" l="1"/>
  <c r="C2457" i="2"/>
  <c r="J2457" i="2" s="1"/>
  <c r="C2458" i="2" l="1"/>
  <c r="J2458" i="2" s="1"/>
  <c r="F2459" i="2"/>
  <c r="C2459" i="2" l="1"/>
  <c r="J2459" i="2" s="1"/>
  <c r="F2460" i="2"/>
  <c r="C2460" i="2" l="1"/>
  <c r="J2460" i="2" s="1"/>
  <c r="F2461" i="2"/>
  <c r="C2461" i="2" l="1"/>
  <c r="J2461" i="2" s="1"/>
  <c r="F2462" i="2"/>
  <c r="F2463" i="2" l="1"/>
  <c r="C2462" i="2"/>
  <c r="J2462" i="2" s="1"/>
  <c r="C2463" i="2" l="1"/>
  <c r="J2463" i="2" s="1"/>
  <c r="F2464" i="2"/>
  <c r="C2464" i="2" l="1"/>
  <c r="J2464" i="2" s="1"/>
  <c r="F2465" i="2"/>
  <c r="F2466" i="2" l="1"/>
  <c r="C2465" i="2"/>
  <c r="J2465" i="2" s="1"/>
  <c r="F2467" i="2" l="1"/>
  <c r="C2466" i="2"/>
  <c r="J2466" i="2" s="1"/>
  <c r="C2467" i="2" l="1"/>
  <c r="J2467" i="2" s="1"/>
  <c r="F2468" i="2"/>
  <c r="F2469" i="2" l="1"/>
  <c r="C2468" i="2"/>
  <c r="J2468" i="2" s="1"/>
  <c r="F2470" i="2" l="1"/>
  <c r="C2469" i="2"/>
  <c r="J2469" i="2" s="1"/>
  <c r="F2471" i="2" l="1"/>
  <c r="C2470" i="2"/>
  <c r="J2470" i="2" s="1"/>
  <c r="F2472" i="2" l="1"/>
  <c r="C2471" i="2"/>
  <c r="J2471" i="2" s="1"/>
  <c r="F2473" i="2" l="1"/>
  <c r="C2472" i="2"/>
  <c r="J2472" i="2" s="1"/>
  <c r="C2473" i="2" l="1"/>
  <c r="J2473" i="2" s="1"/>
  <c r="F2474" i="2"/>
  <c r="C2474" i="2" l="1"/>
  <c r="J2474" i="2" s="1"/>
  <c r="F2475" i="2"/>
  <c r="C2475" i="2" l="1"/>
  <c r="J2475" i="2" s="1"/>
  <c r="F2476" i="2"/>
  <c r="C2476" i="2" l="1"/>
  <c r="J2476" i="2" s="1"/>
  <c r="F2477" i="2"/>
  <c r="C2477" i="2" l="1"/>
  <c r="J2477" i="2" s="1"/>
  <c r="F2478" i="2"/>
  <c r="C2478" i="2" l="1"/>
  <c r="J2478" i="2" s="1"/>
  <c r="F2479" i="2"/>
  <c r="C2479" i="2" l="1"/>
  <c r="J2479" i="2" s="1"/>
  <c r="F2480" i="2"/>
  <c r="C2480" i="2" l="1"/>
  <c r="J2480" i="2" s="1"/>
  <c r="F2481" i="2"/>
  <c r="F2482" i="2" l="1"/>
  <c r="C2481" i="2"/>
  <c r="J2481" i="2" s="1"/>
  <c r="C2482" i="2" l="1"/>
  <c r="J2482" i="2" s="1"/>
  <c r="F2483" i="2"/>
  <c r="C2483" i="2" l="1"/>
  <c r="J2483" i="2" s="1"/>
  <c r="F2484" i="2"/>
  <c r="C2484" i="2" l="1"/>
  <c r="J2484" i="2" s="1"/>
  <c r="F2485" i="2"/>
  <c r="C2485" i="2" l="1"/>
  <c r="J2485" i="2" s="1"/>
  <c r="F2486" i="2"/>
  <c r="C2486" i="2" l="1"/>
  <c r="J2486" i="2" s="1"/>
  <c r="F2487" i="2"/>
  <c r="C2487" i="2" l="1"/>
  <c r="J2487" i="2" s="1"/>
  <c r="F2488" i="2"/>
  <c r="C2488" i="2" l="1"/>
  <c r="J2488" i="2" s="1"/>
  <c r="F2489" i="2"/>
  <c r="C2489" i="2" l="1"/>
  <c r="J2489" i="2" s="1"/>
  <c r="F2490" i="2"/>
  <c r="C2490" i="2" l="1"/>
  <c r="J2490" i="2" s="1"/>
  <c r="F2491" i="2"/>
  <c r="C2491" i="2" l="1"/>
  <c r="J2491" i="2" s="1"/>
  <c r="F2492" i="2"/>
  <c r="F2493" i="2" l="1"/>
  <c r="C2492" i="2"/>
  <c r="J2492" i="2" s="1"/>
  <c r="C2493" i="2" l="1"/>
  <c r="J2493" i="2" s="1"/>
  <c r="F2494" i="2"/>
  <c r="C2494" i="2" l="1"/>
  <c r="J2494" i="2" s="1"/>
  <c r="F2495" i="2"/>
  <c r="C2495" i="2" l="1"/>
  <c r="J2495" i="2" s="1"/>
  <c r="F2496" i="2"/>
  <c r="F2497" i="2" l="1"/>
  <c r="C2496" i="2"/>
  <c r="J2496" i="2" s="1"/>
  <c r="F2498" i="2" l="1"/>
  <c r="C2497" i="2"/>
  <c r="J2497" i="2" s="1"/>
  <c r="F2499" i="2" l="1"/>
  <c r="C2498" i="2"/>
  <c r="J2498" i="2" s="1"/>
  <c r="F2500" i="2" l="1"/>
  <c r="C2499" i="2"/>
  <c r="J2499" i="2" s="1"/>
  <c r="C2500" i="2" l="1"/>
  <c r="J2500" i="2" s="1"/>
  <c r="F2501" i="2"/>
  <c r="C2501" i="2" l="1"/>
  <c r="J2501" i="2" s="1"/>
  <c r="F2502" i="2"/>
  <c r="C2502" i="2" l="1"/>
  <c r="J2502" i="2" s="1"/>
  <c r="F2503" i="2"/>
  <c r="C2503" i="2" l="1"/>
  <c r="J2503" i="2" s="1"/>
  <c r="F2504" i="2"/>
  <c r="C2504" i="2" l="1"/>
  <c r="J2504" i="2" s="1"/>
  <c r="F2505" i="2"/>
  <c r="F2506" i="2" l="1"/>
  <c r="C2505" i="2"/>
  <c r="J2505" i="2" s="1"/>
  <c r="C2506" i="2" l="1"/>
  <c r="J2506" i="2" s="1"/>
  <c r="F2507" i="2"/>
  <c r="C2507" i="2" l="1"/>
  <c r="J2507" i="2" s="1"/>
  <c r="F2508" i="2"/>
  <c r="C2508" i="2" l="1"/>
  <c r="J2508" i="2" s="1"/>
  <c r="F2509" i="2"/>
  <c r="F2510" i="2" l="1"/>
  <c r="C2509" i="2"/>
  <c r="J2509" i="2" s="1"/>
  <c r="F2511" i="2" l="1"/>
  <c r="C2510" i="2"/>
  <c r="J2510" i="2" s="1"/>
  <c r="C2511" i="2" l="1"/>
  <c r="J2511" i="2" s="1"/>
  <c r="F2512" i="2"/>
  <c r="C2512" i="2" l="1"/>
  <c r="J2512" i="2" s="1"/>
  <c r="F2513" i="2"/>
  <c r="F2514" i="2" l="1"/>
  <c r="C2513" i="2"/>
  <c r="J2513" i="2" s="1"/>
  <c r="C2514" i="2" l="1"/>
  <c r="J2514" i="2" s="1"/>
  <c r="F2515" i="2"/>
  <c r="C2515" i="2" l="1"/>
  <c r="J2515" i="2" s="1"/>
  <c r="F2516" i="2"/>
  <c r="C2516" i="2" l="1"/>
  <c r="J2516" i="2" s="1"/>
  <c r="F2517" i="2"/>
  <c r="F2518" i="2" l="1"/>
  <c r="C2517" i="2"/>
  <c r="J2517" i="2" s="1"/>
  <c r="F2519" i="2" l="1"/>
  <c r="C2518" i="2"/>
  <c r="J2518" i="2" s="1"/>
  <c r="F2520" i="2" l="1"/>
  <c r="C2519" i="2"/>
  <c r="J2519" i="2" s="1"/>
  <c r="F2521" i="2" l="1"/>
  <c r="C2520" i="2"/>
  <c r="J2520" i="2" s="1"/>
  <c r="C2521" i="2" l="1"/>
  <c r="J2521" i="2" s="1"/>
  <c r="F2522" i="2"/>
  <c r="C2522" i="2" l="1"/>
  <c r="J2522" i="2" s="1"/>
  <c r="F2523" i="2"/>
  <c r="C2523" i="2" l="1"/>
  <c r="J2523" i="2" s="1"/>
  <c r="F2524" i="2"/>
  <c r="C2524" i="2" l="1"/>
  <c r="J2524" i="2" s="1"/>
  <c r="F2525" i="2"/>
  <c r="F2526" i="2" l="1"/>
  <c r="C2525" i="2"/>
  <c r="J2525" i="2" s="1"/>
  <c r="C2526" i="2" l="1"/>
  <c r="J2526" i="2" s="1"/>
  <c r="F2527" i="2"/>
  <c r="F2528" i="2" l="1"/>
  <c r="C2527" i="2"/>
  <c r="J2527" i="2" s="1"/>
  <c r="F2529" i="2" l="1"/>
  <c r="C2528" i="2"/>
  <c r="J2528" i="2" s="1"/>
  <c r="F2530" i="2" l="1"/>
  <c r="C2529" i="2"/>
  <c r="J2529" i="2" s="1"/>
  <c r="C2530" i="2" l="1"/>
  <c r="J2530" i="2" s="1"/>
  <c r="F2531" i="2"/>
  <c r="C2531" i="2" l="1"/>
  <c r="J2531" i="2" s="1"/>
  <c r="F2532" i="2"/>
  <c r="F2533" i="2" l="1"/>
  <c r="C2532" i="2"/>
  <c r="J2532" i="2" s="1"/>
  <c r="F2534" i="2" l="1"/>
  <c r="C2533" i="2"/>
  <c r="J2533" i="2" s="1"/>
  <c r="C2534" i="2" l="1"/>
  <c r="J2534" i="2" s="1"/>
  <c r="F2535" i="2"/>
  <c r="F2536" i="2" l="1"/>
  <c r="C2535" i="2"/>
  <c r="J2535" i="2" s="1"/>
  <c r="F2537" i="2" l="1"/>
  <c r="C2536" i="2"/>
  <c r="J2536" i="2" s="1"/>
  <c r="F2538" i="2" l="1"/>
  <c r="C2537" i="2"/>
  <c r="J2537" i="2" s="1"/>
  <c r="F2539" i="2" l="1"/>
  <c r="C2538" i="2"/>
  <c r="J2538" i="2" s="1"/>
  <c r="C2539" i="2" l="1"/>
  <c r="J2539" i="2" s="1"/>
  <c r="F2540" i="2"/>
  <c r="C2540" i="2" l="1"/>
  <c r="J2540" i="2" s="1"/>
  <c r="F2541" i="2"/>
  <c r="F2542" i="2" l="1"/>
  <c r="C2541" i="2"/>
  <c r="J2541" i="2" s="1"/>
  <c r="C2542" i="2" l="1"/>
  <c r="J2542" i="2" s="1"/>
  <c r="F2543" i="2"/>
  <c r="C2543" i="2" l="1"/>
  <c r="J2543" i="2" s="1"/>
  <c r="F2544" i="2"/>
  <c r="C2544" i="2" l="1"/>
  <c r="J2544" i="2" s="1"/>
  <c r="F2545" i="2"/>
  <c r="C2545" i="2" l="1"/>
  <c r="J2545" i="2" s="1"/>
  <c r="F2546" i="2"/>
  <c r="C2546" i="2" l="1"/>
  <c r="J2546" i="2" s="1"/>
  <c r="F2547" i="2"/>
  <c r="F2548" i="2" l="1"/>
  <c r="C2547" i="2"/>
  <c r="J2547" i="2" s="1"/>
  <c r="C2548" i="2" l="1"/>
  <c r="J2548" i="2" s="1"/>
  <c r="F2549" i="2"/>
  <c r="C2549" i="2" l="1"/>
  <c r="J2549" i="2" s="1"/>
  <c r="F2550" i="2"/>
  <c r="C2550" i="2" l="1"/>
  <c r="J2550" i="2" s="1"/>
  <c r="F2551" i="2"/>
  <c r="C2551" i="2" l="1"/>
  <c r="J2551" i="2" s="1"/>
  <c r="F2552" i="2"/>
  <c r="C2552" i="2" l="1"/>
  <c r="J2552" i="2" s="1"/>
  <c r="F2553" i="2"/>
  <c r="C2553" i="2" l="1"/>
  <c r="J2553" i="2" s="1"/>
  <c r="F2554" i="2"/>
  <c r="C2554" i="2" l="1"/>
  <c r="J2554" i="2" s="1"/>
  <c r="F2555" i="2"/>
  <c r="C2555" i="2" l="1"/>
  <c r="J2555" i="2" s="1"/>
  <c r="F2556" i="2"/>
  <c r="C2556" i="2" l="1"/>
  <c r="J2556" i="2" s="1"/>
  <c r="F2557" i="2"/>
  <c r="C2557" i="2" l="1"/>
  <c r="J2557" i="2" s="1"/>
  <c r="F2558" i="2"/>
  <c r="F2559" i="2" l="1"/>
  <c r="C2558" i="2"/>
  <c r="J2558" i="2" s="1"/>
  <c r="F2560" i="2" l="1"/>
  <c r="C2559" i="2"/>
  <c r="J2559" i="2" s="1"/>
  <c r="F2561" i="2" l="1"/>
  <c r="C2560" i="2"/>
  <c r="J2560" i="2" s="1"/>
  <c r="C2561" i="2" l="1"/>
  <c r="J2561" i="2" s="1"/>
  <c r="F2562" i="2"/>
  <c r="C2562" i="2" l="1"/>
  <c r="J2562" i="2" s="1"/>
  <c r="F2563" i="2"/>
  <c r="C2563" i="2" l="1"/>
  <c r="J2563" i="2" s="1"/>
  <c r="F2564" i="2"/>
  <c r="F2565" i="2" l="1"/>
  <c r="C2564" i="2"/>
  <c r="J2564" i="2" s="1"/>
  <c r="F2566" i="2" l="1"/>
  <c r="C2565" i="2"/>
  <c r="J2565" i="2" s="1"/>
  <c r="C2566" i="2" l="1"/>
  <c r="J2566" i="2" s="1"/>
  <c r="F2567" i="2"/>
  <c r="F2568" i="2" l="1"/>
  <c r="C2567" i="2"/>
  <c r="J2567" i="2" s="1"/>
  <c r="C2568" i="2" l="1"/>
  <c r="J2568" i="2" s="1"/>
  <c r="F2569" i="2"/>
  <c r="C2569" i="2" l="1"/>
  <c r="J2569" i="2" s="1"/>
  <c r="F2570" i="2"/>
  <c r="C2570" i="2" l="1"/>
  <c r="J2570" i="2" s="1"/>
  <c r="F2571" i="2"/>
  <c r="C2571" i="2" l="1"/>
  <c r="J2571" i="2" s="1"/>
  <c r="F2572" i="2"/>
  <c r="C2572" i="2" l="1"/>
  <c r="J2572" i="2" s="1"/>
  <c r="F2573" i="2"/>
  <c r="C2573" i="2" l="1"/>
  <c r="J2573" i="2" s="1"/>
  <c r="F2574" i="2"/>
  <c r="C2574" i="2" l="1"/>
  <c r="J2574" i="2" s="1"/>
  <c r="F2575" i="2"/>
  <c r="C2575" i="2" l="1"/>
  <c r="J2575" i="2" s="1"/>
  <c r="F2576" i="2"/>
  <c r="C2576" i="2" l="1"/>
  <c r="J2576" i="2" s="1"/>
  <c r="F2577" i="2"/>
  <c r="C2577" i="2" l="1"/>
  <c r="J2577" i="2" s="1"/>
  <c r="F2578" i="2"/>
  <c r="C2578" i="2" l="1"/>
  <c r="J2578" i="2" s="1"/>
  <c r="F2579" i="2"/>
  <c r="C2579" i="2" l="1"/>
  <c r="J2579" i="2" s="1"/>
  <c r="F2580" i="2"/>
  <c r="F2581" i="2" l="1"/>
  <c r="C2580" i="2"/>
  <c r="J2580" i="2" s="1"/>
  <c r="C2581" i="2" l="1"/>
  <c r="J2581" i="2" s="1"/>
  <c r="F2582" i="2"/>
  <c r="C2582" i="2" l="1"/>
  <c r="J2582" i="2" s="1"/>
  <c r="F2583" i="2"/>
  <c r="C2583" i="2" l="1"/>
  <c r="J2583" i="2" s="1"/>
  <c r="F2584" i="2"/>
  <c r="C2584" i="2" l="1"/>
  <c r="J2584" i="2" s="1"/>
  <c r="F2585" i="2"/>
  <c r="C2585" i="2" l="1"/>
  <c r="J2585" i="2" s="1"/>
  <c r="F2586" i="2"/>
  <c r="C2586" i="2" l="1"/>
  <c r="J2586" i="2" s="1"/>
  <c r="F2587" i="2"/>
  <c r="C2587" i="2" l="1"/>
  <c r="J2587" i="2" s="1"/>
  <c r="F2588" i="2"/>
  <c r="C2588" i="2" l="1"/>
  <c r="J2588" i="2" s="1"/>
  <c r="F2589" i="2"/>
  <c r="C2589" i="2" l="1"/>
  <c r="J2589" i="2" s="1"/>
  <c r="F2590" i="2"/>
  <c r="F2591" i="2" l="1"/>
  <c r="C2590" i="2"/>
  <c r="J2590" i="2" s="1"/>
  <c r="C2591" i="2" l="1"/>
  <c r="J2591" i="2" s="1"/>
  <c r="F2592" i="2"/>
  <c r="C2592" i="2" l="1"/>
  <c r="J2592" i="2" s="1"/>
  <c r="F2593" i="2"/>
  <c r="F2594" i="2" l="1"/>
  <c r="C2593" i="2"/>
  <c r="J2593" i="2" s="1"/>
  <c r="F2595" i="2" l="1"/>
  <c r="C2594" i="2"/>
  <c r="J2594" i="2" s="1"/>
  <c r="C2595" i="2" l="1"/>
  <c r="J2595" i="2" s="1"/>
  <c r="F2596" i="2"/>
  <c r="C2596" i="2" l="1"/>
  <c r="J2596" i="2" s="1"/>
  <c r="F2597" i="2"/>
  <c r="F2598" i="2" l="1"/>
  <c r="C2597" i="2"/>
  <c r="J2597" i="2" s="1"/>
  <c r="F2599" i="2" l="1"/>
  <c r="C2598" i="2"/>
  <c r="J2598" i="2" s="1"/>
  <c r="C2599" i="2" l="1"/>
  <c r="J2599" i="2" s="1"/>
  <c r="F2600" i="2"/>
  <c r="F2601" i="2" l="1"/>
  <c r="C2600" i="2"/>
  <c r="J2600" i="2" s="1"/>
  <c r="F2602" i="2" l="1"/>
  <c r="C2601" i="2"/>
  <c r="J2601" i="2" s="1"/>
  <c r="C2602" i="2" l="1"/>
  <c r="J2602" i="2" s="1"/>
  <c r="F2603" i="2"/>
  <c r="C2603" i="2" l="1"/>
  <c r="J2603" i="2" s="1"/>
  <c r="F2604" i="2"/>
  <c r="F2605" i="2" l="1"/>
  <c r="C2604" i="2"/>
  <c r="J2604" i="2" s="1"/>
  <c r="F2606" i="2" l="1"/>
  <c r="C2605" i="2"/>
  <c r="J2605" i="2" s="1"/>
  <c r="C2606" i="2" l="1"/>
  <c r="J2606" i="2" s="1"/>
  <c r="F2607" i="2"/>
  <c r="C2607" i="2" l="1"/>
  <c r="J2607" i="2" s="1"/>
  <c r="F2608" i="2"/>
  <c r="C2608" i="2" l="1"/>
  <c r="J2608" i="2" s="1"/>
  <c r="F2609" i="2"/>
  <c r="C2609" i="2" l="1"/>
  <c r="J2609" i="2" s="1"/>
  <c r="F2610" i="2"/>
  <c r="C2610" i="2" l="1"/>
  <c r="J2610" i="2" s="1"/>
  <c r="F2611" i="2"/>
  <c r="C2611" i="2" l="1"/>
  <c r="J2611" i="2" s="1"/>
  <c r="F2612" i="2"/>
  <c r="C2612" i="2" l="1"/>
  <c r="J2612" i="2" s="1"/>
  <c r="F2613" i="2"/>
  <c r="C2613" i="2" l="1"/>
  <c r="J2613" i="2" s="1"/>
  <c r="F2614" i="2"/>
  <c r="C2614" i="2" l="1"/>
  <c r="J2614" i="2" s="1"/>
  <c r="F2615" i="2"/>
  <c r="C2615" i="2" l="1"/>
  <c r="J2615" i="2" s="1"/>
  <c r="F2616" i="2"/>
  <c r="C2616" i="2" l="1"/>
  <c r="J2616" i="2" s="1"/>
  <c r="F2617" i="2"/>
  <c r="F2618" i="2" l="1"/>
  <c r="C2617" i="2"/>
  <c r="J2617" i="2" s="1"/>
  <c r="C2618" i="2" l="1"/>
  <c r="J2618" i="2" s="1"/>
  <c r="F2619" i="2"/>
  <c r="F2620" i="2" l="1"/>
  <c r="C2619" i="2"/>
  <c r="J2619" i="2" s="1"/>
  <c r="C2620" i="2" l="1"/>
  <c r="J2620" i="2" s="1"/>
  <c r="F2621" i="2"/>
  <c r="C2621" i="2" l="1"/>
  <c r="J2621" i="2" s="1"/>
  <c r="F2622" i="2"/>
  <c r="C2622" i="2" l="1"/>
  <c r="J2622" i="2" s="1"/>
  <c r="F2623" i="2"/>
  <c r="C2623" i="2" l="1"/>
  <c r="J2623" i="2" s="1"/>
  <c r="F2624" i="2"/>
  <c r="C2624" i="2" l="1"/>
  <c r="J2624" i="2" s="1"/>
  <c r="F2625" i="2"/>
  <c r="C2625" i="2" l="1"/>
  <c r="J2625" i="2" s="1"/>
  <c r="F2626" i="2"/>
  <c r="C2626" i="2" l="1"/>
  <c r="J2626" i="2" s="1"/>
  <c r="F2627" i="2"/>
  <c r="C2627" i="2" l="1"/>
  <c r="J2627" i="2" s="1"/>
  <c r="F2628" i="2"/>
  <c r="C2628" i="2" l="1"/>
  <c r="J2628" i="2" s="1"/>
  <c r="F2629" i="2"/>
  <c r="C2629" i="2" l="1"/>
  <c r="J2629" i="2" s="1"/>
  <c r="F2630" i="2"/>
  <c r="C2630" i="2" l="1"/>
  <c r="J2630" i="2" s="1"/>
  <c r="F2631" i="2"/>
  <c r="C2631" i="2" l="1"/>
  <c r="J2631" i="2" s="1"/>
  <c r="F2632" i="2"/>
  <c r="C2632" i="2" l="1"/>
  <c r="J2632" i="2" s="1"/>
  <c r="F2633" i="2"/>
  <c r="C2633" i="2" l="1"/>
  <c r="J2633" i="2" s="1"/>
  <c r="F2634" i="2"/>
  <c r="C2634" i="2" l="1"/>
  <c r="J2634" i="2" s="1"/>
  <c r="F2635" i="2"/>
  <c r="F2636" i="2" l="1"/>
  <c r="C2635" i="2"/>
  <c r="J2635" i="2" s="1"/>
  <c r="C2636" i="2" l="1"/>
  <c r="J2636" i="2" s="1"/>
  <c r="F2637" i="2"/>
  <c r="C2637" i="2" l="1"/>
  <c r="J2637" i="2" s="1"/>
  <c r="F2638" i="2"/>
  <c r="C2638" i="2" l="1"/>
  <c r="J2638" i="2" s="1"/>
  <c r="F2639" i="2"/>
  <c r="F2640" i="2" l="1"/>
  <c r="C2639" i="2"/>
  <c r="J2639" i="2" s="1"/>
  <c r="F2641" i="2" l="1"/>
  <c r="C2640" i="2"/>
  <c r="J2640" i="2" s="1"/>
  <c r="C2641" i="2" l="1"/>
  <c r="J2641" i="2" s="1"/>
  <c r="F2642" i="2"/>
  <c r="C2642" i="2" l="1"/>
  <c r="J2642" i="2" s="1"/>
  <c r="F2643" i="2"/>
  <c r="F2644" i="2" l="1"/>
  <c r="C2643" i="2"/>
  <c r="J2643" i="2" s="1"/>
  <c r="F2645" i="2" l="1"/>
  <c r="C2644" i="2"/>
  <c r="J2644" i="2" s="1"/>
  <c r="F2646" i="2" l="1"/>
  <c r="C2645" i="2"/>
  <c r="J2645" i="2" s="1"/>
  <c r="C2646" i="2" l="1"/>
  <c r="J2646" i="2" s="1"/>
  <c r="F2647" i="2"/>
  <c r="F2648" i="2" l="1"/>
  <c r="C2647" i="2"/>
  <c r="J2647" i="2" s="1"/>
  <c r="C2648" i="2" l="1"/>
  <c r="J2648" i="2" s="1"/>
  <c r="F2649" i="2"/>
  <c r="C2649" i="2" l="1"/>
  <c r="J2649" i="2" s="1"/>
  <c r="F2650" i="2"/>
  <c r="F2651" i="2" l="1"/>
  <c r="C2650" i="2"/>
  <c r="J2650" i="2" s="1"/>
  <c r="F2652" i="2" l="1"/>
  <c r="C2651" i="2"/>
  <c r="J2651" i="2" s="1"/>
  <c r="F2653" i="2" l="1"/>
  <c r="C2652" i="2"/>
  <c r="J2652" i="2" s="1"/>
  <c r="F2654" i="2" l="1"/>
  <c r="C2653" i="2"/>
  <c r="J2653" i="2" s="1"/>
  <c r="C2654" i="2" l="1"/>
  <c r="J2654" i="2" s="1"/>
  <c r="F2655" i="2"/>
  <c r="C2655" i="2" l="1"/>
  <c r="J2655" i="2" s="1"/>
  <c r="F2656" i="2"/>
  <c r="C2656" i="2" l="1"/>
  <c r="J2656" i="2" s="1"/>
  <c r="F2657" i="2"/>
  <c r="C2657" i="2" l="1"/>
  <c r="J2657" i="2" s="1"/>
  <c r="F2658" i="2"/>
  <c r="C2658" i="2" l="1"/>
  <c r="J2658" i="2" s="1"/>
  <c r="F2659" i="2"/>
  <c r="C2659" i="2" l="1"/>
  <c r="J2659" i="2" s="1"/>
  <c r="F2660" i="2"/>
  <c r="C2660" i="2" l="1"/>
  <c r="J2660" i="2" s="1"/>
  <c r="F2661" i="2"/>
  <c r="C2661" i="2" l="1"/>
  <c r="J2661" i="2" s="1"/>
  <c r="F2662" i="2"/>
  <c r="C2662" i="2" l="1"/>
  <c r="J2662" i="2" s="1"/>
  <c r="F2663" i="2"/>
  <c r="C2663" i="2" l="1"/>
  <c r="J2663" i="2" s="1"/>
  <c r="F2664" i="2"/>
  <c r="C2664" i="2" l="1"/>
  <c r="J2664" i="2" s="1"/>
  <c r="F2665" i="2"/>
  <c r="C2665" i="2" l="1"/>
  <c r="J2665" i="2" s="1"/>
  <c r="F2666" i="2"/>
  <c r="F2667" i="2" l="1"/>
  <c r="C2666" i="2"/>
  <c r="J2666" i="2" s="1"/>
  <c r="C2667" i="2" l="1"/>
  <c r="J2667" i="2" s="1"/>
  <c r="F2668" i="2"/>
  <c r="C2668" i="2" l="1"/>
  <c r="J2668" i="2" s="1"/>
  <c r="F2669" i="2"/>
  <c r="C2669" i="2" l="1"/>
  <c r="J2669" i="2" s="1"/>
  <c r="F2670" i="2"/>
  <c r="F2671" i="2" l="1"/>
  <c r="C2670" i="2"/>
  <c r="J2670" i="2" s="1"/>
  <c r="F2672" i="2" l="1"/>
  <c r="C2671" i="2"/>
  <c r="J2671" i="2" s="1"/>
  <c r="C2672" i="2" l="1"/>
  <c r="J2672" i="2" s="1"/>
  <c r="F2673" i="2"/>
  <c r="C2673" i="2" l="1"/>
  <c r="J2673" i="2" s="1"/>
  <c r="F2674" i="2"/>
  <c r="F2675" i="2" l="1"/>
  <c r="C2674" i="2"/>
  <c r="J2674" i="2" s="1"/>
  <c r="C2675" i="2" l="1"/>
  <c r="J2675" i="2" s="1"/>
  <c r="F2676" i="2"/>
  <c r="C2676" i="2" l="1"/>
  <c r="J2676" i="2" s="1"/>
  <c r="F2677" i="2"/>
  <c r="C2677" i="2" l="1"/>
  <c r="J2677" i="2" s="1"/>
  <c r="F2678" i="2"/>
  <c r="C2678" i="2" l="1"/>
  <c r="J2678" i="2" s="1"/>
  <c r="F2679" i="2"/>
  <c r="C2679" i="2" l="1"/>
  <c r="J2679" i="2" s="1"/>
  <c r="F2680" i="2"/>
  <c r="C2680" i="2" l="1"/>
  <c r="J2680" i="2" s="1"/>
  <c r="F2681" i="2"/>
  <c r="C2681" i="2" l="1"/>
  <c r="J2681" i="2" s="1"/>
  <c r="F2682" i="2"/>
  <c r="C2682" i="2" l="1"/>
  <c r="J2682" i="2" s="1"/>
  <c r="F2683" i="2"/>
  <c r="C2683" i="2" l="1"/>
  <c r="J2683" i="2" s="1"/>
  <c r="F2684" i="2"/>
  <c r="C2684" i="2" l="1"/>
  <c r="J2684" i="2" s="1"/>
  <c r="F2685" i="2"/>
  <c r="C2685" i="2" l="1"/>
  <c r="J2685" i="2" s="1"/>
  <c r="F2686" i="2"/>
  <c r="C2686" i="2" l="1"/>
  <c r="J2686" i="2" s="1"/>
  <c r="F2687" i="2"/>
  <c r="F2688" i="2" l="1"/>
  <c r="C2687" i="2"/>
  <c r="J2687" i="2" s="1"/>
  <c r="F2689" i="2" l="1"/>
  <c r="C2688" i="2"/>
  <c r="J2688" i="2" s="1"/>
  <c r="C2689" i="2" l="1"/>
  <c r="J2689" i="2" s="1"/>
  <c r="F2690" i="2"/>
  <c r="C2690" i="2" l="1"/>
  <c r="J2690" i="2" s="1"/>
  <c r="F2691" i="2"/>
  <c r="C2691" i="2" l="1"/>
  <c r="J2691" i="2" s="1"/>
  <c r="F2692" i="2"/>
  <c r="C2692" i="2" l="1"/>
  <c r="J2692" i="2" s="1"/>
  <c r="F2693" i="2"/>
  <c r="C2693" i="2" l="1"/>
  <c r="J2693" i="2" s="1"/>
  <c r="F2694" i="2"/>
  <c r="C2694" i="2" l="1"/>
  <c r="J2694" i="2" s="1"/>
  <c r="F2695" i="2"/>
  <c r="C2695" i="2" l="1"/>
  <c r="J2695" i="2" s="1"/>
  <c r="F2696" i="2"/>
  <c r="C2696" i="2" l="1"/>
  <c r="J2696" i="2" s="1"/>
  <c r="F2697" i="2"/>
  <c r="C2697" i="2" l="1"/>
  <c r="J2697" i="2" s="1"/>
  <c r="F2698" i="2"/>
  <c r="C2698" i="2" l="1"/>
  <c r="J2698" i="2" s="1"/>
  <c r="F2699" i="2"/>
  <c r="C2699" i="2" l="1"/>
  <c r="J2699" i="2" s="1"/>
  <c r="F2700" i="2"/>
  <c r="C2700" i="2" l="1"/>
  <c r="J2700" i="2" s="1"/>
  <c r="F2701" i="2"/>
  <c r="C2701" i="2" l="1"/>
  <c r="J2701" i="2" s="1"/>
  <c r="F2702" i="2"/>
  <c r="C2702" i="2" l="1"/>
  <c r="J2702" i="2" s="1"/>
  <c r="F2703" i="2"/>
  <c r="C2703" i="2" l="1"/>
  <c r="J2703" i="2" s="1"/>
  <c r="F2704" i="2"/>
  <c r="C2704" i="2" l="1"/>
  <c r="J2704" i="2" s="1"/>
  <c r="F2705" i="2"/>
  <c r="C2705" i="2" l="1"/>
  <c r="J2705" i="2" s="1"/>
  <c r="F2706" i="2"/>
  <c r="C2706" i="2" l="1"/>
  <c r="J2706" i="2" s="1"/>
  <c r="F2707" i="2"/>
  <c r="C2707" i="2" l="1"/>
  <c r="J2707" i="2" s="1"/>
  <c r="F2708" i="2"/>
  <c r="C2708" i="2" l="1"/>
  <c r="J2708" i="2" s="1"/>
  <c r="F2709" i="2"/>
  <c r="C2709" i="2" l="1"/>
  <c r="J2709" i="2" s="1"/>
  <c r="F2710" i="2"/>
  <c r="F2711" i="2" l="1"/>
  <c r="C2710" i="2"/>
  <c r="J2710" i="2" s="1"/>
  <c r="C2711" i="2" l="1"/>
  <c r="J2711" i="2" s="1"/>
  <c r="F2712" i="2"/>
  <c r="C2712" i="2" l="1"/>
  <c r="J2712" i="2" s="1"/>
  <c r="F2713" i="2"/>
  <c r="F2714" i="2" l="1"/>
  <c r="C2713" i="2"/>
  <c r="J2713" i="2" s="1"/>
  <c r="C2714" i="2" l="1"/>
  <c r="J2714" i="2" s="1"/>
  <c r="F2715" i="2"/>
  <c r="C2715" i="2" l="1"/>
  <c r="J2715" i="2" s="1"/>
  <c r="F2716" i="2"/>
  <c r="F2717" i="2" l="1"/>
  <c r="C2716" i="2"/>
  <c r="J2716" i="2" s="1"/>
  <c r="F2718" i="2" l="1"/>
  <c r="C2717" i="2"/>
  <c r="J2717" i="2" s="1"/>
  <c r="C2718" i="2" l="1"/>
  <c r="J2718" i="2" s="1"/>
  <c r="F2719" i="2"/>
  <c r="C2719" i="2" l="1"/>
  <c r="J2719" i="2" s="1"/>
  <c r="F2720" i="2"/>
  <c r="C2720" i="2" l="1"/>
  <c r="J2720" i="2" s="1"/>
  <c r="F2721" i="2"/>
  <c r="C2721" i="2" l="1"/>
  <c r="J2721" i="2" s="1"/>
  <c r="F2722" i="2"/>
  <c r="C2722" i="2" s="1"/>
  <c r="J2722" i="2" s="1"/>
</calcChain>
</file>

<file path=xl/sharedStrings.xml><?xml version="1.0" encoding="utf-8"?>
<sst xmlns="http://schemas.openxmlformats.org/spreadsheetml/2006/main" count="2165" uniqueCount="505">
  <si>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</si>
  <si>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</si>
  <si>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</si>
  <si>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</si>
  <si>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</si>
  <si>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</si>
  <si>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</si>
  <si>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</si>
  <si>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</si>
  <si>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</si>
  <si>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</si>
  <si>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</si>
  <si>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</si>
  <si>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</si>
  <si>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</si>
  <si>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</si>
  <si>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</si>
  <si>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</si>
  <si>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</si>
  <si>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</si>
  <si>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</si>
  <si>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</si>
  <si>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</si>
  <si>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</si>
  <si>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</si>
  <si>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</si>
  <si>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</si>
  <si>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</si>
  <si>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</si>
  <si>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</si>
  <si>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</si>
  <si>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</si>
  <si>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</si>
  <si>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</si>
  <si>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</si>
  <si>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</si>
  <si>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</si>
  <si>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</si>
  <si>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</si>
  <si>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</si>
  <si>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</si>
  <si>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</si>
  <si>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</si>
  <si>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</si>
  <si>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</si>
  <si>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</si>
  <si>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</si>
  <si>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</si>
  <si>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</si>
  <si>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</si>
  <si>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</si>
  <si>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</si>
  <si>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</si>
  <si>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</si>
  <si>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</si>
  <si>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</si>
  <si>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</si>
  <si>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</si>
  <si>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</si>
  <si>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</si>
  <si>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</si>
  <si>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</si>
  <si>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</si>
  <si>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</si>
  <si>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</si>
  <si>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</si>
  <si>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</si>
  <si>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</si>
  <si>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</si>
  <si>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</si>
  <si>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</si>
  <si>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República Dominicana</t>
  </si>
  <si>
    <t>Marruecos</t>
  </si>
  <si>
    <t>Aruba</t>
  </si>
  <si>
    <t>Emiratos Árabes Unidos</t>
  </si>
  <si>
    <t>Argentina</t>
  </si>
  <si>
    <t>Australia</t>
  </si>
  <si>
    <t>Austria</t>
  </si>
  <si>
    <t>Azerbaiyán</t>
  </si>
  <si>
    <t>Bélgica</t>
  </si>
  <si>
    <t>Baréin</t>
  </si>
  <si>
    <t>Bielorrusia</t>
  </si>
  <si>
    <t>Bolivia</t>
  </si>
  <si>
    <t>Brasil</t>
  </si>
  <si>
    <t>Canadá</t>
  </si>
  <si>
    <t>Suiza</t>
  </si>
  <si>
    <t>China</t>
  </si>
  <si>
    <t>Colombia</t>
  </si>
  <si>
    <t>Costa Rica</t>
  </si>
  <si>
    <t>Cuba</t>
  </si>
  <si>
    <t>República Checa</t>
  </si>
  <si>
    <t>Alemania</t>
  </si>
  <si>
    <t>Dinamarca</t>
  </si>
  <si>
    <t>Argelia</t>
  </si>
  <si>
    <t>Ecuador</t>
  </si>
  <si>
    <t>Egipto</t>
  </si>
  <si>
    <t>España</t>
  </si>
  <si>
    <t>Estonia</t>
  </si>
  <si>
    <t>Finlandia</t>
  </si>
  <si>
    <t>Francia</t>
  </si>
  <si>
    <t>Reino Unido</t>
  </si>
  <si>
    <t>Grecia</t>
  </si>
  <si>
    <t>Guatemala</t>
  </si>
  <si>
    <t>Hong Kong</t>
  </si>
  <si>
    <t>Honduras</t>
  </si>
  <si>
    <t>Haití</t>
  </si>
  <si>
    <t>Hungría</t>
  </si>
  <si>
    <t>Indonesia</t>
  </si>
  <si>
    <t>India</t>
  </si>
  <si>
    <t>Irlanda</t>
  </si>
  <si>
    <t>Israel</t>
  </si>
  <si>
    <t>Italia</t>
  </si>
  <si>
    <t>Jordania</t>
  </si>
  <si>
    <t>Japón</t>
  </si>
  <si>
    <t>Kazajistán</t>
  </si>
  <si>
    <t>Corea del Sur</t>
  </si>
  <si>
    <t>Kuwait</t>
  </si>
  <si>
    <t>Líbano</t>
  </si>
  <si>
    <t>Libia</t>
  </si>
  <si>
    <t>Sri Lanka</t>
  </si>
  <si>
    <t>Lituania</t>
  </si>
  <si>
    <t>Letonia</t>
  </si>
  <si>
    <t>Macao</t>
  </si>
  <si>
    <t>México</t>
  </si>
  <si>
    <t>Martinica</t>
  </si>
  <si>
    <t>Malaui</t>
  </si>
  <si>
    <t>Malasia</t>
  </si>
  <si>
    <t>Nueva Caledonia</t>
  </si>
  <si>
    <t>Nicaragua</t>
  </si>
  <si>
    <t>Países Bajos</t>
  </si>
  <si>
    <t>Noruega</t>
  </si>
  <si>
    <t>Nueva Zelanda</t>
  </si>
  <si>
    <t>Omán</t>
  </si>
  <si>
    <t>Panamá</t>
  </si>
  <si>
    <t>Perú</t>
  </si>
  <si>
    <t>Filipinas</t>
  </si>
  <si>
    <t>Polonia</t>
  </si>
  <si>
    <t>Puerto Rico</t>
  </si>
  <si>
    <t>Portugal</t>
  </si>
  <si>
    <t>Paraguay</t>
  </si>
  <si>
    <t>Rumania</t>
  </si>
  <si>
    <t>Rusia</t>
  </si>
  <si>
    <t>Arabia Saudita</t>
  </si>
  <si>
    <t>Singapur</t>
  </si>
  <si>
    <t>El Salvador</t>
  </si>
  <si>
    <t>Eslovaquia</t>
  </si>
  <si>
    <t>Eslovenia</t>
  </si>
  <si>
    <t>Suecia</t>
  </si>
  <si>
    <t>Tailandia</t>
  </si>
  <si>
    <t>Turquía</t>
  </si>
  <si>
    <t>Taiwán</t>
  </si>
  <si>
    <t>Ucrania</t>
  </si>
  <si>
    <t>Uruguay</t>
  </si>
  <si>
    <t>Estados Unidos</t>
  </si>
  <si>
    <t>Venezuela</t>
  </si>
  <si>
    <t>Vietnam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</si>
  <si>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</si>
  <si>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</si>
  <si>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</si>
  <si>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</si>
  <si>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</si>
  <si>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</si>
  <si>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</si>
  <si>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</si>
  <si>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</si>
  <si>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</si>
  <si>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</si>
  <si>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</si>
  <si>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</si>
  <si>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</si>
  <si>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</si>
  <si>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</si>
  <si>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</si>
  <si>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</si>
  <si>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</si>
  <si>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</si>
  <si>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</si>
  <si>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</si>
  <si>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</si>
  <si>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</si>
  <si>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</si>
  <si>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</si>
  <si>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</si>
  <si>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</si>
  <si>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</si>
  <si>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</si>
  <si>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</si>
  <si>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</si>
  <si>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</si>
  <si>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</si>
  <si>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</si>
  <si>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</si>
  <si>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</si>
  <si>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</si>
  <si>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</si>
  <si>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</si>
  <si>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</si>
  <si>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Afganistán</t>
  </si>
  <si>
    <t>Bulgaria</t>
  </si>
  <si>
    <t>Bosnia-Herzegovina</t>
  </si>
  <si>
    <t>Ghana</t>
  </si>
  <si>
    <t>Croacia</t>
  </si>
  <si>
    <t>Irán</t>
  </si>
  <si>
    <t>Islandia</t>
  </si>
  <si>
    <t>Jamaica</t>
  </si>
  <si>
    <t>Malí</t>
  </si>
  <si>
    <t>Nigeria</t>
  </si>
  <si>
    <t>Pakistán</t>
  </si>
  <si>
    <t>Serbia</t>
  </si>
  <si>
    <t>Siria</t>
  </si>
  <si>
    <t>Trinidad y Tobago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</si>
  <si>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</si>
  <si>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</si>
  <si>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</si>
  <si>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</si>
  <si>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</si>
  <si>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</si>
  <si>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</si>
  <si>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</si>
  <si>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</si>
  <si>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</si>
  <si>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</si>
  <si>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</si>
  <si>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</si>
  <si>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</si>
  <si>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</si>
  <si>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</si>
  <si>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</si>
  <si>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</si>
  <si>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</si>
  <si>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</si>
  <si>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</si>
  <si>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</si>
  <si>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</si>
  <si>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</si>
  <si>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</si>
  <si>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</si>
  <si>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</si>
  <si>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</si>
  <si>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</si>
  <si>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</si>
  <si>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</si>
  <si>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</si>
  <si>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</si>
  <si>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</si>
  <si>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</si>
  <si>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</si>
  <si>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</si>
  <si>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</si>
  <si>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</si>
  <si>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</si>
  <si>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</si>
  <si>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</si>
  <si>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</si>
  <si>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</si>
  <si>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</si>
  <si>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</si>
  <si>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</si>
  <si>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</si>
  <si>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</si>
  <si>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</si>
  <si>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</si>
  <si>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</si>
  <si>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</si>
  <si>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</si>
  <si>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</si>
  <si>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</si>
  <si>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</si>
  <si>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</si>
  <si>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</si>
  <si>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</si>
  <si>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</si>
  <si>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</si>
  <si>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</si>
  <si>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</si>
  <si>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</si>
  <si>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</si>
  <si>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</si>
  <si>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</si>
  <si>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</si>
  <si>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</si>
  <si>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</si>
  <si>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</si>
  <si>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</si>
  <si>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</si>
  <si>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</si>
  <si>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</si>
  <si>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</si>
  <si>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</si>
  <si>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</si>
  <si>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</si>
  <si>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</si>
  <si>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</si>
  <si>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</si>
  <si>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</si>
  <si>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</si>
  <si>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</si>
  <si>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</si>
  <si>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</si>
  <si>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</si>
  <si>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</si>
  <si>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</si>
  <si>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</si>
  <si>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</si>
  <si>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</si>
  <si>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</si>
  <si>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</si>
  <si>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</si>
  <si>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</si>
  <si>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</si>
  <si>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</si>
  <si>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</si>
  <si>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</si>
  <si>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</si>
  <si>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</si>
  <si>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</si>
  <si>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</si>
  <si>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</si>
  <si>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</si>
  <si>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</si>
  <si>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</si>
  <si>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</si>
  <si>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</si>
  <si>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</si>
  <si>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</si>
  <si>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</si>
  <si>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</si>
  <si>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</si>
  <si>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</si>
  <si>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</si>
  <si>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</si>
  <si>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</si>
  <si>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</si>
  <si>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</si>
  <si>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</si>
  <si>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</si>
  <si>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</si>
  <si>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</si>
  <si>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</si>
  <si>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</si>
  <si>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</si>
  <si>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</si>
  <si>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</si>
  <si>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</si>
  <si>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</si>
  <si>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</si>
  <si>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</si>
  <si>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</si>
  <si>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</si>
  <si>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</si>
  <si>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</si>
  <si>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</si>
  <si>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</si>
  <si>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</si>
  <si>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</si>
  <si>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</si>
  <si>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</si>
  <si>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</si>
  <si>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</si>
  <si>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</si>
  <si>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</si>
  <si>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</si>
  <si>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</si>
  <si>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</si>
  <si>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</si>
  <si>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</si>
  <si>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</si>
  <si>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</si>
  <si>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</si>
  <si>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</si>
  <si>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</si>
  <si>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</si>
  <si>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</si>
  <si>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</si>
  <si>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</si>
  <si>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</si>
  <si>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</si>
  <si>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</si>
  <si>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</si>
  <si>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</si>
  <si>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</si>
  <si>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</si>
  <si>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</si>
  <si>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</si>
  <si>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</si>
  <si>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</si>
  <si>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</si>
  <si>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</si>
  <si>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</si>
  <si>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</si>
  <si>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</si>
  <si>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</si>
  <si>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</si>
  <si>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</si>
  <si>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</si>
  <si>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</si>
  <si>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</si>
  <si>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</si>
  <si>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</si>
  <si>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</si>
  <si>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</si>
  <si>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Zarzaparrilla</t>
  </si>
  <si>
    <t>Lima</t>
  </si>
  <si>
    <t>Tangelo</t>
  </si>
  <si>
    <t>Guinda</t>
  </si>
  <si>
    <t>Granada</t>
  </si>
  <si>
    <t>Níspero</t>
  </si>
  <si>
    <t>Rosa mosqueta</t>
  </si>
  <si>
    <t>Dátil</t>
  </si>
  <si>
    <t>Jojoba</t>
  </si>
  <si>
    <t>Lúcuma</t>
  </si>
  <si>
    <t>Maqui</t>
  </si>
  <si>
    <t>Michay</t>
  </si>
  <si>
    <t>Tuna</t>
  </si>
  <si>
    <t>Guayaba</t>
  </si>
  <si>
    <t>Maracuyá</t>
  </si>
  <si>
    <t>Elderberry</t>
  </si>
  <si>
    <t>Ruibarbo</t>
  </si>
  <si>
    <t>Número de Empleados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</si>
  <si>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</si>
  <si>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</si>
  <si>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</si>
  <si>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</si>
  <si>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</si>
  <si>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</si>
  <si>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</si>
  <si>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</si>
  <si>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</si>
  <si>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</si>
  <si>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</si>
  <si>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</si>
  <si>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</si>
  <si>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</si>
  <si>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</si>
  <si>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</si>
  <si>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</si>
  <si>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</si>
  <si>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</si>
  <si>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</si>
  <si>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</si>
  <si>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</si>
  <si>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</si>
  <si>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</si>
  <si>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</si>
  <si>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</si>
  <si>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</si>
  <si>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</si>
  <si>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</si>
  <si>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</si>
  <si>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</si>
  <si>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</si>
  <si>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</si>
  <si>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</si>
  <si>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</si>
  <si>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</si>
  <si>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</si>
  <si>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</si>
  <si>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</si>
  <si>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</si>
  <si>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</si>
  <si>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</si>
  <si>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</si>
  <si>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</si>
  <si>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</si>
  <si>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</si>
  <si>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</si>
  <si>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</si>
  <si>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</si>
  <si>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</si>
  <si>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</si>
  <si>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</si>
  <si>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</si>
  <si>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</si>
  <si>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</si>
  <si>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</si>
  <si>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</si>
  <si>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</si>
  <si>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</si>
  <si>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</si>
  <si>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</si>
  <si>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</si>
  <si>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</si>
  <si>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</si>
  <si>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</si>
  <si>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</si>
  <si>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</si>
  <si>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</si>
  <si>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</si>
  <si>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</si>
  <si>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</si>
  <si>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</si>
  <si>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</si>
  <si>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</si>
  <si>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</si>
  <si>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</si>
  <si>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</si>
  <si>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</si>
  <si>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Reporte 360 1</t>
  </si>
  <si>
    <t>Nacional</t>
  </si>
  <si>
    <t>Reporte 360 2</t>
  </si>
  <si>
    <t xml:space="preserve">https://analytics.zoho.com/open-view/2395394000005925456 </t>
  </si>
  <si>
    <t xml:space="preserve">https://analytics.zoho.com/open-view/2395394000005967823 </t>
  </si>
  <si>
    <t>Exportaciones frutícolas || Chile || 2012-2020</t>
  </si>
  <si>
    <t>Exportaciones frutícolas || Chile || 2020</t>
  </si>
  <si>
    <t>TÍTULO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</si>
</sst>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6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3</xdr:col>
      <xdr:colOff>1560830</xdr:colOff>
      <xdr:row>8</xdr:row>
      <xdr:rowOff>144146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6055" y="57151"/>
              <a:ext cx="5057775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1635760</xdr:colOff>
      <xdr:row>0</xdr:row>
      <xdr:rowOff>65406</xdr:rowOff>
    </xdr:from>
    <xdr:to>
      <xdr:col>7</xdr:col>
      <xdr:colOff>864870</xdr:colOff>
      <xdr:row>8</xdr:row>
      <xdr:rowOff>125096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88760" y="68581"/>
              <a:ext cx="4604385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1104900</xdr:colOff>
      <xdr:row>0</xdr:row>
      <xdr:rowOff>57150</xdr:rowOff>
    </xdr:from>
    <xdr:to>
      <xdr:col>8</xdr:col>
      <xdr:colOff>2153285</xdr:colOff>
      <xdr:row>8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57150"/>
              <a:ext cx="245808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U2722" totalsRowShown="0" headerRowDxfId="5">
  <autoFilter ref="A10:U2722" xr:uid="{1EB939B5-BF13-4485-8A96-D15199EA19E6}"/>
  <tableColumns count="21">
    <tableColumn id="1" xr3:uid="{9405359C-2D08-4927-8309-AD9E156D9026}" name="Corr" dataDxfId="4">
      <calculatedColumnFormula>+A10+1</calculatedColumnFormula>
    </tableColumn>
    <tableColumn id="2" xr3:uid="{6916B56A-1FFB-47BD-AB36-C9A1F4A1884F}" name="Tabla Madre" dataDxfId="3">
      <calculatedColumnFormula>+B10</calculatedColumnFormula>
    </tableColumn>
    <tableColumn id="3" xr3:uid="{B08D57A8-E4F6-4FC0-AA6C-FF06B6F6F3AD}" name="Informe" dataDxfId="2">
      <calculatedColumnFormula>+F11&amp;" - "&amp;I11</calculatedColumnFormula>
    </tableColumn>
    <tableColumn id="4" xr3:uid="{4492D037-8C82-4A30-94B4-E87C336E7F84}" name="Link" dataDxfId="1">
      <calculatedColumnFormula>+"AQUÍ SE COPIA EL LINK SIN EL ID DE FILTRO"&amp;#REF!</calculatedColumnFormula>
    </tableColumn>
    <tableColumn id="5" xr3:uid="{D01B13B5-7D0C-4839-9CEA-E2750FCB0A15}" name="n" dataDxfId="0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10" xr3:uid="{301DB08E-353F-4613-B84F-C3785CA0ECB2}" name="TÍTULO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alytics.zoho.com/open-view/2395394000005967823" TargetMode="External"/><Relationship Id="rId1" Type="http://schemas.openxmlformats.org/officeDocument/2006/relationships/hyperlink" Target="https://analytics.zoho.com/open-view/2395394000005925456" TargetMode="Externa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0:U2722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35.5429687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3" t="s">
        <v>68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19" t="s">
        <v>504</v>
      </c>
      <c r="J10" s="15" t="s">
        <v>48</v>
      </c>
      <c r="K10" s="25" t="s">
        <v>181</v>
      </c>
      <c r="L10" s="25" t="s">
        <v>182</v>
      </c>
      <c r="M10" s="27" t="s">
        <v>187</v>
      </c>
      <c r="N10" s="27" t="s">
        <v>189</v>
      </c>
      <c r="O10" s="27" t="s">
        <v>188</v>
      </c>
      <c r="P10" s="27" t="s">
        <v>190</v>
      </c>
      <c r="Q10" s="27" t="s">
        <v>191</v>
      </c>
      <c r="R10" s="26" t="s">
        <v>183</v>
      </c>
      <c r="S10" s="26" t="s">
        <v>184</v>
      </c>
      <c r="T10" s="26" t="s">
        <v>185</v>
      </c>
      <c r="U10" s="26" t="s">
        <v>186</v>
      </c>
    </row>
    <row r="11" spans="1:21" x14ac:dyDescent="0.35">
      <c r="A11" s="8">
        <v>1</v>
      </c>
      <c r="B11" s="8">
        <v>4.0999999999999996</v>
      </c>
      <c r="C11" s="9" t="str">
        <f>+F11&amp;" - "&amp;I11</f>
        <v>Reporte 360 1 - Exportaciones frutícolas || Chile || 2012-2020</v>
      </c>
      <c r="D11" s="6" t="s">
        <v>500</v>
      </c>
      <c r="E11" s="11">
        <v>1</v>
      </c>
      <c r="F11" s="7" t="s">
        <v>497</v>
      </c>
      <c r="G11" s="7" t="s">
        <v>498</v>
      </c>
      <c r="H11" s="7" t="s">
        <v>16</v>
      </c>
      <c r="I11" s="86" t="s">
        <v>502</v>
      </c>
      <c r="J11" s="1" t="str">
        <f>+HYPERLINK(D11,C11)</f>
        <v>Reporte 360 1 - Exportaciones frutícolas || Chile || 2012-2020</v>
      </c>
    </row>
    <row r="12" spans="1:21" x14ac:dyDescent="0.35">
      <c r="A12" s="2">
        <f>+A11+1</f>
        <v>2</v>
      </c>
      <c r="B12" s="2">
        <f>+B11</f>
        <v>4.0999999999999996</v>
      </c>
      <c r="C12" s="5" t="str">
        <f>+F12&amp;" - "&amp;I12</f>
        <v>Reporte 360 2 - Exportaciones frutícolas || Chile || 2020</v>
      </c>
      <c r="D12" s="6" t="s">
        <v>501</v>
      </c>
      <c r="E12" s="4">
        <v>1</v>
      </c>
      <c r="F12" t="s">
        <v>499</v>
      </c>
      <c r="G12" t="s">
        <v>498</v>
      </c>
      <c r="H12" t="s">
        <v>16</v>
      </c>
      <c r="I12" s="86" t="s">
        <v>503</v>
      </c>
      <c r="J12" s="1" t="str">
        <f>+HYPERLINK(D12,C12)</f>
        <v>Reporte 360 2 - Exportaciones frutícolas || Chile || 2020</v>
      </c>
    </row>
    <row r="13" spans="1:21" x14ac:dyDescent="0.35">
      <c r="A13" s="2">
        <f t="shared" ref="A13:A76" si="0">+A12+1</f>
        <v>3</v>
      </c>
      <c r="B13" s="2">
        <v>4.2</v>
      </c>
      <c r="C13" s="5" t="str">
        <f>+F13&amp;" - "&amp;I13</f>
        <v>Reporte 360 2 - Atacama</v>
      </c>
      <c r="D13" s="6" t="e">
        <f>+"https://analytics.zoho.com/open-view/2395394000005875355?ZOHO_CRITERIA=%22Trasposicion_4.1%22.%22Regi%C3%B3n%20de%20Origen%22%20%3D%20"&amp;#REF!</f>
        <v>#REF!</v>
      </c>
      <c r="E13" s="4">
        <f t="shared" ref="E13:E27" si="1">+E12</f>
        <v>1</v>
      </c>
      <c r="F13" t="str">
        <f t="shared" ref="F13:F27" si="2">+F12</f>
        <v>Reporte 360 2</v>
      </c>
      <c r="G13" t="str">
        <f t="shared" ref="G13:G27" si="3">+G12</f>
        <v>Nacional</v>
      </c>
      <c r="H13" t="str">
        <f t="shared" ref="H13:H27" si="4">+H12</f>
        <v>Fruta Exportada (t)</v>
      </c>
      <c r="I13" s="3" t="s">
        <v>53</v>
      </c>
      <c r="J13" s="1" t="e">
        <f>+HYPERLINK(D13,C13)</f>
        <v>#REF!</v>
      </c>
    </row>
    <row r="14" spans="1:21" x14ac:dyDescent="0.35">
      <c r="A14" s="2">
        <f t="shared" si="0"/>
        <v>4</v>
      </c>
      <c r="B14" s="2">
        <f t="shared" ref="B13:B27" si="5">+B13</f>
        <v>4.2</v>
      </c>
      <c r="C14" s="5" t="str">
        <f>+F14&amp;" - "&amp;I14</f>
        <v>Reporte 360 2 - Coquimbo</v>
      </c>
      <c r="D14" s="6" t="e">
        <f>+"https://analytics.zoho.com/open-view/2395394000005875355?ZOHO_CRITERIA=%22Trasposicion_4.1%22.%22Regi%C3%B3n%20de%20Origen%22%20%3D%20"&amp;#REF!</f>
        <v>#REF!</v>
      </c>
      <c r="E14" s="4">
        <f t="shared" si="1"/>
        <v>1</v>
      </c>
      <c r="F14" t="str">
        <f t="shared" si="2"/>
        <v>Reporte 360 2</v>
      </c>
      <c r="G14" t="str">
        <f t="shared" si="3"/>
        <v>Nacional</v>
      </c>
      <c r="H14" t="str">
        <f t="shared" si="4"/>
        <v>Fruta Exportada (t)</v>
      </c>
      <c r="I14" s="3" t="s">
        <v>54</v>
      </c>
      <c r="J14" s="1" t="e">
        <f>+HYPERLINK(D14,C14)</f>
        <v>#REF!</v>
      </c>
    </row>
    <row r="15" spans="1:21" x14ac:dyDescent="0.35">
      <c r="A15" s="2">
        <f t="shared" si="0"/>
        <v>5</v>
      </c>
      <c r="B15" s="2">
        <f t="shared" si="5"/>
        <v>4.2</v>
      </c>
      <c r="C15" s="5" t="str">
        <f>+F15&amp;" - "&amp;I15</f>
        <v>Reporte 360 2 - Valparaíso</v>
      </c>
      <c r="D15" s="6" t="e">
        <f>+"https://analytics.zoho.com/open-view/2395394000005875355?ZOHO_CRITERIA=%22Trasposicion_4.1%22.%22Regi%C3%B3n%20de%20Origen%22%20%3D%20"&amp;#REF!</f>
        <v>#REF!</v>
      </c>
      <c r="E15" s="4">
        <f t="shared" si="1"/>
        <v>1</v>
      </c>
      <c r="F15" t="str">
        <f t="shared" si="2"/>
        <v>Reporte 360 2</v>
      </c>
      <c r="G15" t="str">
        <f t="shared" si="3"/>
        <v>Nacional</v>
      </c>
      <c r="H15" t="str">
        <f t="shared" si="4"/>
        <v>Fruta Exportada (t)</v>
      </c>
      <c r="I15" s="3" t="s">
        <v>55</v>
      </c>
      <c r="J15" s="1" t="e">
        <f>+HYPERLINK(D15,C15)</f>
        <v>#REF!</v>
      </c>
    </row>
    <row r="16" spans="1:21" x14ac:dyDescent="0.35">
      <c r="A16" s="2">
        <f t="shared" si="0"/>
        <v>6</v>
      </c>
      <c r="B16" s="2">
        <f t="shared" si="5"/>
        <v>4.2</v>
      </c>
      <c r="C16" s="5" t="str">
        <f>+F16&amp;" - "&amp;I16</f>
        <v>Reporte 360 2 - O'Higgins</v>
      </c>
      <c r="D16" s="6" t="e">
        <f>+"https://analytics.zoho.com/open-view/2395394000005875355?ZOHO_CRITERIA=%22Trasposicion_4.1%22.%22Regi%C3%B3n%20de%20Origen%22%20%3D%20"&amp;#REF!</f>
        <v>#REF!</v>
      </c>
      <c r="E16" s="4">
        <f t="shared" si="1"/>
        <v>1</v>
      </c>
      <c r="F16" t="str">
        <f t="shared" si="2"/>
        <v>Reporte 360 2</v>
      </c>
      <c r="G16" t="str">
        <f t="shared" si="3"/>
        <v>Nacional</v>
      </c>
      <c r="H16" t="str">
        <f t="shared" si="4"/>
        <v>Fruta Exportada (t)</v>
      </c>
      <c r="I16" s="3" t="s">
        <v>56</v>
      </c>
      <c r="J16" s="1" t="e">
        <f>+HYPERLINK(D16,C16)</f>
        <v>#REF!</v>
      </c>
    </row>
    <row r="17" spans="1:10" x14ac:dyDescent="0.35">
      <c r="A17" s="2">
        <f t="shared" si="0"/>
        <v>7</v>
      </c>
      <c r="B17" s="2">
        <f t="shared" si="5"/>
        <v>4.2</v>
      </c>
      <c r="C17" s="5" t="str">
        <f>+F17&amp;" - "&amp;I17</f>
        <v>Reporte 360 2 - Maule</v>
      </c>
      <c r="D17" s="6" t="e">
        <f>+"https://analytics.zoho.com/open-view/2395394000005875355?ZOHO_CRITERIA=%22Trasposicion_4.1%22.%22Regi%C3%B3n%20de%20Origen%22%20%3D%20"&amp;#REF!</f>
        <v>#REF!</v>
      </c>
      <c r="E17" s="4">
        <f t="shared" si="1"/>
        <v>1</v>
      </c>
      <c r="F17" t="str">
        <f t="shared" si="2"/>
        <v>Reporte 360 2</v>
      </c>
      <c r="G17" t="str">
        <f t="shared" si="3"/>
        <v>Nacional</v>
      </c>
      <c r="H17" t="str">
        <f t="shared" si="4"/>
        <v>Fruta Exportada (t)</v>
      </c>
      <c r="I17" s="3" t="s">
        <v>57</v>
      </c>
      <c r="J17" s="1" t="e">
        <f>+HYPERLINK(D17,C17)</f>
        <v>#REF!</v>
      </c>
    </row>
    <row r="18" spans="1:10" x14ac:dyDescent="0.35">
      <c r="A18" s="2">
        <f t="shared" si="0"/>
        <v>8</v>
      </c>
      <c r="B18" s="2">
        <f t="shared" si="5"/>
        <v>4.2</v>
      </c>
      <c r="C18" s="5" t="str">
        <f>+F18&amp;" - "&amp;I18</f>
        <v>Reporte 360 2 - Biobío</v>
      </c>
      <c r="D18" s="6" t="e">
        <f>+"https://analytics.zoho.com/open-view/2395394000005875355?ZOHO_CRITERIA=%22Trasposicion_4.1%22.%22Regi%C3%B3n%20de%20Origen%22%20%3D%20"&amp;#REF!</f>
        <v>#REF!</v>
      </c>
      <c r="E18" s="4">
        <f t="shared" si="1"/>
        <v>1</v>
      </c>
      <c r="F18" t="str">
        <f t="shared" si="2"/>
        <v>Reporte 360 2</v>
      </c>
      <c r="G18" t="str">
        <f t="shared" si="3"/>
        <v>Nacional</v>
      </c>
      <c r="H18" t="str">
        <f t="shared" si="4"/>
        <v>Fruta Exportada (t)</v>
      </c>
      <c r="I18" s="3" t="s">
        <v>58</v>
      </c>
      <c r="J18" s="1" t="e">
        <f>+HYPERLINK(D18,C18)</f>
        <v>#REF!</v>
      </c>
    </row>
    <row r="19" spans="1:10" x14ac:dyDescent="0.35">
      <c r="A19" s="2">
        <f t="shared" si="0"/>
        <v>9</v>
      </c>
      <c r="B19" s="2">
        <f t="shared" si="5"/>
        <v>4.2</v>
      </c>
      <c r="C19" s="5" t="str">
        <f>+F19&amp;" - "&amp;I19</f>
        <v>Reporte 360 2 - Araucanía</v>
      </c>
      <c r="D19" s="6" t="e">
        <f>+"https://analytics.zoho.com/open-view/2395394000005875355?ZOHO_CRITERIA=%22Trasposicion_4.1%22.%22Regi%C3%B3n%20de%20Origen%22%20%3D%20"&amp;#REF!</f>
        <v>#REF!</v>
      </c>
      <c r="E19" s="4">
        <f t="shared" si="1"/>
        <v>1</v>
      </c>
      <c r="F19" t="str">
        <f t="shared" si="2"/>
        <v>Reporte 360 2</v>
      </c>
      <c r="G19" t="str">
        <f t="shared" si="3"/>
        <v>Nacional</v>
      </c>
      <c r="H19" t="str">
        <f t="shared" si="4"/>
        <v>Fruta Exportada (t)</v>
      </c>
      <c r="I19" s="3" t="s">
        <v>59</v>
      </c>
      <c r="J19" s="1" t="e">
        <f>+HYPERLINK(D19,C19)</f>
        <v>#REF!</v>
      </c>
    </row>
    <row r="20" spans="1:10" x14ac:dyDescent="0.35">
      <c r="A20" s="2">
        <f t="shared" si="0"/>
        <v>10</v>
      </c>
      <c r="B20" s="2">
        <f t="shared" si="5"/>
        <v>4.2</v>
      </c>
      <c r="C20" s="5" t="str">
        <f>+F20&amp;" - "&amp;I20</f>
        <v>Reporte 360 2 - Los Lagos</v>
      </c>
      <c r="D20" s="6" t="e">
        <f>+"https://analytics.zoho.com/open-view/2395394000005875355?ZOHO_CRITERIA=%22Trasposicion_4.1%22.%22Regi%C3%B3n%20de%20Origen%22%20%3D%20"&amp;#REF!</f>
        <v>#REF!</v>
      </c>
      <c r="E20" s="4">
        <f t="shared" si="1"/>
        <v>1</v>
      </c>
      <c r="F20" t="str">
        <f t="shared" si="2"/>
        <v>Reporte 360 2</v>
      </c>
      <c r="G20" t="str">
        <f t="shared" si="3"/>
        <v>Nacional</v>
      </c>
      <c r="H20" t="str">
        <f t="shared" si="4"/>
        <v>Fruta Exportada (t)</v>
      </c>
      <c r="I20" s="3" t="s">
        <v>60</v>
      </c>
      <c r="J20" s="1" t="e">
        <f>+HYPERLINK(D20,C20)</f>
        <v>#REF!</v>
      </c>
    </row>
    <row r="21" spans="1:10" x14ac:dyDescent="0.35">
      <c r="A21" s="2">
        <f t="shared" si="0"/>
        <v>11</v>
      </c>
      <c r="B21" s="2">
        <f t="shared" si="5"/>
        <v>4.2</v>
      </c>
      <c r="C21" s="5" t="str">
        <f>+F21&amp;" - "&amp;I21</f>
        <v>Reporte 360 2 - Aysén</v>
      </c>
      <c r="D21" s="6" t="e">
        <f>+"https://analytics.zoho.com/open-view/2395394000005875355?ZOHO_CRITERIA=%22Trasposicion_4.1%22.%22Regi%C3%B3n%20de%20Origen%22%20%3D%20"&amp;#REF!</f>
        <v>#REF!</v>
      </c>
      <c r="E21" s="4">
        <f t="shared" si="1"/>
        <v>1</v>
      </c>
      <c r="F21" t="str">
        <f t="shared" si="2"/>
        <v>Reporte 360 2</v>
      </c>
      <c r="G21" t="str">
        <f t="shared" si="3"/>
        <v>Nacional</v>
      </c>
      <c r="H21" t="str">
        <f t="shared" si="4"/>
        <v>Fruta Exportada (t)</v>
      </c>
      <c r="I21" s="3" t="s">
        <v>61</v>
      </c>
      <c r="J21" s="1" t="e">
        <f>+HYPERLINK(D21,C21)</f>
        <v>#REF!</v>
      </c>
    </row>
    <row r="22" spans="1:10" x14ac:dyDescent="0.35">
      <c r="A22" s="2">
        <f t="shared" si="0"/>
        <v>12</v>
      </c>
      <c r="B22" s="2">
        <f t="shared" si="5"/>
        <v>4.2</v>
      </c>
      <c r="C22" s="5" t="str">
        <f>+F22&amp;" - "&amp;I22</f>
        <v>Reporte 360 2 - Magallanes</v>
      </c>
      <c r="D22" s="6" t="e">
        <f>+"https://analytics.zoho.com/open-view/2395394000005875355?ZOHO_CRITERIA=%22Trasposicion_4.1%22.%22Regi%C3%B3n%20de%20Origen%22%20%3D%20"&amp;#REF!</f>
        <v>#REF!</v>
      </c>
      <c r="E22" s="4">
        <f t="shared" si="1"/>
        <v>1</v>
      </c>
      <c r="F22" t="str">
        <f t="shared" si="2"/>
        <v>Reporte 360 2</v>
      </c>
      <c r="G22" t="str">
        <f t="shared" si="3"/>
        <v>Nacional</v>
      </c>
      <c r="H22" t="str">
        <f t="shared" si="4"/>
        <v>Fruta Exportada (t)</v>
      </c>
      <c r="I22" s="3" t="s">
        <v>62</v>
      </c>
      <c r="J22" s="1" t="e">
        <f>+HYPERLINK(D22,C22)</f>
        <v>#REF!</v>
      </c>
    </row>
    <row r="23" spans="1:10" x14ac:dyDescent="0.35">
      <c r="A23" s="2">
        <f t="shared" si="0"/>
        <v>13</v>
      </c>
      <c r="B23" s="2">
        <f t="shared" si="5"/>
        <v>4.2</v>
      </c>
      <c r="C23" s="5" t="str">
        <f>+F23&amp;" - "&amp;I23</f>
        <v>Reporte 360 2 - Metropolitana</v>
      </c>
      <c r="D23" s="6" t="e">
        <f>+"https://analytics.zoho.com/open-view/2395394000005875355?ZOHO_CRITERIA=%22Trasposicion_4.1%22.%22Regi%C3%B3n%20de%20Origen%22%20%3D%20"&amp;#REF!</f>
        <v>#REF!</v>
      </c>
      <c r="E23" s="4">
        <f t="shared" si="1"/>
        <v>1</v>
      </c>
      <c r="F23" t="str">
        <f t="shared" si="2"/>
        <v>Reporte 360 2</v>
      </c>
      <c r="G23" t="str">
        <f t="shared" si="3"/>
        <v>Nacional</v>
      </c>
      <c r="H23" t="str">
        <f t="shared" si="4"/>
        <v>Fruta Exportada (t)</v>
      </c>
      <c r="I23" s="3" t="s">
        <v>63</v>
      </c>
      <c r="J23" s="1" t="e">
        <f>+HYPERLINK(D23,C23)</f>
        <v>#REF!</v>
      </c>
    </row>
    <row r="24" spans="1:10" x14ac:dyDescent="0.35">
      <c r="A24" s="2">
        <f t="shared" si="0"/>
        <v>14</v>
      </c>
      <c r="B24" s="2">
        <f t="shared" si="5"/>
        <v>4.2</v>
      </c>
      <c r="C24" s="5" t="str">
        <f>+F24&amp;" - "&amp;I24</f>
        <v>Reporte 360 2 - Los Ríos</v>
      </c>
      <c r="D24" s="6" t="e">
        <f>+"https://analytics.zoho.com/open-view/2395394000005875355?ZOHO_CRITERIA=%22Trasposicion_4.1%22.%22Regi%C3%B3n%20de%20Origen%22%20%3D%20"&amp;#REF!</f>
        <v>#REF!</v>
      </c>
      <c r="E24" s="4">
        <f t="shared" si="1"/>
        <v>1</v>
      </c>
      <c r="F24" t="str">
        <f t="shared" si="2"/>
        <v>Reporte 360 2</v>
      </c>
      <c r="G24" t="str">
        <f t="shared" si="3"/>
        <v>Nacional</v>
      </c>
      <c r="H24" t="str">
        <f t="shared" si="4"/>
        <v>Fruta Exportada (t)</v>
      </c>
      <c r="I24" s="3" t="s">
        <v>64</v>
      </c>
      <c r="J24" s="1" t="e">
        <f>+HYPERLINK(D24,C24)</f>
        <v>#REF!</v>
      </c>
    </row>
    <row r="25" spans="1:10" x14ac:dyDescent="0.35">
      <c r="A25" s="2">
        <f t="shared" si="0"/>
        <v>15</v>
      </c>
      <c r="B25" s="2">
        <f t="shared" si="5"/>
        <v>4.2</v>
      </c>
      <c r="C25" s="5" t="str">
        <f>+F25&amp;" - "&amp;I25</f>
        <v>Reporte 360 2 - Arica y Parinacota</v>
      </c>
      <c r="D25" s="6" t="e">
        <f>+"https://analytics.zoho.com/open-view/2395394000005875355?ZOHO_CRITERIA=%22Trasposicion_4.1%22.%22Regi%C3%B3n%20de%20Origen%22%20%3D%20"&amp;#REF!</f>
        <v>#REF!</v>
      </c>
      <c r="E25" s="4">
        <f t="shared" si="1"/>
        <v>1</v>
      </c>
      <c r="F25" t="str">
        <f t="shared" si="2"/>
        <v>Reporte 360 2</v>
      </c>
      <c r="G25" t="str">
        <f t="shared" si="3"/>
        <v>Nacional</v>
      </c>
      <c r="H25" t="str">
        <f t="shared" si="4"/>
        <v>Fruta Exportada (t)</v>
      </c>
      <c r="I25" s="3" t="s">
        <v>65</v>
      </c>
      <c r="J25" s="1" t="e">
        <f>+HYPERLINK(D25,C25)</f>
        <v>#REF!</v>
      </c>
    </row>
    <row r="26" spans="1:10" x14ac:dyDescent="0.35">
      <c r="A26" s="2">
        <f t="shared" si="0"/>
        <v>16</v>
      </c>
      <c r="B26" s="2">
        <f t="shared" si="5"/>
        <v>4.2</v>
      </c>
      <c r="C26" s="5" t="str">
        <f>+F26&amp;" - "&amp;I26</f>
        <v>Reporte 360 2 - Ñuble</v>
      </c>
      <c r="D26" s="6" t="e">
        <f>+"https://analytics.zoho.com/open-view/2395394000005875355?ZOHO_CRITERIA=%22Trasposicion_4.1%22.%22Regi%C3%B3n%20de%20Origen%22%20%3D%20"&amp;#REF!</f>
        <v>#REF!</v>
      </c>
      <c r="E26" s="4">
        <f t="shared" si="1"/>
        <v>1</v>
      </c>
      <c r="F26" t="str">
        <f t="shared" si="2"/>
        <v>Reporte 360 2</v>
      </c>
      <c r="G26" t="str">
        <f t="shared" si="3"/>
        <v>Nacional</v>
      </c>
      <c r="H26" t="str">
        <f t="shared" si="4"/>
        <v>Fruta Exportada (t)</v>
      </c>
      <c r="I26" s="3" t="s">
        <v>66</v>
      </c>
      <c r="J26" s="1" t="e">
        <f>+HYPERLINK(D26,C26)</f>
        <v>#REF!</v>
      </c>
    </row>
    <row r="27" spans="1:10" x14ac:dyDescent="0.35">
      <c r="A27" s="2">
        <f t="shared" si="0"/>
        <v>17</v>
      </c>
      <c r="B27" s="2">
        <f t="shared" si="5"/>
        <v>4.2</v>
      </c>
      <c r="C27" s="5" t="str">
        <f>+F27&amp;" - "&amp;I27</f>
        <v>Reporte 360 2 - Mercadería extranjera nacionalizada</v>
      </c>
      <c r="D27" s="6" t="e">
        <f>+"https://analytics.zoho.com/open-view/2395394000005875355?ZOHO_CRITERIA=%22Trasposicion_4.1%22.%22Regi%C3%B3n%20de%20Origen%22%20%3D%20"&amp;#REF!</f>
        <v>#REF!</v>
      </c>
      <c r="E27" s="4">
        <f t="shared" si="1"/>
        <v>1</v>
      </c>
      <c r="F27" t="str">
        <f t="shared" si="2"/>
        <v>Reporte 360 2</v>
      </c>
      <c r="G27" t="str">
        <f t="shared" si="3"/>
        <v>Nacional</v>
      </c>
      <c r="H27" t="str">
        <f t="shared" si="4"/>
        <v>Fruta Exportada (t)</v>
      </c>
      <c r="I27" s="3" t="s">
        <v>67</v>
      </c>
      <c r="J27" s="1" t="e">
        <f>+HYPERLINK(D27,C27)</f>
        <v>#REF!</v>
      </c>
    </row>
    <row r="28" spans="1:10" x14ac:dyDescent="0.35">
      <c r="A28" s="8">
        <v>1</v>
      </c>
      <c r="B28" s="8">
        <f t="shared" ref="B28:B91" si="6">+B27</f>
        <v>4.2</v>
      </c>
      <c r="C28" s="9" t="str">
        <f>+F28&amp;" - "&amp;I28</f>
        <v>Informe Interactivo 2 - Arándano</v>
      </c>
      <c r="D28" s="10" t="e">
        <f>+"https://analytics.zoho.com/open-view/2395394000005884714?ZOHO_CRITERIA=%22Trasposicion_4.1%22.%22Id_Categor%C3%ADa%22%20%3D%20"&amp;#REF!</f>
        <v>#REF!</v>
      </c>
      <c r="E28" s="11">
        <v>37</v>
      </c>
      <c r="F28" s="7" t="s">
        <v>45</v>
      </c>
      <c r="G28" s="7" t="s">
        <v>17</v>
      </c>
      <c r="H28" s="7" t="s">
        <v>16</v>
      </c>
      <c r="I28" t="s">
        <v>18</v>
      </c>
      <c r="J28" s="1" t="e">
        <f>+HYPERLINK(D28,C28)</f>
        <v>#REF!</v>
      </c>
    </row>
    <row r="29" spans="1:10" x14ac:dyDescent="0.35">
      <c r="A29" s="2">
        <f t="shared" si="0"/>
        <v>2</v>
      </c>
      <c r="B29" s="2">
        <f t="shared" si="6"/>
        <v>4.2</v>
      </c>
      <c r="C29" s="5" t="str">
        <f>+F29&amp;" - "&amp;I29</f>
        <v>Informe Interactivo 2 - Frambuesa</v>
      </c>
      <c r="D29" s="6" t="e">
        <f>+"https://analytics.zoho.com/open-view/2395394000005884714?ZOHO_CRITERIA=%22Trasposicion_4.1%22.%22Id_Categor%C3%ADa%22%20%3D%20"&amp;#REF!</f>
        <v>#REF!</v>
      </c>
      <c r="E29" s="4">
        <f t="shared" ref="E29:E91" si="7">+E28</f>
        <v>37</v>
      </c>
      <c r="F29" t="str">
        <f t="shared" ref="F29:F91" si="8">+F28</f>
        <v>Informe Interactivo 2</v>
      </c>
      <c r="G29" t="str">
        <f t="shared" ref="G29:G91" si="9">+G28</f>
        <v>Categoría</v>
      </c>
      <c r="H29" t="str">
        <f t="shared" ref="H29:H91" si="10">+H28</f>
        <v>Fruta Exportada (t)</v>
      </c>
      <c r="I29" t="s">
        <v>12</v>
      </c>
      <c r="J29" s="1" t="e">
        <f>+HYPERLINK(D29,C29)</f>
        <v>#REF!</v>
      </c>
    </row>
    <row r="30" spans="1:10" x14ac:dyDescent="0.35">
      <c r="A30" s="2">
        <f t="shared" si="0"/>
        <v>3</v>
      </c>
      <c r="B30" s="2">
        <f t="shared" si="6"/>
        <v>4.2</v>
      </c>
      <c r="C30" s="5" t="str">
        <f>+F30&amp;" - "&amp;I30</f>
        <v>Informe Interactivo 2 - Higo</v>
      </c>
      <c r="D30" s="6" t="e">
        <f>+"https://analytics.zoho.com/open-view/2395394000005884714?ZOHO_CRITERIA=%22Trasposicion_4.1%22.%22Id_Categor%C3%ADa%22%20%3D%20"&amp;#REF!</f>
        <v>#REF!</v>
      </c>
      <c r="E30" s="4">
        <f t="shared" si="7"/>
        <v>37</v>
      </c>
      <c r="F30" t="str">
        <f t="shared" si="8"/>
        <v>Informe Interactivo 2</v>
      </c>
      <c r="G30" t="str">
        <f t="shared" si="9"/>
        <v>Categoría</v>
      </c>
      <c r="H30" t="str">
        <f t="shared" si="10"/>
        <v>Fruta Exportada (t)</v>
      </c>
      <c r="I30" t="s">
        <v>19</v>
      </c>
      <c r="J30" s="1" t="e">
        <f>+HYPERLINK(D30,C30)</f>
        <v>#REF!</v>
      </c>
    </row>
    <row r="31" spans="1:10" x14ac:dyDescent="0.35">
      <c r="A31" s="2">
        <f t="shared" si="0"/>
        <v>4</v>
      </c>
      <c r="B31" s="2">
        <f t="shared" si="6"/>
        <v>4.2</v>
      </c>
      <c r="C31" s="5" t="str">
        <f>+F31&amp;" - "&amp;I31</f>
        <v>Informe Interactivo 2 - Kiwi</v>
      </c>
      <c r="D31" s="6" t="e">
        <f>+"https://analytics.zoho.com/open-view/2395394000005884714?ZOHO_CRITERIA=%22Trasposicion_4.1%22.%22Id_Categor%C3%ADa%22%20%3D%20"&amp;#REF!</f>
        <v>#REF!</v>
      </c>
      <c r="E31" s="4">
        <f t="shared" si="7"/>
        <v>37</v>
      </c>
      <c r="F31" t="str">
        <f t="shared" si="8"/>
        <v>Informe Interactivo 2</v>
      </c>
      <c r="G31" t="str">
        <f t="shared" si="9"/>
        <v>Categoría</v>
      </c>
      <c r="H31" t="str">
        <f t="shared" si="10"/>
        <v>Fruta Exportada (t)</v>
      </c>
      <c r="I31" t="s">
        <v>7</v>
      </c>
      <c r="J31" s="1" t="e">
        <f>+HYPERLINK(D31,C31)</f>
        <v>#REF!</v>
      </c>
    </row>
    <row r="32" spans="1:10" x14ac:dyDescent="0.35">
      <c r="A32" s="2">
        <f t="shared" si="0"/>
        <v>5</v>
      </c>
      <c r="B32" s="2">
        <f t="shared" si="6"/>
        <v>4.2</v>
      </c>
      <c r="C32" s="5" t="str">
        <f>+F32&amp;" - "&amp;I32</f>
        <v>Informe Interactivo 2 - Mora</v>
      </c>
      <c r="D32" s="6" t="e">
        <f>+"https://analytics.zoho.com/open-view/2395394000005884714?ZOHO_CRITERIA=%22Trasposicion_4.1%22.%22Id_Categor%C3%ADa%22%20%3D%20"&amp;#REF!</f>
        <v>#REF!</v>
      </c>
      <c r="E32" s="4">
        <f t="shared" si="7"/>
        <v>37</v>
      </c>
      <c r="F32" t="str">
        <f t="shared" si="8"/>
        <v>Informe Interactivo 2</v>
      </c>
      <c r="G32" t="str">
        <f t="shared" si="9"/>
        <v>Categoría</v>
      </c>
      <c r="H32" t="str">
        <f t="shared" si="10"/>
        <v>Fruta Exportada (t)</v>
      </c>
      <c r="I32" t="s">
        <v>20</v>
      </c>
      <c r="J32" s="1" t="e">
        <f>+HYPERLINK(D32,C32)</f>
        <v>#REF!</v>
      </c>
    </row>
    <row r="33" spans="1:10" x14ac:dyDescent="0.35">
      <c r="A33" s="2">
        <f t="shared" si="0"/>
        <v>6</v>
      </c>
      <c r="B33" s="2">
        <f t="shared" si="6"/>
        <v>4.2</v>
      </c>
      <c r="C33" s="5" t="str">
        <f>+F33&amp;" - "&amp;I33</f>
        <v>Informe Interactivo 2 - Otros berries</v>
      </c>
      <c r="D33" s="6" t="e">
        <f>+"https://analytics.zoho.com/open-view/2395394000005884714?ZOHO_CRITERIA=%22Trasposicion_4.1%22.%22Id_Categor%C3%ADa%22%20%3D%20"&amp;#REF!</f>
        <v>#REF!</v>
      </c>
      <c r="E33" s="4">
        <f t="shared" si="7"/>
        <v>37</v>
      </c>
      <c r="F33" t="str">
        <f t="shared" si="8"/>
        <v>Informe Interactivo 2</v>
      </c>
      <c r="G33" t="str">
        <f t="shared" si="9"/>
        <v>Categoría</v>
      </c>
      <c r="H33" t="str">
        <f t="shared" si="10"/>
        <v>Fruta Exportada (t)</v>
      </c>
      <c r="I33" t="s">
        <v>21</v>
      </c>
      <c r="J33" s="1" t="e">
        <f>+HYPERLINK(D33,C33)</f>
        <v>#REF!</v>
      </c>
    </row>
    <row r="34" spans="1:10" x14ac:dyDescent="0.35">
      <c r="A34" s="2">
        <f t="shared" si="0"/>
        <v>7</v>
      </c>
      <c r="B34" s="2">
        <f t="shared" si="6"/>
        <v>4.2</v>
      </c>
      <c r="C34" s="5" t="str">
        <f>+F34&amp;" - "&amp;I34</f>
        <v>Informe Interactivo 2 - Limón</v>
      </c>
      <c r="D34" s="6" t="e">
        <f>+"https://analytics.zoho.com/open-view/2395394000005884714?ZOHO_CRITERIA=%22Trasposicion_4.1%22.%22Id_Categor%C3%ADa%22%20%3D%20"&amp;#REF!</f>
        <v>#REF!</v>
      </c>
      <c r="E34" s="4">
        <f t="shared" si="7"/>
        <v>37</v>
      </c>
      <c r="F34" t="str">
        <f t="shared" si="8"/>
        <v>Informe Interactivo 2</v>
      </c>
      <c r="G34" t="str">
        <f t="shared" si="9"/>
        <v>Categoría</v>
      </c>
      <c r="H34" t="str">
        <f t="shared" si="10"/>
        <v>Fruta Exportada (t)</v>
      </c>
      <c r="I34" t="s">
        <v>22</v>
      </c>
      <c r="J34" s="1" t="e">
        <f>+HYPERLINK(D34,C34)</f>
        <v>#REF!</v>
      </c>
    </row>
    <row r="35" spans="1:10" x14ac:dyDescent="0.35">
      <c r="A35" s="2">
        <f t="shared" si="0"/>
        <v>8</v>
      </c>
      <c r="B35" s="2">
        <f t="shared" si="6"/>
        <v>4.2</v>
      </c>
      <c r="C35" s="5" t="str">
        <f>+F35&amp;" - "&amp;I35</f>
        <v>Informe Interactivo 2 - Mandarina</v>
      </c>
      <c r="D35" s="6" t="e">
        <f>+"https://analytics.zoho.com/open-view/2395394000005884714?ZOHO_CRITERIA=%22Trasposicion_4.1%22.%22Id_Categor%C3%ADa%22%20%3D%20"&amp;#REF!</f>
        <v>#REF!</v>
      </c>
      <c r="E35" s="4">
        <f t="shared" si="7"/>
        <v>37</v>
      </c>
      <c r="F35" t="str">
        <f t="shared" si="8"/>
        <v>Informe Interactivo 2</v>
      </c>
      <c r="G35" t="str">
        <f t="shared" si="9"/>
        <v>Categoría</v>
      </c>
      <c r="H35" t="str">
        <f t="shared" si="10"/>
        <v>Fruta Exportada (t)</v>
      </c>
      <c r="I35" t="s">
        <v>23</v>
      </c>
      <c r="J35" s="1" t="e">
        <f>+HYPERLINK(D35,C35)</f>
        <v>#REF!</v>
      </c>
    </row>
    <row r="36" spans="1:10" x14ac:dyDescent="0.35">
      <c r="A36" s="2">
        <f t="shared" si="0"/>
        <v>9</v>
      </c>
      <c r="B36" s="2">
        <f t="shared" si="6"/>
        <v>4.2</v>
      </c>
      <c r="C36" s="5" t="str">
        <f>+F36&amp;" - "&amp;I36</f>
        <v>Informe Interactivo 2 - Naranja</v>
      </c>
      <c r="D36" s="6" t="e">
        <f>+"https://analytics.zoho.com/open-view/2395394000005884714?ZOHO_CRITERIA=%22Trasposicion_4.1%22.%22Id_Categor%C3%ADa%22%20%3D%20"&amp;#REF!</f>
        <v>#REF!</v>
      </c>
      <c r="E36" s="4">
        <f t="shared" si="7"/>
        <v>37</v>
      </c>
      <c r="F36" t="str">
        <f t="shared" si="8"/>
        <v>Informe Interactivo 2</v>
      </c>
      <c r="G36" t="str">
        <f t="shared" si="9"/>
        <v>Categoría</v>
      </c>
      <c r="H36" t="str">
        <f t="shared" si="10"/>
        <v>Fruta Exportada (t)</v>
      </c>
      <c r="I36" t="s">
        <v>24</v>
      </c>
      <c r="J36" s="1" t="e">
        <f>+HYPERLINK(D36,C36)</f>
        <v>#REF!</v>
      </c>
    </row>
    <row r="37" spans="1:10" x14ac:dyDescent="0.35">
      <c r="A37" s="2">
        <f t="shared" si="0"/>
        <v>10</v>
      </c>
      <c r="B37" s="2">
        <f t="shared" si="6"/>
        <v>4.2</v>
      </c>
      <c r="C37" s="5" t="str">
        <f>+F37&amp;" - "&amp;I37</f>
        <v>Informe Interactivo 2 - Pomelo</v>
      </c>
      <c r="D37" s="6" t="e">
        <f>+"https://analytics.zoho.com/open-view/2395394000005884714?ZOHO_CRITERIA=%22Trasposicion_4.1%22.%22Id_Categor%C3%ADa%22%20%3D%20"&amp;#REF!</f>
        <v>#REF!</v>
      </c>
      <c r="E37" s="4">
        <f t="shared" si="7"/>
        <v>37</v>
      </c>
      <c r="F37" t="str">
        <f t="shared" si="8"/>
        <v>Informe Interactivo 2</v>
      </c>
      <c r="G37" t="str">
        <f t="shared" si="9"/>
        <v>Categoría</v>
      </c>
      <c r="H37" t="str">
        <f t="shared" si="10"/>
        <v>Fruta Exportada (t)</v>
      </c>
      <c r="I37" t="s">
        <v>9</v>
      </c>
      <c r="J37" s="1" t="e">
        <f>+HYPERLINK(D37,C37)</f>
        <v>#REF!</v>
      </c>
    </row>
    <row r="38" spans="1:10" x14ac:dyDescent="0.35">
      <c r="A38" s="2">
        <f t="shared" si="0"/>
        <v>11</v>
      </c>
      <c r="B38" s="2">
        <f t="shared" si="6"/>
        <v>4.2</v>
      </c>
      <c r="C38" s="5" t="str">
        <f>+F38&amp;" - "&amp;I38</f>
        <v>Informe Interactivo 2 - Otros cítricos</v>
      </c>
      <c r="D38" s="6" t="e">
        <f>+"https://analytics.zoho.com/open-view/2395394000005884714?ZOHO_CRITERIA=%22Trasposicion_4.1%22.%22Id_Categor%C3%ADa%22%20%3D%20"&amp;#REF!</f>
        <v>#REF!</v>
      </c>
      <c r="E38" s="4">
        <f t="shared" si="7"/>
        <v>37</v>
      </c>
      <c r="F38" t="str">
        <f t="shared" si="8"/>
        <v>Informe Interactivo 2</v>
      </c>
      <c r="G38" t="str">
        <f t="shared" si="9"/>
        <v>Categoría</v>
      </c>
      <c r="H38" t="str">
        <f t="shared" si="10"/>
        <v>Fruta Exportada (t)</v>
      </c>
      <c r="I38" t="s">
        <v>25</v>
      </c>
      <c r="J38" s="1" t="e">
        <f>+HYPERLINK(D38,C38)</f>
        <v>#REF!</v>
      </c>
    </row>
    <row r="39" spans="1:10" x14ac:dyDescent="0.35">
      <c r="A39" s="2">
        <f t="shared" si="0"/>
        <v>12</v>
      </c>
      <c r="B39" s="2">
        <f t="shared" si="6"/>
        <v>4.2</v>
      </c>
      <c r="C39" s="5" t="str">
        <f>+F39&amp;" - "&amp;I39</f>
        <v>Informe Interactivo 2 - Cereza</v>
      </c>
      <c r="D39" s="6" t="e">
        <f>+"https://analytics.zoho.com/open-view/2395394000005884714?ZOHO_CRITERIA=%22Trasposicion_4.1%22.%22Id_Categor%C3%ADa%22%20%3D%20"&amp;#REF!</f>
        <v>#REF!</v>
      </c>
      <c r="E39" s="4">
        <f t="shared" si="7"/>
        <v>37</v>
      </c>
      <c r="F39" t="str">
        <f t="shared" si="8"/>
        <v>Informe Interactivo 2</v>
      </c>
      <c r="G39" t="str">
        <f t="shared" si="9"/>
        <v>Categoría</v>
      </c>
      <c r="H39" t="str">
        <f t="shared" si="10"/>
        <v>Fruta Exportada (t)</v>
      </c>
      <c r="I39" t="s">
        <v>26</v>
      </c>
      <c r="J39" s="1" t="e">
        <f>+HYPERLINK(D39,C39)</f>
        <v>#REF!</v>
      </c>
    </row>
    <row r="40" spans="1:10" x14ac:dyDescent="0.35">
      <c r="A40" s="2">
        <f t="shared" si="0"/>
        <v>13</v>
      </c>
      <c r="B40" s="2">
        <f t="shared" si="6"/>
        <v>4.2</v>
      </c>
      <c r="C40" s="5" t="str">
        <f>+F40&amp;" - "&amp;I40</f>
        <v>Informe Interactivo 2 - Ciruela</v>
      </c>
      <c r="D40" s="6" t="e">
        <f>+"https://analytics.zoho.com/open-view/2395394000005884714?ZOHO_CRITERIA=%22Trasposicion_4.1%22.%22Id_Categor%C3%ADa%22%20%3D%20"&amp;#REF!</f>
        <v>#REF!</v>
      </c>
      <c r="E40" s="4">
        <f t="shared" si="7"/>
        <v>37</v>
      </c>
      <c r="F40" t="str">
        <f t="shared" si="8"/>
        <v>Informe Interactivo 2</v>
      </c>
      <c r="G40" t="str">
        <f t="shared" si="9"/>
        <v>Categoría</v>
      </c>
      <c r="H40" t="str">
        <f t="shared" si="10"/>
        <v>Fruta Exportada (t)</v>
      </c>
      <c r="I40" t="s">
        <v>27</v>
      </c>
      <c r="J40" s="1" t="e">
        <f>+HYPERLINK(D40,C40)</f>
        <v>#REF!</v>
      </c>
    </row>
    <row r="41" spans="1:10" x14ac:dyDescent="0.35">
      <c r="A41" s="2">
        <f t="shared" si="0"/>
        <v>14</v>
      </c>
      <c r="B41" s="2">
        <f t="shared" si="6"/>
        <v>4.2</v>
      </c>
      <c r="C41" s="5" t="str">
        <f>+F41&amp;" - "&amp;I41</f>
        <v>Informe Interactivo 2 - Damasco</v>
      </c>
      <c r="D41" s="6" t="e">
        <f>+"https://analytics.zoho.com/open-view/2395394000005884714?ZOHO_CRITERIA=%22Trasposicion_4.1%22.%22Id_Categor%C3%ADa%22%20%3D%20"&amp;#REF!</f>
        <v>#REF!</v>
      </c>
      <c r="E41" s="4">
        <f t="shared" si="7"/>
        <v>37</v>
      </c>
      <c r="F41" t="str">
        <f t="shared" si="8"/>
        <v>Informe Interactivo 2</v>
      </c>
      <c r="G41" t="str">
        <f t="shared" si="9"/>
        <v>Categoría</v>
      </c>
      <c r="H41" t="str">
        <f t="shared" si="10"/>
        <v>Fruta Exportada (t)</v>
      </c>
      <c r="I41" t="s">
        <v>11</v>
      </c>
      <c r="J41" s="1" t="e">
        <f>+HYPERLINK(D41,C41)</f>
        <v>#REF!</v>
      </c>
    </row>
    <row r="42" spans="1:10" x14ac:dyDescent="0.35">
      <c r="A42" s="2">
        <f t="shared" si="0"/>
        <v>15</v>
      </c>
      <c r="B42" s="2">
        <f t="shared" si="6"/>
        <v>4.2</v>
      </c>
      <c r="C42" s="5" t="str">
        <f>+F42&amp;" - "&amp;I42</f>
        <v>Informe Interactivo 2 - Durazno</v>
      </c>
      <c r="D42" s="6" t="e">
        <f>+"https://analytics.zoho.com/open-view/2395394000005884714?ZOHO_CRITERIA=%22Trasposicion_4.1%22.%22Id_Categor%C3%ADa%22%20%3D%20"&amp;#REF!</f>
        <v>#REF!</v>
      </c>
      <c r="E42" s="4">
        <f t="shared" si="7"/>
        <v>37</v>
      </c>
      <c r="F42" t="str">
        <f t="shared" si="8"/>
        <v>Informe Interactivo 2</v>
      </c>
      <c r="G42" t="str">
        <f t="shared" si="9"/>
        <v>Categoría</v>
      </c>
      <c r="H42" t="str">
        <f t="shared" si="10"/>
        <v>Fruta Exportada (t)</v>
      </c>
      <c r="I42" t="s">
        <v>28</v>
      </c>
      <c r="J42" s="1" t="e">
        <f>+HYPERLINK(D42,C42)</f>
        <v>#REF!</v>
      </c>
    </row>
    <row r="43" spans="1:10" x14ac:dyDescent="0.35">
      <c r="A43" s="2">
        <f t="shared" si="0"/>
        <v>16</v>
      </c>
      <c r="B43" s="2">
        <f t="shared" si="6"/>
        <v>4.2</v>
      </c>
      <c r="C43" s="5" t="str">
        <f>+F43&amp;" - "&amp;I43</f>
        <v>Informe Interactivo 2 - Nectarín</v>
      </c>
      <c r="D43" s="6" t="e">
        <f>+"https://analytics.zoho.com/open-view/2395394000005884714?ZOHO_CRITERIA=%22Trasposicion_4.1%22.%22Id_Categor%C3%ADa%22%20%3D%20"&amp;#REF!</f>
        <v>#REF!</v>
      </c>
      <c r="E43" s="4">
        <f t="shared" si="7"/>
        <v>37</v>
      </c>
      <c r="F43" t="str">
        <f t="shared" si="8"/>
        <v>Informe Interactivo 2</v>
      </c>
      <c r="G43" t="str">
        <f t="shared" si="9"/>
        <v>Categoría</v>
      </c>
      <c r="H43" t="str">
        <f t="shared" si="10"/>
        <v>Fruta Exportada (t)</v>
      </c>
      <c r="I43" t="s">
        <v>29</v>
      </c>
      <c r="J43" s="1" t="e">
        <f>+HYPERLINK(D43,C43)</f>
        <v>#REF!</v>
      </c>
    </row>
    <row r="44" spans="1:10" x14ac:dyDescent="0.35">
      <c r="A44" s="2">
        <f t="shared" si="0"/>
        <v>17</v>
      </c>
      <c r="B44" s="2">
        <f t="shared" si="6"/>
        <v>4.2</v>
      </c>
      <c r="C44" s="5" t="str">
        <f>+F44&amp;" - "&amp;I44</f>
        <v>Informe Interactivo 2 - Manzana</v>
      </c>
      <c r="D44" s="6" t="e">
        <f>+"https://analytics.zoho.com/open-view/2395394000005884714?ZOHO_CRITERIA=%22Trasposicion_4.1%22.%22Id_Categor%C3%ADa%22%20%3D%20"&amp;#REF!</f>
        <v>#REF!</v>
      </c>
      <c r="E44" s="4">
        <f t="shared" si="7"/>
        <v>37</v>
      </c>
      <c r="F44" t="str">
        <f t="shared" si="8"/>
        <v>Informe Interactivo 2</v>
      </c>
      <c r="G44" t="str">
        <f t="shared" si="9"/>
        <v>Categoría</v>
      </c>
      <c r="H44" t="str">
        <f t="shared" si="10"/>
        <v>Fruta Exportada (t)</v>
      </c>
      <c r="I44" t="s">
        <v>30</v>
      </c>
      <c r="J44" s="1" t="e">
        <f>+HYPERLINK(D44,C44)</f>
        <v>#REF!</v>
      </c>
    </row>
    <row r="45" spans="1:10" x14ac:dyDescent="0.35">
      <c r="A45" s="2">
        <f t="shared" si="0"/>
        <v>18</v>
      </c>
      <c r="B45" s="2">
        <f t="shared" si="6"/>
        <v>4.2</v>
      </c>
      <c r="C45" s="5" t="str">
        <f>+F45&amp;" - "&amp;I45</f>
        <v>Informe Interactivo 2 - Membrillo</v>
      </c>
      <c r="D45" s="6" t="e">
        <f>+"https://analytics.zoho.com/open-view/2395394000005884714?ZOHO_CRITERIA=%22Trasposicion_4.1%22.%22Id_Categor%C3%ADa%22%20%3D%20"&amp;#REF!</f>
        <v>#REF!</v>
      </c>
      <c r="E45" s="4">
        <f t="shared" si="7"/>
        <v>37</v>
      </c>
      <c r="F45" t="str">
        <f t="shared" si="8"/>
        <v>Informe Interactivo 2</v>
      </c>
      <c r="G45" t="str">
        <f t="shared" si="9"/>
        <v>Categoría</v>
      </c>
      <c r="H45" t="str">
        <f t="shared" si="10"/>
        <v>Fruta Exportada (t)</v>
      </c>
      <c r="I45" t="s">
        <v>5</v>
      </c>
      <c r="J45" s="1" t="e">
        <f>+HYPERLINK(D45,C45)</f>
        <v>#REF!</v>
      </c>
    </row>
    <row r="46" spans="1:10" x14ac:dyDescent="0.35">
      <c r="A46" s="2">
        <f t="shared" si="0"/>
        <v>19</v>
      </c>
      <c r="B46" s="2">
        <f t="shared" si="6"/>
        <v>4.2</v>
      </c>
      <c r="C46" s="5" t="str">
        <f>+F46&amp;" - "&amp;I46</f>
        <v>Informe Interactivo 2 - Pera</v>
      </c>
      <c r="D46" s="6" t="e">
        <f>+"https://analytics.zoho.com/open-view/2395394000005884714?ZOHO_CRITERIA=%22Trasposicion_4.1%22.%22Id_Categor%C3%ADa%22%20%3D%20"&amp;#REF!</f>
        <v>#REF!</v>
      </c>
      <c r="E46" s="4">
        <f t="shared" si="7"/>
        <v>37</v>
      </c>
      <c r="F46" t="str">
        <f t="shared" si="8"/>
        <v>Informe Interactivo 2</v>
      </c>
      <c r="G46" t="str">
        <f t="shared" si="9"/>
        <v>Categoría</v>
      </c>
      <c r="H46" t="str">
        <f t="shared" si="10"/>
        <v>Fruta Exportada (t)</v>
      </c>
      <c r="I46" t="s">
        <v>31</v>
      </c>
      <c r="J46" s="1" t="e">
        <f>+HYPERLINK(D46,C46)</f>
        <v>#REF!</v>
      </c>
    </row>
    <row r="47" spans="1:10" x14ac:dyDescent="0.35">
      <c r="A47" s="2">
        <f t="shared" si="0"/>
        <v>20</v>
      </c>
      <c r="B47" s="2">
        <f t="shared" si="6"/>
        <v>4.2</v>
      </c>
      <c r="C47" s="5" t="str">
        <f>+F47&amp;" - "&amp;I47</f>
        <v>Informe Interactivo 2 - Almendra</v>
      </c>
      <c r="D47" s="6" t="e">
        <f>+"https://analytics.zoho.com/open-view/2395394000005884714?ZOHO_CRITERIA=%22Trasposicion_4.1%22.%22Id_Categor%C3%ADa%22%20%3D%20"&amp;#REF!</f>
        <v>#REF!</v>
      </c>
      <c r="E47" s="4">
        <f t="shared" si="7"/>
        <v>37</v>
      </c>
      <c r="F47" t="str">
        <f t="shared" si="8"/>
        <v>Informe Interactivo 2</v>
      </c>
      <c r="G47" t="str">
        <f t="shared" si="9"/>
        <v>Categoría</v>
      </c>
      <c r="H47" t="str">
        <f t="shared" si="10"/>
        <v>Fruta Exportada (t)</v>
      </c>
      <c r="I47" t="s">
        <v>32</v>
      </c>
      <c r="J47" s="1" t="e">
        <f>+HYPERLINK(D47,C47)</f>
        <v>#REF!</v>
      </c>
    </row>
    <row r="48" spans="1:10" x14ac:dyDescent="0.35">
      <c r="A48" s="2">
        <f t="shared" si="0"/>
        <v>21</v>
      </c>
      <c r="B48" s="2">
        <f t="shared" si="6"/>
        <v>4.2</v>
      </c>
      <c r="C48" s="5" t="str">
        <f>+F48&amp;" - "&amp;I48</f>
        <v>Informe Interactivo 2 - Avellana</v>
      </c>
      <c r="D48" s="6" t="e">
        <f>+"https://analytics.zoho.com/open-view/2395394000005884714?ZOHO_CRITERIA=%22Trasposicion_4.1%22.%22Id_Categor%C3%ADa%22%20%3D%20"&amp;#REF!</f>
        <v>#REF!</v>
      </c>
      <c r="E48" s="4">
        <f t="shared" si="7"/>
        <v>37</v>
      </c>
      <c r="F48" t="str">
        <f t="shared" si="8"/>
        <v>Informe Interactivo 2</v>
      </c>
      <c r="G48" t="str">
        <f t="shared" si="9"/>
        <v>Categoría</v>
      </c>
      <c r="H48" t="str">
        <f t="shared" si="10"/>
        <v>Fruta Exportada (t)</v>
      </c>
      <c r="I48" t="s">
        <v>33</v>
      </c>
      <c r="J48" s="1" t="e">
        <f>+HYPERLINK(D48,C48)</f>
        <v>#REF!</v>
      </c>
    </row>
    <row r="49" spans="1:10" x14ac:dyDescent="0.35">
      <c r="A49" s="2">
        <f t="shared" si="0"/>
        <v>22</v>
      </c>
      <c r="B49" s="2">
        <f t="shared" si="6"/>
        <v>4.2</v>
      </c>
      <c r="C49" s="5" t="str">
        <f>+F49&amp;" - "&amp;I49</f>
        <v>Informe Interactivo 2 - Castaña</v>
      </c>
      <c r="D49" s="6" t="e">
        <f>+"https://analytics.zoho.com/open-view/2395394000005884714?ZOHO_CRITERIA=%22Trasposicion_4.1%22.%22Id_Categor%C3%ADa%22%20%3D%20"&amp;#REF!</f>
        <v>#REF!</v>
      </c>
      <c r="E49" s="4">
        <f t="shared" si="7"/>
        <v>37</v>
      </c>
      <c r="F49" t="str">
        <f t="shared" si="8"/>
        <v>Informe Interactivo 2</v>
      </c>
      <c r="G49" t="str">
        <f t="shared" si="9"/>
        <v>Categoría</v>
      </c>
      <c r="H49" t="str">
        <f t="shared" si="10"/>
        <v>Fruta Exportada (t)</v>
      </c>
      <c r="I49" t="s">
        <v>34</v>
      </c>
      <c r="J49" s="1" t="e">
        <f>+HYPERLINK(D49,C49)</f>
        <v>#REF!</v>
      </c>
    </row>
    <row r="50" spans="1:10" x14ac:dyDescent="0.35">
      <c r="A50" s="2">
        <f t="shared" si="0"/>
        <v>23</v>
      </c>
      <c r="B50" s="2">
        <f t="shared" si="6"/>
        <v>4.2</v>
      </c>
      <c r="C50" s="5" t="str">
        <f>+F50&amp;" - "&amp;I50</f>
        <v>Informe Interactivo 2 - Nuez</v>
      </c>
      <c r="D50" s="6" t="e">
        <f>+"https://analytics.zoho.com/open-view/2395394000005884714?ZOHO_CRITERIA=%22Trasposicion_4.1%22.%22Id_Categor%C3%ADa%22%20%3D%20"&amp;#REF!</f>
        <v>#REF!</v>
      </c>
      <c r="E50" s="4">
        <f t="shared" si="7"/>
        <v>37</v>
      </c>
      <c r="F50" t="str">
        <f t="shared" si="8"/>
        <v>Informe Interactivo 2</v>
      </c>
      <c r="G50" t="str">
        <f t="shared" si="9"/>
        <v>Categoría</v>
      </c>
      <c r="H50" t="str">
        <f t="shared" si="10"/>
        <v>Fruta Exportada (t)</v>
      </c>
      <c r="I50" t="s">
        <v>35</v>
      </c>
      <c r="J50" s="1" t="e">
        <f>+HYPERLINK(D50,C50)</f>
        <v>#REF!</v>
      </c>
    </row>
    <row r="51" spans="1:10" x14ac:dyDescent="0.35">
      <c r="A51" s="2">
        <f t="shared" si="0"/>
        <v>24</v>
      </c>
      <c r="B51" s="2">
        <f t="shared" si="6"/>
        <v>4.2</v>
      </c>
      <c r="C51" s="5" t="str">
        <f>+F51&amp;" - "&amp;I51</f>
        <v>Informe Interactivo 2 - Pistacho</v>
      </c>
      <c r="D51" s="6" t="e">
        <f>+"https://analytics.zoho.com/open-view/2395394000005884714?ZOHO_CRITERIA=%22Trasposicion_4.1%22.%22Id_Categor%C3%ADa%22%20%3D%20"&amp;#REF!</f>
        <v>#REF!</v>
      </c>
      <c r="E51" s="4">
        <f t="shared" si="7"/>
        <v>37</v>
      </c>
      <c r="F51" t="str">
        <f t="shared" si="8"/>
        <v>Informe Interactivo 2</v>
      </c>
      <c r="G51" t="str">
        <f t="shared" si="9"/>
        <v>Categoría</v>
      </c>
      <c r="H51" t="str">
        <f t="shared" si="10"/>
        <v>Fruta Exportada (t)</v>
      </c>
      <c r="I51" t="s">
        <v>8</v>
      </c>
      <c r="J51" s="1" t="e">
        <f>+HYPERLINK(D51,C51)</f>
        <v>#REF!</v>
      </c>
    </row>
    <row r="52" spans="1:10" x14ac:dyDescent="0.35">
      <c r="A52" s="2">
        <f t="shared" si="0"/>
        <v>25</v>
      </c>
      <c r="B52" s="2">
        <f t="shared" si="6"/>
        <v>4.2</v>
      </c>
      <c r="C52" s="5" t="str">
        <f>+F52&amp;" - "&amp;I52</f>
        <v>Informe Interactivo 2 - Otros frutos secos</v>
      </c>
      <c r="D52" s="6" t="e">
        <f>+"https://analytics.zoho.com/open-view/2395394000005884714?ZOHO_CRITERIA=%22Trasposicion_4.1%22.%22Id_Categor%C3%ADa%22%20%3D%20"&amp;#REF!</f>
        <v>#REF!</v>
      </c>
      <c r="E52" s="4">
        <f t="shared" si="7"/>
        <v>37</v>
      </c>
      <c r="F52" t="str">
        <f t="shared" si="8"/>
        <v>Informe Interactivo 2</v>
      </c>
      <c r="G52" t="str">
        <f t="shared" si="9"/>
        <v>Categoría</v>
      </c>
      <c r="H52" t="str">
        <f t="shared" si="10"/>
        <v>Fruta Exportada (t)</v>
      </c>
      <c r="I52" t="s">
        <v>36</v>
      </c>
      <c r="J52" s="1" t="e">
        <f>+HYPERLINK(D52,C52)</f>
        <v>#REF!</v>
      </c>
    </row>
    <row r="53" spans="1:10" x14ac:dyDescent="0.35">
      <c r="A53" s="2">
        <f t="shared" si="0"/>
        <v>26</v>
      </c>
      <c r="B53" s="2">
        <f t="shared" si="6"/>
        <v>4.2</v>
      </c>
      <c r="C53" s="5" t="str">
        <f>+F53&amp;" - "&amp;I53</f>
        <v>Informe Interactivo 2 - Olivo</v>
      </c>
      <c r="D53" s="6" t="e">
        <f>+"https://analytics.zoho.com/open-view/2395394000005884714?ZOHO_CRITERIA=%22Trasposicion_4.1%22.%22Id_Categor%C3%ADa%22%20%3D%20"&amp;#REF!</f>
        <v>#REF!</v>
      </c>
      <c r="E53" s="4">
        <f t="shared" si="7"/>
        <v>37</v>
      </c>
      <c r="F53" t="str">
        <f t="shared" si="8"/>
        <v>Informe Interactivo 2</v>
      </c>
      <c r="G53" t="str">
        <f t="shared" si="9"/>
        <v>Categoría</v>
      </c>
      <c r="H53" t="str">
        <f t="shared" si="10"/>
        <v>Fruta Exportada (t)</v>
      </c>
      <c r="I53" t="s">
        <v>6</v>
      </c>
      <c r="J53" s="1" t="e">
        <f>+HYPERLINK(D53,C53)</f>
        <v>#REF!</v>
      </c>
    </row>
    <row r="54" spans="1:10" x14ac:dyDescent="0.35">
      <c r="A54" s="2">
        <f t="shared" si="0"/>
        <v>27</v>
      </c>
      <c r="B54" s="2">
        <f t="shared" si="6"/>
        <v>4.2</v>
      </c>
      <c r="C54" s="5" t="str">
        <f>+F54&amp;" - "&amp;I54</f>
        <v>Informe Interactivo 2 - Palta</v>
      </c>
      <c r="D54" s="6" t="e">
        <f>+"https://analytics.zoho.com/open-view/2395394000005884714?ZOHO_CRITERIA=%22Trasposicion_4.1%22.%22Id_Categor%C3%ADa%22%20%3D%20"&amp;#REF!</f>
        <v>#REF!</v>
      </c>
      <c r="E54" s="4">
        <f t="shared" si="7"/>
        <v>37</v>
      </c>
      <c r="F54" t="str">
        <f t="shared" si="8"/>
        <v>Informe Interactivo 2</v>
      </c>
      <c r="G54" t="str">
        <f t="shared" si="9"/>
        <v>Categoría</v>
      </c>
      <c r="H54" t="str">
        <f t="shared" si="10"/>
        <v>Fruta Exportada (t)</v>
      </c>
      <c r="I54" t="s">
        <v>37</v>
      </c>
      <c r="J54" s="1" t="e">
        <f>+HYPERLINK(D54,C54)</f>
        <v>#REF!</v>
      </c>
    </row>
    <row r="55" spans="1:10" x14ac:dyDescent="0.35">
      <c r="A55" s="2">
        <f t="shared" si="0"/>
        <v>28</v>
      </c>
      <c r="B55" s="2">
        <f t="shared" si="6"/>
        <v>4.2</v>
      </c>
      <c r="C55" s="5" t="str">
        <f>+F55&amp;" - "&amp;I55</f>
        <v>Informe Interactivo 2 - Chirimoya</v>
      </c>
      <c r="D55" s="6" t="e">
        <f>+"https://analytics.zoho.com/open-view/2395394000005884714?ZOHO_CRITERIA=%22Trasposicion_4.1%22.%22Id_Categor%C3%ADa%22%20%3D%20"&amp;#REF!</f>
        <v>#REF!</v>
      </c>
      <c r="E55" s="4">
        <f t="shared" si="7"/>
        <v>37</v>
      </c>
      <c r="F55" t="str">
        <f t="shared" si="8"/>
        <v>Informe Interactivo 2</v>
      </c>
      <c r="G55" t="str">
        <f t="shared" si="9"/>
        <v>Categoría</v>
      </c>
      <c r="H55" t="str">
        <f t="shared" si="10"/>
        <v>Fruta Exportada (t)</v>
      </c>
      <c r="I55" t="s">
        <v>38</v>
      </c>
      <c r="J55" s="1" t="e">
        <f>+HYPERLINK(D55,C55)</f>
        <v>#REF!</v>
      </c>
    </row>
    <row r="56" spans="1:10" x14ac:dyDescent="0.35">
      <c r="A56" s="2">
        <f t="shared" si="0"/>
        <v>29</v>
      </c>
      <c r="B56" s="2">
        <f t="shared" si="6"/>
        <v>4.2</v>
      </c>
      <c r="C56" s="5" t="str">
        <f>+F56&amp;" - "&amp;I56</f>
        <v>Informe Interactivo 2 - Otros frutos</v>
      </c>
      <c r="D56" s="6" t="e">
        <f>+"https://analytics.zoho.com/open-view/2395394000005884714?ZOHO_CRITERIA=%22Trasposicion_4.1%22.%22Id_Categor%C3%ADa%22%20%3D%20"&amp;#REF!</f>
        <v>#REF!</v>
      </c>
      <c r="E56" s="4">
        <f t="shared" si="7"/>
        <v>37</v>
      </c>
      <c r="F56" t="str">
        <f t="shared" si="8"/>
        <v>Informe Interactivo 2</v>
      </c>
      <c r="G56" t="str">
        <f t="shared" si="9"/>
        <v>Categoría</v>
      </c>
      <c r="H56" t="str">
        <f t="shared" si="10"/>
        <v>Fruta Exportada (t)</v>
      </c>
      <c r="I56" t="s">
        <v>39</v>
      </c>
      <c r="J56" s="1" t="e">
        <f>+HYPERLINK(D56,C56)</f>
        <v>#REF!</v>
      </c>
    </row>
    <row r="57" spans="1:10" x14ac:dyDescent="0.35">
      <c r="A57" s="2">
        <f t="shared" si="0"/>
        <v>30</v>
      </c>
      <c r="B57" s="2">
        <f t="shared" si="6"/>
        <v>4.2</v>
      </c>
      <c r="C57" s="5" t="str">
        <f>+F57&amp;" - "&amp;I57</f>
        <v>Informe Interactivo 2 - Plumcots</v>
      </c>
      <c r="D57" s="6" t="e">
        <f>+"https://analytics.zoho.com/open-view/2395394000005884714?ZOHO_CRITERIA=%22Trasposicion_4.1%22.%22Id_Categor%C3%ADa%22%20%3D%20"&amp;#REF!</f>
        <v>#REF!</v>
      </c>
      <c r="E57" s="4">
        <f t="shared" si="7"/>
        <v>37</v>
      </c>
      <c r="F57" t="str">
        <f t="shared" si="8"/>
        <v>Informe Interactivo 2</v>
      </c>
      <c r="G57" t="str">
        <f t="shared" si="9"/>
        <v>Categoría</v>
      </c>
      <c r="H57" t="str">
        <f t="shared" si="10"/>
        <v>Fruta Exportada (t)</v>
      </c>
      <c r="I57" t="s">
        <v>40</v>
      </c>
      <c r="J57" s="1" t="e">
        <f>+HYPERLINK(D57,C57)</f>
        <v>#REF!</v>
      </c>
    </row>
    <row r="58" spans="1:10" x14ac:dyDescent="0.35">
      <c r="A58" s="2">
        <f t="shared" si="0"/>
        <v>31</v>
      </c>
      <c r="B58" s="2">
        <f t="shared" si="6"/>
        <v>4.2</v>
      </c>
      <c r="C58" s="5" t="str">
        <f>+F58&amp;" - "&amp;I58</f>
        <v>Informe Interactivo 2 - Mango</v>
      </c>
      <c r="D58" s="6" t="e">
        <f>+"https://analytics.zoho.com/open-view/2395394000005884714?ZOHO_CRITERIA=%22Trasposicion_4.1%22.%22Id_Categor%C3%ADa%22%20%3D%20"&amp;#REF!</f>
        <v>#REF!</v>
      </c>
      <c r="E58" s="4">
        <f t="shared" si="7"/>
        <v>37</v>
      </c>
      <c r="F58" t="str">
        <f t="shared" si="8"/>
        <v>Informe Interactivo 2</v>
      </c>
      <c r="G58" t="str">
        <f t="shared" si="9"/>
        <v>Categoría</v>
      </c>
      <c r="H58" t="str">
        <f t="shared" si="10"/>
        <v>Fruta Exportada (t)</v>
      </c>
      <c r="I58" t="s">
        <v>10</v>
      </c>
      <c r="J58" s="1" t="e">
        <f>+HYPERLINK(D58,C58)</f>
        <v>#REF!</v>
      </c>
    </row>
    <row r="59" spans="1:10" x14ac:dyDescent="0.35">
      <c r="A59" s="2">
        <f t="shared" si="0"/>
        <v>32</v>
      </c>
      <c r="B59" s="2">
        <f t="shared" si="6"/>
        <v>4.2</v>
      </c>
      <c r="C59" s="5" t="str">
        <f>+F59&amp;" - "&amp;I59</f>
        <v>Informe Interactivo 2 - Papaya</v>
      </c>
      <c r="D59" s="6" t="e">
        <f>+"https://analytics.zoho.com/open-view/2395394000005884714?ZOHO_CRITERIA=%22Trasposicion_4.1%22.%22Id_Categor%C3%ADa%22%20%3D%20"&amp;#REF!</f>
        <v>#REF!</v>
      </c>
      <c r="E59" s="4">
        <f t="shared" si="7"/>
        <v>37</v>
      </c>
      <c r="F59" t="str">
        <f t="shared" si="8"/>
        <v>Informe Interactivo 2</v>
      </c>
      <c r="G59" t="str">
        <f t="shared" si="9"/>
        <v>Categoría</v>
      </c>
      <c r="H59" t="str">
        <f t="shared" si="10"/>
        <v>Fruta Exportada (t)</v>
      </c>
      <c r="I59" t="s">
        <v>41</v>
      </c>
      <c r="J59" s="1" t="e">
        <f>+HYPERLINK(D59,C59)</f>
        <v>#REF!</v>
      </c>
    </row>
    <row r="60" spans="1:10" x14ac:dyDescent="0.35">
      <c r="A60" s="2">
        <f t="shared" si="0"/>
        <v>33</v>
      </c>
      <c r="B60" s="2">
        <f t="shared" si="6"/>
        <v>4.2</v>
      </c>
      <c r="C60" s="5" t="str">
        <f>+F60&amp;" - "&amp;I60</f>
        <v>Informe Interactivo 2 - Piña</v>
      </c>
      <c r="D60" s="6" t="e">
        <f>+"https://analytics.zoho.com/open-view/2395394000005884714?ZOHO_CRITERIA=%22Trasposicion_4.1%22.%22Id_Categor%C3%ADa%22%20%3D%20"&amp;#REF!</f>
        <v>#REF!</v>
      </c>
      <c r="E60" s="4">
        <f t="shared" si="7"/>
        <v>37</v>
      </c>
      <c r="F60" t="str">
        <f t="shared" si="8"/>
        <v>Informe Interactivo 2</v>
      </c>
      <c r="G60" t="str">
        <f t="shared" si="9"/>
        <v>Categoría</v>
      </c>
      <c r="H60" t="str">
        <f t="shared" si="10"/>
        <v>Fruta Exportada (t)</v>
      </c>
      <c r="I60" t="s">
        <v>42</v>
      </c>
      <c r="J60" s="1" t="e">
        <f>+HYPERLINK(D60,C60)</f>
        <v>#REF!</v>
      </c>
    </row>
    <row r="61" spans="1:10" x14ac:dyDescent="0.35">
      <c r="A61" s="2">
        <f t="shared" si="0"/>
        <v>34</v>
      </c>
      <c r="B61" s="2">
        <f t="shared" si="6"/>
        <v>4.2</v>
      </c>
      <c r="C61" s="5" t="str">
        <f>+F61&amp;" - "&amp;I61</f>
        <v>Informe Interactivo 2 - Plátano</v>
      </c>
      <c r="D61" s="6" t="e">
        <f>+"https://analytics.zoho.com/open-view/2395394000005884714?ZOHO_CRITERIA=%22Trasposicion_4.1%22.%22Id_Categor%C3%ADa%22%20%3D%20"&amp;#REF!</f>
        <v>#REF!</v>
      </c>
      <c r="E61" s="4">
        <f t="shared" si="7"/>
        <v>37</v>
      </c>
      <c r="F61" t="str">
        <f t="shared" si="8"/>
        <v>Informe Interactivo 2</v>
      </c>
      <c r="G61" t="str">
        <f t="shared" si="9"/>
        <v>Categoría</v>
      </c>
      <c r="H61" t="str">
        <f t="shared" si="10"/>
        <v>Fruta Exportada (t)</v>
      </c>
      <c r="I61" t="s">
        <v>14</v>
      </c>
      <c r="J61" s="1" t="e">
        <f>+HYPERLINK(D61,C61)</f>
        <v>#REF!</v>
      </c>
    </row>
    <row r="62" spans="1:10" x14ac:dyDescent="0.35">
      <c r="A62" s="2">
        <f t="shared" si="0"/>
        <v>35</v>
      </c>
      <c r="B62" s="2">
        <f t="shared" si="6"/>
        <v>4.2</v>
      </c>
      <c r="C62" s="5" t="str">
        <f>+F62&amp;" - "&amp;I62</f>
        <v>Informe Interactivo 2 - Coco</v>
      </c>
      <c r="D62" s="6" t="e">
        <f>+"https://analytics.zoho.com/open-view/2395394000005884714?ZOHO_CRITERIA=%22Trasposicion_4.1%22.%22Id_Categor%C3%ADa%22%20%3D%20"&amp;#REF!</f>
        <v>#REF!</v>
      </c>
      <c r="E62" s="4">
        <f t="shared" si="7"/>
        <v>37</v>
      </c>
      <c r="F62" t="str">
        <f t="shared" si="8"/>
        <v>Informe Interactivo 2</v>
      </c>
      <c r="G62" t="str">
        <f t="shared" si="9"/>
        <v>Categoría</v>
      </c>
      <c r="H62" t="str">
        <f t="shared" si="10"/>
        <v>Fruta Exportada (t)</v>
      </c>
      <c r="I62" t="s">
        <v>43</v>
      </c>
      <c r="J62" s="1" t="e">
        <f>+HYPERLINK(D62,C62)</f>
        <v>#REF!</v>
      </c>
    </row>
    <row r="63" spans="1:10" x14ac:dyDescent="0.35">
      <c r="A63" s="2">
        <f t="shared" si="0"/>
        <v>36</v>
      </c>
      <c r="B63" s="2">
        <f t="shared" si="6"/>
        <v>4.2</v>
      </c>
      <c r="C63" s="5" t="str">
        <f>+F63&amp;" - "&amp;I63</f>
        <v>Informe Interactivo 2 - Uva</v>
      </c>
      <c r="D63" s="6" t="e">
        <f>+"https://analytics.zoho.com/open-view/2395394000005884714?ZOHO_CRITERIA=%22Trasposicion_4.1%22.%22Id_Categor%C3%ADa%22%20%3D%20"&amp;#REF!</f>
        <v>#REF!</v>
      </c>
      <c r="E63" s="4">
        <f t="shared" si="7"/>
        <v>37</v>
      </c>
      <c r="F63" t="str">
        <f t="shared" si="8"/>
        <v>Informe Interactivo 2</v>
      </c>
      <c r="G63" t="str">
        <f t="shared" si="9"/>
        <v>Categoría</v>
      </c>
      <c r="H63" t="str">
        <f t="shared" si="10"/>
        <v>Fruta Exportada (t)</v>
      </c>
      <c r="I63" t="s">
        <v>44</v>
      </c>
      <c r="J63" s="1" t="e">
        <f>+HYPERLINK(D63,C63)</f>
        <v>#REF!</v>
      </c>
    </row>
    <row r="64" spans="1:10" x14ac:dyDescent="0.35">
      <c r="A64" s="2">
        <f t="shared" si="0"/>
        <v>37</v>
      </c>
      <c r="B64" s="2">
        <f t="shared" si="6"/>
        <v>4.2</v>
      </c>
      <c r="C64" s="5" t="str">
        <f>+F64&amp;" - "&amp;I64</f>
        <v>Informe Interactivo 2 - Frutilla</v>
      </c>
      <c r="D64" s="6" t="e">
        <f>+"https://analytics.zoho.com/open-view/2395394000005884714?ZOHO_CRITERIA=%22Trasposicion_4.1%22.%22Id_Categor%C3%ADa%22%20%3D%20"&amp;#REF!</f>
        <v>#REF!</v>
      </c>
      <c r="E64" s="4">
        <f t="shared" si="7"/>
        <v>37</v>
      </c>
      <c r="F64" t="str">
        <f t="shared" si="8"/>
        <v>Informe Interactivo 2</v>
      </c>
      <c r="G64" t="str">
        <f t="shared" si="9"/>
        <v>Categoría</v>
      </c>
      <c r="H64" t="str">
        <f t="shared" si="10"/>
        <v>Fruta Exportada (t)</v>
      </c>
      <c r="I64" t="s">
        <v>13</v>
      </c>
      <c r="J64" s="1" t="e">
        <f>+HYPERLINK(D64,C64)</f>
        <v>#REF!</v>
      </c>
    </row>
    <row r="65" spans="1:10" x14ac:dyDescent="0.35">
      <c r="A65" s="8">
        <v>1</v>
      </c>
      <c r="B65" s="8">
        <f t="shared" si="6"/>
        <v>4.2</v>
      </c>
      <c r="C65" s="9" t="str">
        <f>+F65&amp;" - "&amp;I65</f>
        <v>Informe Interactivo 3 - República Dominicana</v>
      </c>
      <c r="D65" s="10" t="e">
        <f>+"https://analytics.zoho.com/open-view/2395394000005886391?ZOHO_CRITERIA=%22Trasposicion_4.1%22.%22C%C3%B3digo_Pa%C3%ADs%22%20%3D%20'"&amp;#REF!&amp;"'"</f>
        <v>#REF!</v>
      </c>
      <c r="E65" s="11">
        <v>86</v>
      </c>
      <c r="F65" s="7" t="s">
        <v>69</v>
      </c>
      <c r="G65" s="7" t="s">
        <v>70</v>
      </c>
      <c r="H65" s="7" t="s">
        <v>16</v>
      </c>
      <c r="I65" s="7" t="s">
        <v>71</v>
      </c>
      <c r="J65" s="1" t="e">
        <f>+HYPERLINK(D65,C65)</f>
        <v>#REF!</v>
      </c>
    </row>
    <row r="66" spans="1:10" x14ac:dyDescent="0.35">
      <c r="A66" s="2">
        <f t="shared" si="0"/>
        <v>2</v>
      </c>
      <c r="B66" s="2">
        <f t="shared" si="6"/>
        <v>4.2</v>
      </c>
      <c r="C66" s="5" t="str">
        <f>+F66&amp;" - "&amp;I66</f>
        <v>Informe Interactivo 3 - Marruecos</v>
      </c>
      <c r="D66" s="6" t="e">
        <f>+"https://analytics.zoho.com/open-view/2395394000005886391?ZOHO_CRITERIA=%22Trasposicion_4.1%22.%22C%C3%B3digo_Pa%C3%ADs%22%20%3D%20'"&amp;#REF!&amp;"'"</f>
        <v>#REF!</v>
      </c>
      <c r="E66" s="4">
        <f t="shared" si="7"/>
        <v>86</v>
      </c>
      <c r="F66" t="str">
        <f t="shared" si="8"/>
        <v>Informe Interactivo 3</v>
      </c>
      <c r="G66" t="str">
        <f t="shared" si="9"/>
        <v>País de Destino</v>
      </c>
      <c r="H66" t="str">
        <f t="shared" si="10"/>
        <v>Fruta Exportada (t)</v>
      </c>
      <c r="I66" t="s">
        <v>72</v>
      </c>
      <c r="J66" s="1" t="e">
        <f>+HYPERLINK(D66,C66)</f>
        <v>#REF!</v>
      </c>
    </row>
    <row r="67" spans="1:10" x14ac:dyDescent="0.35">
      <c r="A67" s="2">
        <f t="shared" si="0"/>
        <v>3</v>
      </c>
      <c r="B67" s="2">
        <f t="shared" si="6"/>
        <v>4.2</v>
      </c>
      <c r="C67" s="5" t="str">
        <f>+F67&amp;" - "&amp;I67</f>
        <v>Informe Interactivo 3 - Aruba</v>
      </c>
      <c r="D67" s="6" t="e">
        <f>+"https://analytics.zoho.com/open-view/2395394000005886391?ZOHO_CRITERIA=%22Trasposicion_4.1%22.%22C%C3%B3digo_Pa%C3%ADs%22%20%3D%20'"&amp;#REF!&amp;"'"</f>
        <v>#REF!</v>
      </c>
      <c r="E67" s="4">
        <f t="shared" si="7"/>
        <v>86</v>
      </c>
      <c r="F67" t="str">
        <f t="shared" si="8"/>
        <v>Informe Interactivo 3</v>
      </c>
      <c r="G67" t="str">
        <f t="shared" si="9"/>
        <v>País de Destino</v>
      </c>
      <c r="H67" t="str">
        <f t="shared" si="10"/>
        <v>Fruta Exportada (t)</v>
      </c>
      <c r="I67" t="s">
        <v>73</v>
      </c>
      <c r="J67" s="1" t="e">
        <f>+HYPERLINK(D67,C67)</f>
        <v>#REF!</v>
      </c>
    </row>
    <row r="68" spans="1:10" x14ac:dyDescent="0.35">
      <c r="A68" s="2">
        <f t="shared" si="0"/>
        <v>4</v>
      </c>
      <c r="B68" s="2">
        <f t="shared" si="6"/>
        <v>4.2</v>
      </c>
      <c r="C68" s="5" t="str">
        <f>+F68&amp;" - "&amp;I68</f>
        <v>Informe Interactivo 3 - Emiratos Árabes Unidos</v>
      </c>
      <c r="D68" s="6" t="e">
        <f>+"https://analytics.zoho.com/open-view/2395394000005886391?ZOHO_CRITERIA=%22Trasposicion_4.1%22.%22C%C3%B3digo_Pa%C3%ADs%22%20%3D%20'"&amp;#REF!&amp;"'"</f>
        <v>#REF!</v>
      </c>
      <c r="E68" s="4">
        <f t="shared" si="7"/>
        <v>86</v>
      </c>
      <c r="F68" t="str">
        <f t="shared" si="8"/>
        <v>Informe Interactivo 3</v>
      </c>
      <c r="G68" t="str">
        <f t="shared" si="9"/>
        <v>País de Destino</v>
      </c>
      <c r="H68" t="str">
        <f t="shared" si="10"/>
        <v>Fruta Exportada (t)</v>
      </c>
      <c r="I68" t="s">
        <v>74</v>
      </c>
      <c r="J68" s="1" t="e">
        <f>+HYPERLINK(D68,C68)</f>
        <v>#REF!</v>
      </c>
    </row>
    <row r="69" spans="1:10" x14ac:dyDescent="0.35">
      <c r="A69" s="2">
        <f t="shared" si="0"/>
        <v>5</v>
      </c>
      <c r="B69" s="2">
        <f t="shared" si="6"/>
        <v>4.2</v>
      </c>
      <c r="C69" s="5" t="str">
        <f>+F69&amp;" - "&amp;I69</f>
        <v>Informe Interactivo 3 - Argentina</v>
      </c>
      <c r="D69" s="6" t="e">
        <f>+"https://analytics.zoho.com/open-view/2395394000005886391?ZOHO_CRITERIA=%22Trasposicion_4.1%22.%22C%C3%B3digo_Pa%C3%ADs%22%20%3D%20'"&amp;#REF!&amp;"'"</f>
        <v>#REF!</v>
      </c>
      <c r="E69" s="4">
        <f t="shared" si="7"/>
        <v>86</v>
      </c>
      <c r="F69" t="str">
        <f t="shared" si="8"/>
        <v>Informe Interactivo 3</v>
      </c>
      <c r="G69" t="str">
        <f t="shared" si="9"/>
        <v>País de Destino</v>
      </c>
      <c r="H69" t="str">
        <f t="shared" si="10"/>
        <v>Fruta Exportada (t)</v>
      </c>
      <c r="I69" t="s">
        <v>75</v>
      </c>
      <c r="J69" s="1" t="e">
        <f>+HYPERLINK(D69,C69)</f>
        <v>#REF!</v>
      </c>
    </row>
    <row r="70" spans="1:10" x14ac:dyDescent="0.35">
      <c r="A70" s="2">
        <f t="shared" si="0"/>
        <v>6</v>
      </c>
      <c r="B70" s="2">
        <f t="shared" si="6"/>
        <v>4.2</v>
      </c>
      <c r="C70" s="5" t="str">
        <f>+F70&amp;" - "&amp;I70</f>
        <v>Informe Interactivo 3 - Australia</v>
      </c>
      <c r="D70" s="6" t="e">
        <f>+"https://analytics.zoho.com/open-view/2395394000005886391?ZOHO_CRITERIA=%22Trasposicion_4.1%22.%22C%C3%B3digo_Pa%C3%ADs%22%20%3D%20'"&amp;#REF!&amp;"'"</f>
        <v>#REF!</v>
      </c>
      <c r="E70" s="4">
        <f t="shared" si="7"/>
        <v>86</v>
      </c>
      <c r="F70" t="str">
        <f t="shared" si="8"/>
        <v>Informe Interactivo 3</v>
      </c>
      <c r="G70" t="str">
        <f t="shared" si="9"/>
        <v>País de Destino</v>
      </c>
      <c r="H70" t="str">
        <f t="shared" si="10"/>
        <v>Fruta Exportada (t)</v>
      </c>
      <c r="I70" t="s">
        <v>76</v>
      </c>
      <c r="J70" s="1" t="e">
        <f>+HYPERLINK(D70,C70)</f>
        <v>#REF!</v>
      </c>
    </row>
    <row r="71" spans="1:10" x14ac:dyDescent="0.35">
      <c r="A71" s="2">
        <f t="shared" si="0"/>
        <v>7</v>
      </c>
      <c r="B71" s="2">
        <f t="shared" si="6"/>
        <v>4.2</v>
      </c>
      <c r="C71" s="5" t="str">
        <f>+F71&amp;" - "&amp;I71</f>
        <v>Informe Interactivo 3 - Austria</v>
      </c>
      <c r="D71" s="6" t="e">
        <f>+"https://analytics.zoho.com/open-view/2395394000005886391?ZOHO_CRITERIA=%22Trasposicion_4.1%22.%22C%C3%B3digo_Pa%C3%ADs%22%20%3D%20'"&amp;#REF!&amp;"'"</f>
        <v>#REF!</v>
      </c>
      <c r="E71" s="4">
        <f t="shared" si="7"/>
        <v>86</v>
      </c>
      <c r="F71" t="str">
        <f t="shared" si="8"/>
        <v>Informe Interactivo 3</v>
      </c>
      <c r="G71" t="str">
        <f t="shared" si="9"/>
        <v>País de Destino</v>
      </c>
      <c r="H71" t="str">
        <f t="shared" si="10"/>
        <v>Fruta Exportada (t)</v>
      </c>
      <c r="I71" t="s">
        <v>77</v>
      </c>
      <c r="J71" s="1" t="e">
        <f>+HYPERLINK(D71,C71)</f>
        <v>#REF!</v>
      </c>
    </row>
    <row r="72" spans="1:10" x14ac:dyDescent="0.35">
      <c r="A72" s="2">
        <f t="shared" si="0"/>
        <v>8</v>
      </c>
      <c r="B72" s="2">
        <f t="shared" si="6"/>
        <v>4.2</v>
      </c>
      <c r="C72" s="5" t="str">
        <f>+F72&amp;" - "&amp;I72</f>
        <v>Informe Interactivo 3 - Azerbaiyán</v>
      </c>
      <c r="D72" s="6" t="e">
        <f>+"https://analytics.zoho.com/open-view/2395394000005886391?ZOHO_CRITERIA=%22Trasposicion_4.1%22.%22C%C3%B3digo_Pa%C3%ADs%22%20%3D%20'"&amp;#REF!&amp;"'"</f>
        <v>#REF!</v>
      </c>
      <c r="E72" s="4">
        <f t="shared" si="7"/>
        <v>86</v>
      </c>
      <c r="F72" t="str">
        <f t="shared" si="8"/>
        <v>Informe Interactivo 3</v>
      </c>
      <c r="G72" t="str">
        <f t="shared" si="9"/>
        <v>País de Destino</v>
      </c>
      <c r="H72" t="str">
        <f t="shared" si="10"/>
        <v>Fruta Exportada (t)</v>
      </c>
      <c r="I72" t="s">
        <v>78</v>
      </c>
      <c r="J72" s="1" t="e">
        <f>+HYPERLINK(D72,C72)</f>
        <v>#REF!</v>
      </c>
    </row>
    <row r="73" spans="1:10" x14ac:dyDescent="0.35">
      <c r="A73" s="2">
        <f t="shared" si="0"/>
        <v>9</v>
      </c>
      <c r="B73" s="2">
        <f t="shared" si="6"/>
        <v>4.2</v>
      </c>
      <c r="C73" s="5" t="str">
        <f>+F73&amp;" - "&amp;I73</f>
        <v>Informe Interactivo 3 - Bélgica</v>
      </c>
      <c r="D73" s="6" t="e">
        <f>+"https://analytics.zoho.com/open-view/2395394000005886391?ZOHO_CRITERIA=%22Trasposicion_4.1%22.%22C%C3%B3digo_Pa%C3%ADs%22%20%3D%20'"&amp;#REF!&amp;"'"</f>
        <v>#REF!</v>
      </c>
      <c r="E73" s="4">
        <f t="shared" si="7"/>
        <v>86</v>
      </c>
      <c r="F73" t="str">
        <f t="shared" si="8"/>
        <v>Informe Interactivo 3</v>
      </c>
      <c r="G73" t="str">
        <f t="shared" si="9"/>
        <v>País de Destino</v>
      </c>
      <c r="H73" t="str">
        <f t="shared" si="10"/>
        <v>Fruta Exportada (t)</v>
      </c>
      <c r="I73" t="s">
        <v>79</v>
      </c>
      <c r="J73" s="1" t="e">
        <f>+HYPERLINK(D73,C73)</f>
        <v>#REF!</v>
      </c>
    </row>
    <row r="74" spans="1:10" x14ac:dyDescent="0.35">
      <c r="A74" s="2">
        <f t="shared" si="0"/>
        <v>10</v>
      </c>
      <c r="B74" s="2">
        <f t="shared" si="6"/>
        <v>4.2</v>
      </c>
      <c r="C74" s="5" t="str">
        <f>+F74&amp;" - "&amp;I74</f>
        <v>Informe Interactivo 3 - Baréin</v>
      </c>
      <c r="D74" s="6" t="e">
        <f>+"https://analytics.zoho.com/open-view/2395394000005886391?ZOHO_CRITERIA=%22Trasposicion_4.1%22.%22C%C3%B3digo_Pa%C3%ADs%22%20%3D%20'"&amp;#REF!&amp;"'"</f>
        <v>#REF!</v>
      </c>
      <c r="E74" s="4">
        <f t="shared" si="7"/>
        <v>86</v>
      </c>
      <c r="F74" t="str">
        <f t="shared" si="8"/>
        <v>Informe Interactivo 3</v>
      </c>
      <c r="G74" t="str">
        <f t="shared" si="9"/>
        <v>País de Destino</v>
      </c>
      <c r="H74" t="str">
        <f t="shared" si="10"/>
        <v>Fruta Exportada (t)</v>
      </c>
      <c r="I74" t="s">
        <v>80</v>
      </c>
      <c r="J74" s="1" t="e">
        <f>+HYPERLINK(D74,C74)</f>
        <v>#REF!</v>
      </c>
    </row>
    <row r="75" spans="1:10" x14ac:dyDescent="0.35">
      <c r="A75" s="2">
        <f t="shared" si="0"/>
        <v>11</v>
      </c>
      <c r="B75" s="2">
        <f t="shared" si="6"/>
        <v>4.2</v>
      </c>
      <c r="C75" s="5" t="str">
        <f>+F75&amp;" - "&amp;I75</f>
        <v>Informe Interactivo 3 - Bielorrusia</v>
      </c>
      <c r="D75" s="6" t="e">
        <f>+"https://analytics.zoho.com/open-view/2395394000005886391?ZOHO_CRITERIA=%22Trasposicion_4.1%22.%22C%C3%B3digo_Pa%C3%ADs%22%20%3D%20'"&amp;#REF!&amp;"'"</f>
        <v>#REF!</v>
      </c>
      <c r="E75" s="4">
        <f t="shared" si="7"/>
        <v>86</v>
      </c>
      <c r="F75" t="str">
        <f t="shared" si="8"/>
        <v>Informe Interactivo 3</v>
      </c>
      <c r="G75" t="str">
        <f t="shared" si="9"/>
        <v>País de Destino</v>
      </c>
      <c r="H75" t="str">
        <f t="shared" si="10"/>
        <v>Fruta Exportada (t)</v>
      </c>
      <c r="I75" t="s">
        <v>81</v>
      </c>
      <c r="J75" s="1" t="e">
        <f>+HYPERLINK(D75,C75)</f>
        <v>#REF!</v>
      </c>
    </row>
    <row r="76" spans="1:10" x14ac:dyDescent="0.35">
      <c r="A76" s="2">
        <f t="shared" si="0"/>
        <v>12</v>
      </c>
      <c r="B76" s="2">
        <f t="shared" si="6"/>
        <v>4.2</v>
      </c>
      <c r="C76" s="5" t="str">
        <f>+F76&amp;" - "&amp;I76</f>
        <v>Informe Interactivo 3 - Bolivia</v>
      </c>
      <c r="D76" s="6" t="e">
        <f>+"https://analytics.zoho.com/open-view/2395394000005886391?ZOHO_CRITERIA=%22Trasposicion_4.1%22.%22C%C3%B3digo_Pa%C3%ADs%22%20%3D%20'"&amp;#REF!&amp;"'"</f>
        <v>#REF!</v>
      </c>
      <c r="E76" s="4">
        <f t="shared" si="7"/>
        <v>86</v>
      </c>
      <c r="F76" t="str">
        <f t="shared" si="8"/>
        <v>Informe Interactivo 3</v>
      </c>
      <c r="G76" t="str">
        <f t="shared" si="9"/>
        <v>País de Destino</v>
      </c>
      <c r="H76" t="str">
        <f t="shared" si="10"/>
        <v>Fruta Exportada (t)</v>
      </c>
      <c r="I76" t="s">
        <v>82</v>
      </c>
      <c r="J76" s="1" t="e">
        <f>+HYPERLINK(D76,C76)</f>
        <v>#REF!</v>
      </c>
    </row>
    <row r="77" spans="1:10" x14ac:dyDescent="0.35">
      <c r="A77" s="2">
        <f t="shared" ref="A77:A140" si="11">+A76+1</f>
        <v>13</v>
      </c>
      <c r="B77" s="2">
        <f t="shared" si="6"/>
        <v>4.2</v>
      </c>
      <c r="C77" s="5" t="str">
        <f>+F77&amp;" - "&amp;I77</f>
        <v>Informe Interactivo 3 - Brasil</v>
      </c>
      <c r="D77" s="6" t="e">
        <f>+"https://analytics.zoho.com/open-view/2395394000005886391?ZOHO_CRITERIA=%22Trasposicion_4.1%22.%22C%C3%B3digo_Pa%C3%ADs%22%20%3D%20'"&amp;#REF!&amp;"'"</f>
        <v>#REF!</v>
      </c>
      <c r="E77" s="4">
        <f t="shared" si="7"/>
        <v>86</v>
      </c>
      <c r="F77" t="str">
        <f t="shared" si="8"/>
        <v>Informe Interactivo 3</v>
      </c>
      <c r="G77" t="str">
        <f t="shared" si="9"/>
        <v>País de Destino</v>
      </c>
      <c r="H77" t="str">
        <f t="shared" si="10"/>
        <v>Fruta Exportada (t)</v>
      </c>
      <c r="I77" t="s">
        <v>83</v>
      </c>
      <c r="J77" s="1" t="e">
        <f>+HYPERLINK(D77,C77)</f>
        <v>#REF!</v>
      </c>
    </row>
    <row r="78" spans="1:10" x14ac:dyDescent="0.35">
      <c r="A78" s="2">
        <f t="shared" si="11"/>
        <v>14</v>
      </c>
      <c r="B78" s="2">
        <f t="shared" si="6"/>
        <v>4.2</v>
      </c>
      <c r="C78" s="5" t="str">
        <f>+F78&amp;" - "&amp;I78</f>
        <v>Informe Interactivo 3 - Canadá</v>
      </c>
      <c r="D78" s="6" t="e">
        <f>+"https://analytics.zoho.com/open-view/2395394000005886391?ZOHO_CRITERIA=%22Trasposicion_4.1%22.%22C%C3%B3digo_Pa%C3%ADs%22%20%3D%20'"&amp;#REF!&amp;"'"</f>
        <v>#REF!</v>
      </c>
      <c r="E78" s="4">
        <f t="shared" si="7"/>
        <v>86</v>
      </c>
      <c r="F78" t="str">
        <f t="shared" si="8"/>
        <v>Informe Interactivo 3</v>
      </c>
      <c r="G78" t="str">
        <f t="shared" si="9"/>
        <v>País de Destino</v>
      </c>
      <c r="H78" t="str">
        <f t="shared" si="10"/>
        <v>Fruta Exportada (t)</v>
      </c>
      <c r="I78" t="s">
        <v>84</v>
      </c>
      <c r="J78" s="1" t="e">
        <f>+HYPERLINK(D78,C78)</f>
        <v>#REF!</v>
      </c>
    </row>
    <row r="79" spans="1:10" x14ac:dyDescent="0.35">
      <c r="A79" s="2">
        <f t="shared" si="11"/>
        <v>15</v>
      </c>
      <c r="B79" s="2">
        <f t="shared" si="6"/>
        <v>4.2</v>
      </c>
      <c r="C79" s="5" t="str">
        <f>+F79&amp;" - "&amp;I79</f>
        <v>Informe Interactivo 3 - Suiza</v>
      </c>
      <c r="D79" s="6" t="e">
        <f>+"https://analytics.zoho.com/open-view/2395394000005886391?ZOHO_CRITERIA=%22Trasposicion_4.1%22.%22C%C3%B3digo_Pa%C3%ADs%22%20%3D%20'"&amp;#REF!&amp;"'"</f>
        <v>#REF!</v>
      </c>
      <c r="E79" s="4">
        <f t="shared" si="7"/>
        <v>86</v>
      </c>
      <c r="F79" t="str">
        <f t="shared" si="8"/>
        <v>Informe Interactivo 3</v>
      </c>
      <c r="G79" t="str">
        <f t="shared" si="9"/>
        <v>País de Destino</v>
      </c>
      <c r="H79" t="str">
        <f t="shared" si="10"/>
        <v>Fruta Exportada (t)</v>
      </c>
      <c r="I79" t="s">
        <v>85</v>
      </c>
      <c r="J79" s="1" t="e">
        <f>+HYPERLINK(D79,C79)</f>
        <v>#REF!</v>
      </c>
    </row>
    <row r="80" spans="1:10" x14ac:dyDescent="0.35">
      <c r="A80" s="2">
        <f t="shared" si="11"/>
        <v>16</v>
      </c>
      <c r="B80" s="2">
        <f t="shared" si="6"/>
        <v>4.2</v>
      </c>
      <c r="C80" s="5" t="str">
        <f>+F80&amp;" - "&amp;I80</f>
        <v>Informe Interactivo 3 - China</v>
      </c>
      <c r="D80" s="6" t="e">
        <f>+"https://analytics.zoho.com/open-view/2395394000005886391?ZOHO_CRITERIA=%22Trasposicion_4.1%22.%22C%C3%B3digo_Pa%C3%ADs%22%20%3D%20'"&amp;#REF!&amp;"'"</f>
        <v>#REF!</v>
      </c>
      <c r="E80" s="4">
        <f t="shared" si="7"/>
        <v>86</v>
      </c>
      <c r="F80" t="str">
        <f t="shared" si="8"/>
        <v>Informe Interactivo 3</v>
      </c>
      <c r="G80" t="str">
        <f t="shared" si="9"/>
        <v>País de Destino</v>
      </c>
      <c r="H80" t="str">
        <f t="shared" si="10"/>
        <v>Fruta Exportada (t)</v>
      </c>
      <c r="I80" t="s">
        <v>86</v>
      </c>
      <c r="J80" s="1" t="e">
        <f>+HYPERLINK(D80,C80)</f>
        <v>#REF!</v>
      </c>
    </row>
    <row r="81" spans="1:10" x14ac:dyDescent="0.35">
      <c r="A81" s="2">
        <f t="shared" si="11"/>
        <v>17</v>
      </c>
      <c r="B81" s="2">
        <f t="shared" si="6"/>
        <v>4.2</v>
      </c>
      <c r="C81" s="5" t="str">
        <f>+F81&amp;" - "&amp;I81</f>
        <v>Informe Interactivo 3 - Colombia</v>
      </c>
      <c r="D81" s="6" t="e">
        <f>+"https://analytics.zoho.com/open-view/2395394000005886391?ZOHO_CRITERIA=%22Trasposicion_4.1%22.%22C%C3%B3digo_Pa%C3%ADs%22%20%3D%20'"&amp;#REF!&amp;"'"</f>
        <v>#REF!</v>
      </c>
      <c r="E81" s="4">
        <f t="shared" si="7"/>
        <v>86</v>
      </c>
      <c r="F81" t="str">
        <f t="shared" si="8"/>
        <v>Informe Interactivo 3</v>
      </c>
      <c r="G81" t="str">
        <f t="shared" si="9"/>
        <v>País de Destino</v>
      </c>
      <c r="H81" t="str">
        <f t="shared" si="10"/>
        <v>Fruta Exportada (t)</v>
      </c>
      <c r="I81" t="s">
        <v>87</v>
      </c>
      <c r="J81" s="1" t="e">
        <f>+HYPERLINK(D81,C81)</f>
        <v>#REF!</v>
      </c>
    </row>
    <row r="82" spans="1:10" x14ac:dyDescent="0.35">
      <c r="A82" s="2">
        <f t="shared" si="11"/>
        <v>18</v>
      </c>
      <c r="B82" s="2">
        <f t="shared" si="6"/>
        <v>4.2</v>
      </c>
      <c r="C82" s="5" t="str">
        <f>+F82&amp;" - "&amp;I82</f>
        <v>Informe Interactivo 3 - Costa Rica</v>
      </c>
      <c r="D82" s="6" t="e">
        <f>+"https://analytics.zoho.com/open-view/2395394000005886391?ZOHO_CRITERIA=%22Trasposicion_4.1%22.%22C%C3%B3digo_Pa%C3%ADs%22%20%3D%20'"&amp;#REF!&amp;"'"</f>
        <v>#REF!</v>
      </c>
      <c r="E82" s="4">
        <f t="shared" si="7"/>
        <v>86</v>
      </c>
      <c r="F82" t="str">
        <f t="shared" si="8"/>
        <v>Informe Interactivo 3</v>
      </c>
      <c r="G82" t="str">
        <f t="shared" si="9"/>
        <v>País de Destino</v>
      </c>
      <c r="H82" t="str">
        <f t="shared" si="10"/>
        <v>Fruta Exportada (t)</v>
      </c>
      <c r="I82" t="s">
        <v>88</v>
      </c>
      <c r="J82" s="1" t="e">
        <f>+HYPERLINK(D82,C82)</f>
        <v>#REF!</v>
      </c>
    </row>
    <row r="83" spans="1:10" x14ac:dyDescent="0.35">
      <c r="A83" s="2">
        <f t="shared" si="11"/>
        <v>19</v>
      </c>
      <c r="B83" s="2">
        <f t="shared" si="6"/>
        <v>4.2</v>
      </c>
      <c r="C83" s="5" t="str">
        <f>+F83&amp;" - "&amp;I83</f>
        <v>Informe Interactivo 3 - Cuba</v>
      </c>
      <c r="D83" s="6" t="e">
        <f>+"https://analytics.zoho.com/open-view/2395394000005886391?ZOHO_CRITERIA=%22Trasposicion_4.1%22.%22C%C3%B3digo_Pa%C3%ADs%22%20%3D%20'"&amp;#REF!&amp;"'"</f>
        <v>#REF!</v>
      </c>
      <c r="E83" s="4">
        <f t="shared" si="7"/>
        <v>86</v>
      </c>
      <c r="F83" t="str">
        <f t="shared" si="8"/>
        <v>Informe Interactivo 3</v>
      </c>
      <c r="G83" t="str">
        <f t="shared" si="9"/>
        <v>País de Destino</v>
      </c>
      <c r="H83" t="str">
        <f t="shared" si="10"/>
        <v>Fruta Exportada (t)</v>
      </c>
      <c r="I83" t="s">
        <v>89</v>
      </c>
      <c r="J83" s="1" t="e">
        <f>+HYPERLINK(D83,C83)</f>
        <v>#REF!</v>
      </c>
    </row>
    <row r="84" spans="1:10" x14ac:dyDescent="0.35">
      <c r="A84" s="2">
        <f t="shared" si="11"/>
        <v>20</v>
      </c>
      <c r="B84" s="2">
        <f t="shared" si="6"/>
        <v>4.2</v>
      </c>
      <c r="C84" s="5" t="str">
        <f>+F84&amp;" - "&amp;I84</f>
        <v>Informe Interactivo 3 - República Checa</v>
      </c>
      <c r="D84" s="6" t="e">
        <f>+"https://analytics.zoho.com/open-view/2395394000005886391?ZOHO_CRITERIA=%22Trasposicion_4.1%22.%22C%C3%B3digo_Pa%C3%ADs%22%20%3D%20'"&amp;#REF!&amp;"'"</f>
        <v>#REF!</v>
      </c>
      <c r="E84" s="4">
        <f t="shared" si="7"/>
        <v>86</v>
      </c>
      <c r="F84" t="str">
        <f t="shared" si="8"/>
        <v>Informe Interactivo 3</v>
      </c>
      <c r="G84" t="str">
        <f t="shared" si="9"/>
        <v>País de Destino</v>
      </c>
      <c r="H84" t="str">
        <f t="shared" si="10"/>
        <v>Fruta Exportada (t)</v>
      </c>
      <c r="I84" t="s">
        <v>90</v>
      </c>
      <c r="J84" s="1" t="e">
        <f>+HYPERLINK(D84,C84)</f>
        <v>#REF!</v>
      </c>
    </row>
    <row r="85" spans="1:10" x14ac:dyDescent="0.35">
      <c r="A85" s="2">
        <f t="shared" si="11"/>
        <v>21</v>
      </c>
      <c r="B85" s="2">
        <f t="shared" si="6"/>
        <v>4.2</v>
      </c>
      <c r="C85" s="5" t="str">
        <f>+F85&amp;" - "&amp;I85</f>
        <v>Informe Interactivo 3 - Alemania</v>
      </c>
      <c r="D85" s="6" t="e">
        <f>+"https://analytics.zoho.com/open-view/2395394000005886391?ZOHO_CRITERIA=%22Trasposicion_4.1%22.%22C%C3%B3digo_Pa%C3%ADs%22%20%3D%20'"&amp;#REF!&amp;"'"</f>
        <v>#REF!</v>
      </c>
      <c r="E85" s="4">
        <f t="shared" si="7"/>
        <v>86</v>
      </c>
      <c r="F85" t="str">
        <f t="shared" si="8"/>
        <v>Informe Interactivo 3</v>
      </c>
      <c r="G85" t="str">
        <f t="shared" si="9"/>
        <v>País de Destino</v>
      </c>
      <c r="H85" t="str">
        <f t="shared" si="10"/>
        <v>Fruta Exportada (t)</v>
      </c>
      <c r="I85" t="s">
        <v>91</v>
      </c>
      <c r="J85" s="1" t="e">
        <f>+HYPERLINK(D85,C85)</f>
        <v>#REF!</v>
      </c>
    </row>
    <row r="86" spans="1:10" x14ac:dyDescent="0.35">
      <c r="A86" s="2">
        <f t="shared" si="11"/>
        <v>22</v>
      </c>
      <c r="B86" s="2">
        <f t="shared" si="6"/>
        <v>4.2</v>
      </c>
      <c r="C86" s="5" t="str">
        <f>+F86&amp;" - "&amp;I86</f>
        <v>Informe Interactivo 3 - Dinamarca</v>
      </c>
      <c r="D86" s="6" t="e">
        <f>+"https://analytics.zoho.com/open-view/2395394000005886391?ZOHO_CRITERIA=%22Trasposicion_4.1%22.%22C%C3%B3digo_Pa%C3%ADs%22%20%3D%20'"&amp;#REF!&amp;"'"</f>
        <v>#REF!</v>
      </c>
      <c r="E86" s="4">
        <f t="shared" si="7"/>
        <v>86</v>
      </c>
      <c r="F86" t="str">
        <f t="shared" si="8"/>
        <v>Informe Interactivo 3</v>
      </c>
      <c r="G86" t="str">
        <f t="shared" si="9"/>
        <v>País de Destino</v>
      </c>
      <c r="H86" t="str">
        <f t="shared" si="10"/>
        <v>Fruta Exportada (t)</v>
      </c>
      <c r="I86" t="s">
        <v>92</v>
      </c>
      <c r="J86" s="1" t="e">
        <f>+HYPERLINK(D86,C86)</f>
        <v>#REF!</v>
      </c>
    </row>
    <row r="87" spans="1:10" x14ac:dyDescent="0.35">
      <c r="A87" s="2">
        <f t="shared" si="11"/>
        <v>23</v>
      </c>
      <c r="B87" s="2">
        <f t="shared" si="6"/>
        <v>4.2</v>
      </c>
      <c r="C87" s="5" t="str">
        <f>+F87&amp;" - "&amp;I87</f>
        <v>Informe Interactivo 3 - Argelia</v>
      </c>
      <c r="D87" s="6" t="e">
        <f>+"https://analytics.zoho.com/open-view/2395394000005886391?ZOHO_CRITERIA=%22Trasposicion_4.1%22.%22C%C3%B3digo_Pa%C3%ADs%22%20%3D%20'"&amp;#REF!&amp;"'"</f>
        <v>#REF!</v>
      </c>
      <c r="E87" s="4">
        <f t="shared" si="7"/>
        <v>86</v>
      </c>
      <c r="F87" t="str">
        <f t="shared" si="8"/>
        <v>Informe Interactivo 3</v>
      </c>
      <c r="G87" t="str">
        <f t="shared" si="9"/>
        <v>País de Destino</v>
      </c>
      <c r="H87" t="str">
        <f t="shared" si="10"/>
        <v>Fruta Exportada (t)</v>
      </c>
      <c r="I87" t="s">
        <v>93</v>
      </c>
      <c r="J87" s="1" t="e">
        <f>+HYPERLINK(D87,C87)</f>
        <v>#REF!</v>
      </c>
    </row>
    <row r="88" spans="1:10" x14ac:dyDescent="0.35">
      <c r="A88" s="2">
        <f t="shared" si="11"/>
        <v>24</v>
      </c>
      <c r="B88" s="2">
        <f t="shared" si="6"/>
        <v>4.2</v>
      </c>
      <c r="C88" s="5" t="str">
        <f>+F88&amp;" - "&amp;I88</f>
        <v>Informe Interactivo 3 - Ecuador</v>
      </c>
      <c r="D88" s="6" t="e">
        <f>+"https://analytics.zoho.com/open-view/2395394000005886391?ZOHO_CRITERIA=%22Trasposicion_4.1%22.%22C%C3%B3digo_Pa%C3%ADs%22%20%3D%20'"&amp;#REF!&amp;"'"</f>
        <v>#REF!</v>
      </c>
      <c r="E88" s="4">
        <f t="shared" si="7"/>
        <v>86</v>
      </c>
      <c r="F88" t="str">
        <f t="shared" si="8"/>
        <v>Informe Interactivo 3</v>
      </c>
      <c r="G88" t="str">
        <f t="shared" si="9"/>
        <v>País de Destino</v>
      </c>
      <c r="H88" t="str">
        <f t="shared" si="10"/>
        <v>Fruta Exportada (t)</v>
      </c>
      <c r="I88" t="s">
        <v>94</v>
      </c>
      <c r="J88" s="1" t="e">
        <f>+HYPERLINK(D88,C88)</f>
        <v>#REF!</v>
      </c>
    </row>
    <row r="89" spans="1:10" x14ac:dyDescent="0.35">
      <c r="A89" s="2">
        <f t="shared" si="11"/>
        <v>25</v>
      </c>
      <c r="B89" s="2">
        <f t="shared" si="6"/>
        <v>4.2</v>
      </c>
      <c r="C89" s="5" t="str">
        <f>+F89&amp;" - "&amp;I89</f>
        <v>Informe Interactivo 3 - Egipto</v>
      </c>
      <c r="D89" s="6" t="e">
        <f>+"https://analytics.zoho.com/open-view/2395394000005886391?ZOHO_CRITERIA=%22Trasposicion_4.1%22.%22C%C3%B3digo_Pa%C3%ADs%22%20%3D%20'"&amp;#REF!&amp;"'"</f>
        <v>#REF!</v>
      </c>
      <c r="E89" s="4">
        <f t="shared" si="7"/>
        <v>86</v>
      </c>
      <c r="F89" t="str">
        <f t="shared" si="8"/>
        <v>Informe Interactivo 3</v>
      </c>
      <c r="G89" t="str">
        <f t="shared" si="9"/>
        <v>País de Destino</v>
      </c>
      <c r="H89" t="str">
        <f t="shared" si="10"/>
        <v>Fruta Exportada (t)</v>
      </c>
      <c r="I89" t="s">
        <v>95</v>
      </c>
      <c r="J89" s="1" t="e">
        <f>+HYPERLINK(D89,C89)</f>
        <v>#REF!</v>
      </c>
    </row>
    <row r="90" spans="1:10" x14ac:dyDescent="0.35">
      <c r="A90" s="2">
        <f t="shared" si="11"/>
        <v>26</v>
      </c>
      <c r="B90" s="2">
        <f t="shared" si="6"/>
        <v>4.2</v>
      </c>
      <c r="C90" s="5" t="str">
        <f>+F90&amp;" - "&amp;I90</f>
        <v>Informe Interactivo 3 - España</v>
      </c>
      <c r="D90" s="6" t="e">
        <f>+"https://analytics.zoho.com/open-view/2395394000005886391?ZOHO_CRITERIA=%22Trasposicion_4.1%22.%22C%C3%B3digo_Pa%C3%ADs%22%20%3D%20'"&amp;#REF!&amp;"'"</f>
        <v>#REF!</v>
      </c>
      <c r="E90" s="4">
        <f t="shared" si="7"/>
        <v>86</v>
      </c>
      <c r="F90" t="str">
        <f t="shared" si="8"/>
        <v>Informe Interactivo 3</v>
      </c>
      <c r="G90" t="str">
        <f t="shared" si="9"/>
        <v>País de Destino</v>
      </c>
      <c r="H90" t="str">
        <f t="shared" si="10"/>
        <v>Fruta Exportada (t)</v>
      </c>
      <c r="I90" t="s">
        <v>96</v>
      </c>
      <c r="J90" s="1" t="e">
        <f>+HYPERLINK(D90,C90)</f>
        <v>#REF!</v>
      </c>
    </row>
    <row r="91" spans="1:10" x14ac:dyDescent="0.35">
      <c r="A91" s="2">
        <f t="shared" si="11"/>
        <v>27</v>
      </c>
      <c r="B91" s="2">
        <f t="shared" si="6"/>
        <v>4.2</v>
      </c>
      <c r="C91" s="5" t="str">
        <f>+F91&amp;" - "&amp;I91</f>
        <v>Informe Interactivo 3 - Estonia</v>
      </c>
      <c r="D91" s="6" t="e">
        <f>+"https://analytics.zoho.com/open-view/2395394000005886391?ZOHO_CRITERIA=%22Trasposicion_4.1%22.%22C%C3%B3digo_Pa%C3%ADs%22%20%3D%20'"&amp;#REF!&amp;"'"</f>
        <v>#REF!</v>
      </c>
      <c r="E91" s="4">
        <f t="shared" si="7"/>
        <v>86</v>
      </c>
      <c r="F91" t="str">
        <f t="shared" si="8"/>
        <v>Informe Interactivo 3</v>
      </c>
      <c r="G91" t="str">
        <f t="shared" si="9"/>
        <v>País de Destino</v>
      </c>
      <c r="H91" t="str">
        <f t="shared" si="10"/>
        <v>Fruta Exportada (t)</v>
      </c>
      <c r="I91" t="s">
        <v>97</v>
      </c>
      <c r="J91" s="1" t="e">
        <f>+HYPERLINK(D91,C91)</f>
        <v>#REF!</v>
      </c>
    </row>
    <row r="92" spans="1:10" x14ac:dyDescent="0.35">
      <c r="A92" s="2">
        <f t="shared" si="11"/>
        <v>28</v>
      </c>
      <c r="B92" s="2">
        <f t="shared" ref="B92:B155" si="12">+B91</f>
        <v>4.2</v>
      </c>
      <c r="C92" s="5" t="str">
        <f>+F92&amp;" - "&amp;I92</f>
        <v>Informe Interactivo 3 - Finlandia</v>
      </c>
      <c r="D92" s="6" t="e">
        <f>+"https://analytics.zoho.com/open-view/2395394000005886391?ZOHO_CRITERIA=%22Trasposicion_4.1%22.%22C%C3%B3digo_Pa%C3%ADs%22%20%3D%20'"&amp;#REF!&amp;"'"</f>
        <v>#REF!</v>
      </c>
      <c r="E92" s="4">
        <f t="shared" ref="E92:H107" si="13">+E91</f>
        <v>86</v>
      </c>
      <c r="F92" t="str">
        <f t="shared" si="13"/>
        <v>Informe Interactivo 3</v>
      </c>
      <c r="G92" t="str">
        <f t="shared" si="13"/>
        <v>País de Destino</v>
      </c>
      <c r="H92" t="str">
        <f t="shared" si="13"/>
        <v>Fruta Exportada (t)</v>
      </c>
      <c r="I92" t="s">
        <v>98</v>
      </c>
      <c r="J92" s="1" t="e">
        <f>+HYPERLINK(D92,C92)</f>
        <v>#REF!</v>
      </c>
    </row>
    <row r="93" spans="1:10" x14ac:dyDescent="0.35">
      <c r="A93" s="2">
        <f t="shared" si="11"/>
        <v>29</v>
      </c>
      <c r="B93" s="2">
        <f t="shared" si="12"/>
        <v>4.2</v>
      </c>
      <c r="C93" s="5" t="str">
        <f>+F93&amp;" - "&amp;I93</f>
        <v>Informe Interactivo 3 - Francia</v>
      </c>
      <c r="D93" s="6" t="e">
        <f>+"https://analytics.zoho.com/open-view/2395394000005886391?ZOHO_CRITERIA=%22Trasposicion_4.1%22.%22C%C3%B3digo_Pa%C3%ADs%22%20%3D%20'"&amp;#REF!&amp;"'"</f>
        <v>#REF!</v>
      </c>
      <c r="E93" s="4">
        <f t="shared" si="13"/>
        <v>86</v>
      </c>
      <c r="F93" t="str">
        <f t="shared" si="13"/>
        <v>Informe Interactivo 3</v>
      </c>
      <c r="G93" t="str">
        <f t="shared" si="13"/>
        <v>País de Destino</v>
      </c>
      <c r="H93" t="str">
        <f t="shared" si="13"/>
        <v>Fruta Exportada (t)</v>
      </c>
      <c r="I93" t="s">
        <v>99</v>
      </c>
      <c r="J93" s="1" t="e">
        <f>+HYPERLINK(D93,C93)</f>
        <v>#REF!</v>
      </c>
    </row>
    <row r="94" spans="1:10" x14ac:dyDescent="0.35">
      <c r="A94" s="2">
        <f t="shared" si="11"/>
        <v>30</v>
      </c>
      <c r="B94" s="2">
        <f t="shared" si="12"/>
        <v>4.2</v>
      </c>
      <c r="C94" s="5" t="str">
        <f>+F94&amp;" - "&amp;I94</f>
        <v>Informe Interactivo 3 - Reino Unido</v>
      </c>
      <c r="D94" s="6" t="e">
        <f>+"https://analytics.zoho.com/open-view/2395394000005886391?ZOHO_CRITERIA=%22Trasposicion_4.1%22.%22C%C3%B3digo_Pa%C3%ADs%22%20%3D%20'"&amp;#REF!&amp;"'"</f>
        <v>#REF!</v>
      </c>
      <c r="E94" s="4">
        <f t="shared" si="13"/>
        <v>86</v>
      </c>
      <c r="F94" t="str">
        <f t="shared" si="13"/>
        <v>Informe Interactivo 3</v>
      </c>
      <c r="G94" t="str">
        <f t="shared" si="13"/>
        <v>País de Destino</v>
      </c>
      <c r="H94" t="str">
        <f t="shared" si="13"/>
        <v>Fruta Exportada (t)</v>
      </c>
      <c r="I94" t="s">
        <v>100</v>
      </c>
      <c r="J94" s="1" t="e">
        <f>+HYPERLINK(D94,C94)</f>
        <v>#REF!</v>
      </c>
    </row>
    <row r="95" spans="1:10" x14ac:dyDescent="0.35">
      <c r="A95" s="2">
        <f t="shared" si="11"/>
        <v>31</v>
      </c>
      <c r="B95" s="2">
        <f t="shared" si="12"/>
        <v>4.2</v>
      </c>
      <c r="C95" s="5" t="str">
        <f>+F95&amp;" - "&amp;I95</f>
        <v>Informe Interactivo 3 - Grecia</v>
      </c>
      <c r="D95" s="6" t="e">
        <f>+"https://analytics.zoho.com/open-view/2395394000005886391?ZOHO_CRITERIA=%22Trasposicion_4.1%22.%22C%C3%B3digo_Pa%C3%ADs%22%20%3D%20'"&amp;#REF!&amp;"'"</f>
        <v>#REF!</v>
      </c>
      <c r="E95" s="4">
        <f t="shared" si="13"/>
        <v>86</v>
      </c>
      <c r="F95" t="str">
        <f t="shared" si="13"/>
        <v>Informe Interactivo 3</v>
      </c>
      <c r="G95" t="str">
        <f t="shared" si="13"/>
        <v>País de Destino</v>
      </c>
      <c r="H95" t="str">
        <f t="shared" si="13"/>
        <v>Fruta Exportada (t)</v>
      </c>
      <c r="I95" t="s">
        <v>101</v>
      </c>
      <c r="J95" s="1" t="e">
        <f>+HYPERLINK(D95,C95)</f>
        <v>#REF!</v>
      </c>
    </row>
    <row r="96" spans="1:10" x14ac:dyDescent="0.35">
      <c r="A96" s="2">
        <f t="shared" si="11"/>
        <v>32</v>
      </c>
      <c r="B96" s="2">
        <f t="shared" si="12"/>
        <v>4.2</v>
      </c>
      <c r="C96" s="5" t="str">
        <f>+F96&amp;" - "&amp;I96</f>
        <v>Informe Interactivo 3 - Guatemala</v>
      </c>
      <c r="D96" s="6" t="e">
        <f>+"https://analytics.zoho.com/open-view/2395394000005886391?ZOHO_CRITERIA=%22Trasposicion_4.1%22.%22C%C3%B3digo_Pa%C3%ADs%22%20%3D%20'"&amp;#REF!&amp;"'"</f>
        <v>#REF!</v>
      </c>
      <c r="E96" s="4">
        <f t="shared" si="13"/>
        <v>86</v>
      </c>
      <c r="F96" t="str">
        <f t="shared" si="13"/>
        <v>Informe Interactivo 3</v>
      </c>
      <c r="G96" t="str">
        <f t="shared" si="13"/>
        <v>País de Destino</v>
      </c>
      <c r="H96" t="str">
        <f t="shared" si="13"/>
        <v>Fruta Exportada (t)</v>
      </c>
      <c r="I96" t="s">
        <v>102</v>
      </c>
      <c r="J96" s="1" t="e">
        <f>+HYPERLINK(D96,C96)</f>
        <v>#REF!</v>
      </c>
    </row>
    <row r="97" spans="1:10" x14ac:dyDescent="0.35">
      <c r="A97" s="2">
        <f t="shared" si="11"/>
        <v>33</v>
      </c>
      <c r="B97" s="2">
        <f t="shared" si="12"/>
        <v>4.2</v>
      </c>
      <c r="C97" s="5" t="str">
        <f>+F97&amp;" - "&amp;I97</f>
        <v>Informe Interactivo 3 - Hong Kong</v>
      </c>
      <c r="D97" s="6" t="e">
        <f>+"https://analytics.zoho.com/open-view/2395394000005886391?ZOHO_CRITERIA=%22Trasposicion_4.1%22.%22C%C3%B3digo_Pa%C3%ADs%22%20%3D%20'"&amp;#REF!&amp;"'"</f>
        <v>#REF!</v>
      </c>
      <c r="E97" s="4">
        <f t="shared" si="13"/>
        <v>86</v>
      </c>
      <c r="F97" t="str">
        <f t="shared" si="13"/>
        <v>Informe Interactivo 3</v>
      </c>
      <c r="G97" t="str">
        <f t="shared" si="13"/>
        <v>País de Destino</v>
      </c>
      <c r="H97" t="str">
        <f t="shared" si="13"/>
        <v>Fruta Exportada (t)</v>
      </c>
      <c r="I97" t="s">
        <v>103</v>
      </c>
      <c r="J97" s="1" t="e">
        <f>+HYPERLINK(D97,C97)</f>
        <v>#REF!</v>
      </c>
    </row>
    <row r="98" spans="1:10" x14ac:dyDescent="0.35">
      <c r="A98" s="2">
        <f t="shared" si="11"/>
        <v>34</v>
      </c>
      <c r="B98" s="2">
        <f t="shared" si="12"/>
        <v>4.2</v>
      </c>
      <c r="C98" s="5" t="str">
        <f>+F98&amp;" - "&amp;I98</f>
        <v>Informe Interactivo 3 - Honduras</v>
      </c>
      <c r="D98" s="6" t="e">
        <f>+"https://analytics.zoho.com/open-view/2395394000005886391?ZOHO_CRITERIA=%22Trasposicion_4.1%22.%22C%C3%B3digo_Pa%C3%ADs%22%20%3D%20'"&amp;#REF!&amp;"'"</f>
        <v>#REF!</v>
      </c>
      <c r="E98" s="4">
        <f t="shared" si="13"/>
        <v>86</v>
      </c>
      <c r="F98" t="str">
        <f t="shared" si="13"/>
        <v>Informe Interactivo 3</v>
      </c>
      <c r="G98" t="str">
        <f t="shared" si="13"/>
        <v>País de Destino</v>
      </c>
      <c r="H98" t="str">
        <f t="shared" si="13"/>
        <v>Fruta Exportada (t)</v>
      </c>
      <c r="I98" t="s">
        <v>104</v>
      </c>
      <c r="J98" s="1" t="e">
        <f>+HYPERLINK(D98,C98)</f>
        <v>#REF!</v>
      </c>
    </row>
    <row r="99" spans="1:10" x14ac:dyDescent="0.35">
      <c r="A99" s="2">
        <f t="shared" si="11"/>
        <v>35</v>
      </c>
      <c r="B99" s="2">
        <f t="shared" si="12"/>
        <v>4.2</v>
      </c>
      <c r="C99" s="5" t="str">
        <f>+F99&amp;" - "&amp;I99</f>
        <v>Informe Interactivo 3 - Haití</v>
      </c>
      <c r="D99" s="6" t="e">
        <f>+"https://analytics.zoho.com/open-view/2395394000005886391?ZOHO_CRITERIA=%22Trasposicion_4.1%22.%22C%C3%B3digo_Pa%C3%ADs%22%20%3D%20'"&amp;#REF!&amp;"'"</f>
        <v>#REF!</v>
      </c>
      <c r="E99" s="4">
        <f t="shared" si="13"/>
        <v>86</v>
      </c>
      <c r="F99" t="str">
        <f t="shared" si="13"/>
        <v>Informe Interactivo 3</v>
      </c>
      <c r="G99" t="str">
        <f t="shared" si="13"/>
        <v>País de Destino</v>
      </c>
      <c r="H99" t="str">
        <f t="shared" si="13"/>
        <v>Fruta Exportada (t)</v>
      </c>
      <c r="I99" t="s">
        <v>105</v>
      </c>
      <c r="J99" s="1" t="e">
        <f>+HYPERLINK(D99,C99)</f>
        <v>#REF!</v>
      </c>
    </row>
    <row r="100" spans="1:10" x14ac:dyDescent="0.35">
      <c r="A100" s="2">
        <f t="shared" si="11"/>
        <v>36</v>
      </c>
      <c r="B100" s="2">
        <f t="shared" si="12"/>
        <v>4.2</v>
      </c>
      <c r="C100" s="5" t="str">
        <f>+F100&amp;" - "&amp;I100</f>
        <v>Informe Interactivo 3 - Hungría</v>
      </c>
      <c r="D100" s="6" t="e">
        <f>+"https://analytics.zoho.com/open-view/2395394000005886391?ZOHO_CRITERIA=%22Trasposicion_4.1%22.%22C%C3%B3digo_Pa%C3%ADs%22%20%3D%20'"&amp;#REF!&amp;"'"</f>
        <v>#REF!</v>
      </c>
      <c r="E100" s="4">
        <f t="shared" si="13"/>
        <v>86</v>
      </c>
      <c r="F100" t="str">
        <f t="shared" si="13"/>
        <v>Informe Interactivo 3</v>
      </c>
      <c r="G100" t="str">
        <f t="shared" si="13"/>
        <v>País de Destino</v>
      </c>
      <c r="H100" t="str">
        <f t="shared" si="13"/>
        <v>Fruta Exportada (t)</v>
      </c>
      <c r="I100" t="s">
        <v>106</v>
      </c>
      <c r="J100" s="1" t="e">
        <f>+HYPERLINK(D100,C100)</f>
        <v>#REF!</v>
      </c>
    </row>
    <row r="101" spans="1:10" x14ac:dyDescent="0.35">
      <c r="A101" s="2">
        <f t="shared" si="11"/>
        <v>37</v>
      </c>
      <c r="B101" s="2">
        <f t="shared" si="12"/>
        <v>4.2</v>
      </c>
      <c r="C101" s="5" t="str">
        <f>+F101&amp;" - "&amp;I101</f>
        <v>Informe Interactivo 3 - Indonesia</v>
      </c>
      <c r="D101" s="6" t="e">
        <f>+"https://analytics.zoho.com/open-view/2395394000005886391?ZOHO_CRITERIA=%22Trasposicion_4.1%22.%22C%C3%B3digo_Pa%C3%ADs%22%20%3D%20'"&amp;#REF!&amp;"'"</f>
        <v>#REF!</v>
      </c>
      <c r="E101" s="4">
        <f t="shared" si="13"/>
        <v>86</v>
      </c>
      <c r="F101" t="str">
        <f t="shared" si="13"/>
        <v>Informe Interactivo 3</v>
      </c>
      <c r="G101" t="str">
        <f t="shared" si="13"/>
        <v>País de Destino</v>
      </c>
      <c r="H101" t="str">
        <f t="shared" si="13"/>
        <v>Fruta Exportada (t)</v>
      </c>
      <c r="I101" t="s">
        <v>107</v>
      </c>
      <c r="J101" s="1" t="e">
        <f>+HYPERLINK(D101,C101)</f>
        <v>#REF!</v>
      </c>
    </row>
    <row r="102" spans="1:10" x14ac:dyDescent="0.35">
      <c r="A102" s="2">
        <f t="shared" si="11"/>
        <v>38</v>
      </c>
      <c r="B102" s="2">
        <f t="shared" si="12"/>
        <v>4.2</v>
      </c>
      <c r="C102" s="5" t="str">
        <f>+F102&amp;" - "&amp;I102</f>
        <v>Informe Interactivo 3 - India</v>
      </c>
      <c r="D102" s="6" t="e">
        <f>+"https://analytics.zoho.com/open-view/2395394000005886391?ZOHO_CRITERIA=%22Trasposicion_4.1%22.%22C%C3%B3digo_Pa%C3%ADs%22%20%3D%20'"&amp;#REF!&amp;"'"</f>
        <v>#REF!</v>
      </c>
      <c r="E102" s="4">
        <f t="shared" si="13"/>
        <v>86</v>
      </c>
      <c r="F102" t="str">
        <f t="shared" si="13"/>
        <v>Informe Interactivo 3</v>
      </c>
      <c r="G102" t="str">
        <f t="shared" si="13"/>
        <v>País de Destino</v>
      </c>
      <c r="H102" t="str">
        <f t="shared" si="13"/>
        <v>Fruta Exportada (t)</v>
      </c>
      <c r="I102" t="s">
        <v>108</v>
      </c>
      <c r="J102" s="1" t="e">
        <f>+HYPERLINK(D102,C102)</f>
        <v>#REF!</v>
      </c>
    </row>
    <row r="103" spans="1:10" x14ac:dyDescent="0.35">
      <c r="A103" s="2">
        <f t="shared" si="11"/>
        <v>39</v>
      </c>
      <c r="B103" s="2">
        <f t="shared" si="12"/>
        <v>4.2</v>
      </c>
      <c r="C103" s="5" t="str">
        <f>+F103&amp;" - "&amp;I103</f>
        <v>Informe Interactivo 3 - Irlanda</v>
      </c>
      <c r="D103" s="6" t="e">
        <f>+"https://analytics.zoho.com/open-view/2395394000005886391?ZOHO_CRITERIA=%22Trasposicion_4.1%22.%22C%C3%B3digo_Pa%C3%ADs%22%20%3D%20'"&amp;#REF!&amp;"'"</f>
        <v>#REF!</v>
      </c>
      <c r="E103" s="4">
        <f t="shared" si="13"/>
        <v>86</v>
      </c>
      <c r="F103" t="str">
        <f t="shared" si="13"/>
        <v>Informe Interactivo 3</v>
      </c>
      <c r="G103" t="str">
        <f t="shared" si="13"/>
        <v>País de Destino</v>
      </c>
      <c r="H103" t="str">
        <f t="shared" si="13"/>
        <v>Fruta Exportada (t)</v>
      </c>
      <c r="I103" t="s">
        <v>109</v>
      </c>
      <c r="J103" s="1" t="e">
        <f>+HYPERLINK(D103,C103)</f>
        <v>#REF!</v>
      </c>
    </row>
    <row r="104" spans="1:10" x14ac:dyDescent="0.35">
      <c r="A104" s="2">
        <f t="shared" si="11"/>
        <v>40</v>
      </c>
      <c r="B104" s="2">
        <f t="shared" si="12"/>
        <v>4.2</v>
      </c>
      <c r="C104" s="5" t="str">
        <f>+F104&amp;" - "&amp;I104</f>
        <v>Informe Interactivo 3 - Israel</v>
      </c>
      <c r="D104" s="6" t="e">
        <f>+"https://analytics.zoho.com/open-view/2395394000005886391?ZOHO_CRITERIA=%22Trasposicion_4.1%22.%22C%C3%B3digo_Pa%C3%ADs%22%20%3D%20'"&amp;#REF!&amp;"'"</f>
        <v>#REF!</v>
      </c>
      <c r="E104" s="4">
        <f t="shared" si="13"/>
        <v>86</v>
      </c>
      <c r="F104" t="str">
        <f t="shared" si="13"/>
        <v>Informe Interactivo 3</v>
      </c>
      <c r="G104" t="str">
        <f t="shared" si="13"/>
        <v>País de Destino</v>
      </c>
      <c r="H104" t="str">
        <f t="shared" si="13"/>
        <v>Fruta Exportada (t)</v>
      </c>
      <c r="I104" t="s">
        <v>110</v>
      </c>
      <c r="J104" s="1" t="e">
        <f>+HYPERLINK(D104,C104)</f>
        <v>#REF!</v>
      </c>
    </row>
    <row r="105" spans="1:10" x14ac:dyDescent="0.35">
      <c r="A105" s="2">
        <f t="shared" si="11"/>
        <v>41</v>
      </c>
      <c r="B105" s="2">
        <f t="shared" si="12"/>
        <v>4.2</v>
      </c>
      <c r="C105" s="5" t="str">
        <f>+F105&amp;" - "&amp;I105</f>
        <v>Informe Interactivo 3 - Italia</v>
      </c>
      <c r="D105" s="6" t="e">
        <f>+"https://analytics.zoho.com/open-view/2395394000005886391?ZOHO_CRITERIA=%22Trasposicion_4.1%22.%22C%C3%B3digo_Pa%C3%ADs%22%20%3D%20'"&amp;#REF!&amp;"'"</f>
        <v>#REF!</v>
      </c>
      <c r="E105" s="4">
        <f t="shared" si="13"/>
        <v>86</v>
      </c>
      <c r="F105" t="str">
        <f t="shared" si="13"/>
        <v>Informe Interactivo 3</v>
      </c>
      <c r="G105" t="str">
        <f t="shared" si="13"/>
        <v>País de Destino</v>
      </c>
      <c r="H105" t="str">
        <f t="shared" si="13"/>
        <v>Fruta Exportada (t)</v>
      </c>
      <c r="I105" t="s">
        <v>111</v>
      </c>
      <c r="J105" s="1" t="e">
        <f>+HYPERLINK(D105,C105)</f>
        <v>#REF!</v>
      </c>
    </row>
    <row r="106" spans="1:10" x14ac:dyDescent="0.35">
      <c r="A106" s="2">
        <f t="shared" si="11"/>
        <v>42</v>
      </c>
      <c r="B106" s="2">
        <f t="shared" si="12"/>
        <v>4.2</v>
      </c>
      <c r="C106" s="5" t="str">
        <f>+F106&amp;" - "&amp;I106</f>
        <v>Informe Interactivo 3 - Jordania</v>
      </c>
      <c r="D106" s="6" t="e">
        <f>+"https://analytics.zoho.com/open-view/2395394000005886391?ZOHO_CRITERIA=%22Trasposicion_4.1%22.%22C%C3%B3digo_Pa%C3%ADs%22%20%3D%20'"&amp;#REF!&amp;"'"</f>
        <v>#REF!</v>
      </c>
      <c r="E106" s="4">
        <f t="shared" si="13"/>
        <v>86</v>
      </c>
      <c r="F106" t="str">
        <f t="shared" si="13"/>
        <v>Informe Interactivo 3</v>
      </c>
      <c r="G106" t="str">
        <f t="shared" si="13"/>
        <v>País de Destino</v>
      </c>
      <c r="H106" t="str">
        <f t="shared" si="13"/>
        <v>Fruta Exportada (t)</v>
      </c>
      <c r="I106" t="s">
        <v>112</v>
      </c>
      <c r="J106" s="1" t="e">
        <f>+HYPERLINK(D106,C106)</f>
        <v>#REF!</v>
      </c>
    </row>
    <row r="107" spans="1:10" x14ac:dyDescent="0.35">
      <c r="A107" s="2">
        <f t="shared" si="11"/>
        <v>43</v>
      </c>
      <c r="B107" s="2">
        <f t="shared" si="12"/>
        <v>4.2</v>
      </c>
      <c r="C107" s="5" t="str">
        <f>+F107&amp;" - "&amp;I107</f>
        <v>Informe Interactivo 3 - Japón</v>
      </c>
      <c r="D107" s="6" t="e">
        <f>+"https://analytics.zoho.com/open-view/2395394000005886391?ZOHO_CRITERIA=%22Trasposicion_4.1%22.%22C%C3%B3digo_Pa%C3%ADs%22%20%3D%20'"&amp;#REF!&amp;"'"</f>
        <v>#REF!</v>
      </c>
      <c r="E107" s="4">
        <f t="shared" si="13"/>
        <v>86</v>
      </c>
      <c r="F107" t="str">
        <f t="shared" si="13"/>
        <v>Informe Interactivo 3</v>
      </c>
      <c r="G107" t="str">
        <f t="shared" si="13"/>
        <v>País de Destino</v>
      </c>
      <c r="H107" t="str">
        <f t="shared" si="13"/>
        <v>Fruta Exportada (t)</v>
      </c>
      <c r="I107" t="s">
        <v>113</v>
      </c>
      <c r="J107" s="1" t="e">
        <f>+HYPERLINK(D107,C107)</f>
        <v>#REF!</v>
      </c>
    </row>
    <row r="108" spans="1:10" x14ac:dyDescent="0.35">
      <c r="A108" s="2">
        <f t="shared" si="11"/>
        <v>44</v>
      </c>
      <c r="B108" s="2">
        <f t="shared" si="12"/>
        <v>4.2</v>
      </c>
      <c r="C108" s="5" t="str">
        <f>+F108&amp;" - "&amp;I108</f>
        <v>Informe Interactivo 3 - Kazajistán</v>
      </c>
      <c r="D108" s="6" t="e">
        <f>+"https://analytics.zoho.com/open-view/2395394000005886391?ZOHO_CRITERIA=%22Trasposicion_4.1%22.%22C%C3%B3digo_Pa%C3%ADs%22%20%3D%20'"&amp;#REF!&amp;"'"</f>
        <v>#REF!</v>
      </c>
      <c r="E108" s="4">
        <f t="shared" ref="E108:H123" si="14">+E107</f>
        <v>86</v>
      </c>
      <c r="F108" t="str">
        <f t="shared" si="14"/>
        <v>Informe Interactivo 3</v>
      </c>
      <c r="G108" t="str">
        <f t="shared" si="14"/>
        <v>País de Destino</v>
      </c>
      <c r="H108" t="str">
        <f t="shared" si="14"/>
        <v>Fruta Exportada (t)</v>
      </c>
      <c r="I108" t="s">
        <v>114</v>
      </c>
      <c r="J108" s="1" t="e">
        <f>+HYPERLINK(D108,C108)</f>
        <v>#REF!</v>
      </c>
    </row>
    <row r="109" spans="1:10" x14ac:dyDescent="0.35">
      <c r="A109" s="2">
        <f t="shared" si="11"/>
        <v>45</v>
      </c>
      <c r="B109" s="2">
        <f t="shared" si="12"/>
        <v>4.2</v>
      </c>
      <c r="C109" s="5" t="str">
        <f>+F109&amp;" - "&amp;I109</f>
        <v>Informe Interactivo 3 - Corea del Sur</v>
      </c>
      <c r="D109" s="6" t="e">
        <f>+"https://analytics.zoho.com/open-view/2395394000005886391?ZOHO_CRITERIA=%22Trasposicion_4.1%22.%22C%C3%B3digo_Pa%C3%ADs%22%20%3D%20'"&amp;#REF!&amp;"'"</f>
        <v>#REF!</v>
      </c>
      <c r="E109" s="4">
        <f t="shared" si="14"/>
        <v>86</v>
      </c>
      <c r="F109" t="str">
        <f t="shared" si="14"/>
        <v>Informe Interactivo 3</v>
      </c>
      <c r="G109" t="str">
        <f t="shared" si="14"/>
        <v>País de Destino</v>
      </c>
      <c r="H109" t="str">
        <f t="shared" si="14"/>
        <v>Fruta Exportada (t)</v>
      </c>
      <c r="I109" t="s">
        <v>115</v>
      </c>
      <c r="J109" s="1" t="e">
        <f>+HYPERLINK(D109,C109)</f>
        <v>#REF!</v>
      </c>
    </row>
    <row r="110" spans="1:10" x14ac:dyDescent="0.35">
      <c r="A110" s="2">
        <f t="shared" si="11"/>
        <v>46</v>
      </c>
      <c r="B110" s="2">
        <f t="shared" si="12"/>
        <v>4.2</v>
      </c>
      <c r="C110" s="5" t="str">
        <f>+F110&amp;" - "&amp;I110</f>
        <v>Informe Interactivo 3 - Kuwait</v>
      </c>
      <c r="D110" s="6" t="e">
        <f>+"https://analytics.zoho.com/open-view/2395394000005886391?ZOHO_CRITERIA=%22Trasposicion_4.1%22.%22C%C3%B3digo_Pa%C3%ADs%22%20%3D%20'"&amp;#REF!&amp;"'"</f>
        <v>#REF!</v>
      </c>
      <c r="E110" s="4">
        <f t="shared" si="14"/>
        <v>86</v>
      </c>
      <c r="F110" t="str">
        <f t="shared" si="14"/>
        <v>Informe Interactivo 3</v>
      </c>
      <c r="G110" t="str">
        <f t="shared" si="14"/>
        <v>País de Destino</v>
      </c>
      <c r="H110" t="str">
        <f t="shared" si="14"/>
        <v>Fruta Exportada (t)</v>
      </c>
      <c r="I110" t="s">
        <v>116</v>
      </c>
      <c r="J110" s="1" t="e">
        <f>+HYPERLINK(D110,C110)</f>
        <v>#REF!</v>
      </c>
    </row>
    <row r="111" spans="1:10" x14ac:dyDescent="0.35">
      <c r="A111" s="2">
        <f t="shared" si="11"/>
        <v>47</v>
      </c>
      <c r="B111" s="2">
        <f t="shared" si="12"/>
        <v>4.2</v>
      </c>
      <c r="C111" s="5" t="str">
        <f>+F111&amp;" - "&amp;I111</f>
        <v>Informe Interactivo 3 - Líbano</v>
      </c>
      <c r="D111" s="6" t="e">
        <f>+"https://analytics.zoho.com/open-view/2395394000005886391?ZOHO_CRITERIA=%22Trasposicion_4.1%22.%22C%C3%B3digo_Pa%C3%ADs%22%20%3D%20'"&amp;#REF!&amp;"'"</f>
        <v>#REF!</v>
      </c>
      <c r="E111" s="4">
        <f t="shared" si="14"/>
        <v>86</v>
      </c>
      <c r="F111" t="str">
        <f t="shared" si="14"/>
        <v>Informe Interactivo 3</v>
      </c>
      <c r="G111" t="str">
        <f t="shared" si="14"/>
        <v>País de Destino</v>
      </c>
      <c r="H111" t="str">
        <f t="shared" si="14"/>
        <v>Fruta Exportada (t)</v>
      </c>
      <c r="I111" t="s">
        <v>117</v>
      </c>
      <c r="J111" s="1" t="e">
        <f>+HYPERLINK(D111,C111)</f>
        <v>#REF!</v>
      </c>
    </row>
    <row r="112" spans="1:10" x14ac:dyDescent="0.35">
      <c r="A112" s="2">
        <f t="shared" si="11"/>
        <v>48</v>
      </c>
      <c r="B112" s="2">
        <f t="shared" si="12"/>
        <v>4.2</v>
      </c>
      <c r="C112" s="5" t="str">
        <f>+F112&amp;" - "&amp;I112</f>
        <v>Informe Interactivo 3 - Libia</v>
      </c>
      <c r="D112" s="6" t="e">
        <f>+"https://analytics.zoho.com/open-view/2395394000005886391?ZOHO_CRITERIA=%22Trasposicion_4.1%22.%22C%C3%B3digo_Pa%C3%ADs%22%20%3D%20'"&amp;#REF!&amp;"'"</f>
        <v>#REF!</v>
      </c>
      <c r="E112" s="4">
        <f t="shared" si="14"/>
        <v>86</v>
      </c>
      <c r="F112" t="str">
        <f t="shared" si="14"/>
        <v>Informe Interactivo 3</v>
      </c>
      <c r="G112" t="str">
        <f t="shared" si="14"/>
        <v>País de Destino</v>
      </c>
      <c r="H112" t="str">
        <f t="shared" si="14"/>
        <v>Fruta Exportada (t)</v>
      </c>
      <c r="I112" t="s">
        <v>118</v>
      </c>
      <c r="J112" s="1" t="e">
        <f>+HYPERLINK(D112,C112)</f>
        <v>#REF!</v>
      </c>
    </row>
    <row r="113" spans="1:10" x14ac:dyDescent="0.35">
      <c r="A113" s="2">
        <f t="shared" si="11"/>
        <v>49</v>
      </c>
      <c r="B113" s="2">
        <f t="shared" si="12"/>
        <v>4.2</v>
      </c>
      <c r="C113" s="5" t="str">
        <f>+F113&amp;" - "&amp;I113</f>
        <v>Informe Interactivo 3 - Sri Lanka</v>
      </c>
      <c r="D113" s="6" t="e">
        <f>+"https://analytics.zoho.com/open-view/2395394000005886391?ZOHO_CRITERIA=%22Trasposicion_4.1%22.%22C%C3%B3digo_Pa%C3%ADs%22%20%3D%20'"&amp;#REF!&amp;"'"</f>
        <v>#REF!</v>
      </c>
      <c r="E113" s="4">
        <f t="shared" si="14"/>
        <v>86</v>
      </c>
      <c r="F113" t="str">
        <f t="shared" si="14"/>
        <v>Informe Interactivo 3</v>
      </c>
      <c r="G113" t="str">
        <f t="shared" si="14"/>
        <v>País de Destino</v>
      </c>
      <c r="H113" t="str">
        <f t="shared" si="14"/>
        <v>Fruta Exportada (t)</v>
      </c>
      <c r="I113" t="s">
        <v>119</v>
      </c>
      <c r="J113" s="1" t="e">
        <f>+HYPERLINK(D113,C113)</f>
        <v>#REF!</v>
      </c>
    </row>
    <row r="114" spans="1:10" x14ac:dyDescent="0.35">
      <c r="A114" s="2">
        <f t="shared" si="11"/>
        <v>50</v>
      </c>
      <c r="B114" s="2">
        <f t="shared" si="12"/>
        <v>4.2</v>
      </c>
      <c r="C114" s="5" t="str">
        <f>+F114&amp;" - "&amp;I114</f>
        <v>Informe Interactivo 3 - Lituania</v>
      </c>
      <c r="D114" s="6" t="e">
        <f>+"https://analytics.zoho.com/open-view/2395394000005886391?ZOHO_CRITERIA=%22Trasposicion_4.1%22.%22C%C3%B3digo_Pa%C3%ADs%22%20%3D%20'"&amp;#REF!&amp;"'"</f>
        <v>#REF!</v>
      </c>
      <c r="E114" s="4">
        <f t="shared" si="14"/>
        <v>86</v>
      </c>
      <c r="F114" t="str">
        <f t="shared" si="14"/>
        <v>Informe Interactivo 3</v>
      </c>
      <c r="G114" t="str">
        <f t="shared" si="14"/>
        <v>País de Destino</v>
      </c>
      <c r="H114" t="str">
        <f t="shared" si="14"/>
        <v>Fruta Exportada (t)</v>
      </c>
      <c r="I114" t="s">
        <v>120</v>
      </c>
      <c r="J114" s="1" t="e">
        <f>+HYPERLINK(D114,C114)</f>
        <v>#REF!</v>
      </c>
    </row>
    <row r="115" spans="1:10" x14ac:dyDescent="0.35">
      <c r="A115" s="2">
        <f t="shared" si="11"/>
        <v>51</v>
      </c>
      <c r="B115" s="2">
        <f t="shared" si="12"/>
        <v>4.2</v>
      </c>
      <c r="C115" s="5" t="str">
        <f>+F115&amp;" - "&amp;I115</f>
        <v>Informe Interactivo 3 - Letonia</v>
      </c>
      <c r="D115" s="6" t="e">
        <f>+"https://analytics.zoho.com/open-view/2395394000005886391?ZOHO_CRITERIA=%22Trasposicion_4.1%22.%22C%C3%B3digo_Pa%C3%ADs%22%20%3D%20'"&amp;#REF!&amp;"'"</f>
        <v>#REF!</v>
      </c>
      <c r="E115" s="4">
        <f t="shared" si="14"/>
        <v>86</v>
      </c>
      <c r="F115" t="str">
        <f t="shared" si="14"/>
        <v>Informe Interactivo 3</v>
      </c>
      <c r="G115" t="str">
        <f t="shared" si="14"/>
        <v>País de Destino</v>
      </c>
      <c r="H115" t="str">
        <f t="shared" si="14"/>
        <v>Fruta Exportada (t)</v>
      </c>
      <c r="I115" t="s">
        <v>121</v>
      </c>
      <c r="J115" s="1" t="e">
        <f>+HYPERLINK(D115,C115)</f>
        <v>#REF!</v>
      </c>
    </row>
    <row r="116" spans="1:10" x14ac:dyDescent="0.35">
      <c r="A116" s="2">
        <f t="shared" si="11"/>
        <v>52</v>
      </c>
      <c r="B116" s="2">
        <f t="shared" si="12"/>
        <v>4.2</v>
      </c>
      <c r="C116" s="5" t="str">
        <f>+F116&amp;" - "&amp;I116</f>
        <v>Informe Interactivo 3 - Macao</v>
      </c>
      <c r="D116" s="6" t="e">
        <f>+"https://analytics.zoho.com/open-view/2395394000005886391?ZOHO_CRITERIA=%22Trasposicion_4.1%22.%22C%C3%B3digo_Pa%C3%ADs%22%20%3D%20'"&amp;#REF!&amp;"'"</f>
        <v>#REF!</v>
      </c>
      <c r="E116" s="4">
        <f t="shared" si="14"/>
        <v>86</v>
      </c>
      <c r="F116" t="str">
        <f t="shared" si="14"/>
        <v>Informe Interactivo 3</v>
      </c>
      <c r="G116" t="str">
        <f t="shared" si="14"/>
        <v>País de Destino</v>
      </c>
      <c r="H116" t="str">
        <f t="shared" si="14"/>
        <v>Fruta Exportada (t)</v>
      </c>
      <c r="I116" t="s">
        <v>122</v>
      </c>
      <c r="J116" s="1" t="e">
        <f>+HYPERLINK(D116,C116)</f>
        <v>#REF!</v>
      </c>
    </row>
    <row r="117" spans="1:10" x14ac:dyDescent="0.35">
      <c r="A117" s="2">
        <f t="shared" si="11"/>
        <v>53</v>
      </c>
      <c r="B117" s="2">
        <f t="shared" si="12"/>
        <v>4.2</v>
      </c>
      <c r="C117" s="5" t="str">
        <f>+F117&amp;" - "&amp;I117</f>
        <v>Informe Interactivo 3 - México</v>
      </c>
      <c r="D117" s="6" t="e">
        <f>+"https://analytics.zoho.com/open-view/2395394000005886391?ZOHO_CRITERIA=%22Trasposicion_4.1%22.%22C%C3%B3digo_Pa%C3%ADs%22%20%3D%20'"&amp;#REF!&amp;"'"</f>
        <v>#REF!</v>
      </c>
      <c r="E117" s="4">
        <f t="shared" si="14"/>
        <v>86</v>
      </c>
      <c r="F117" t="str">
        <f t="shared" si="14"/>
        <v>Informe Interactivo 3</v>
      </c>
      <c r="G117" t="str">
        <f t="shared" si="14"/>
        <v>País de Destino</v>
      </c>
      <c r="H117" t="str">
        <f t="shared" si="14"/>
        <v>Fruta Exportada (t)</v>
      </c>
      <c r="I117" t="s">
        <v>123</v>
      </c>
      <c r="J117" s="1" t="e">
        <f>+HYPERLINK(D117,C117)</f>
        <v>#REF!</v>
      </c>
    </row>
    <row r="118" spans="1:10" x14ac:dyDescent="0.35">
      <c r="A118" s="2">
        <f t="shared" si="11"/>
        <v>54</v>
      </c>
      <c r="B118" s="2">
        <f t="shared" si="12"/>
        <v>4.2</v>
      </c>
      <c r="C118" s="5" t="str">
        <f>+F118&amp;" - "&amp;I118</f>
        <v>Informe Interactivo 3 - Martinica</v>
      </c>
      <c r="D118" s="6" t="e">
        <f>+"https://analytics.zoho.com/open-view/2395394000005886391?ZOHO_CRITERIA=%22Trasposicion_4.1%22.%22C%C3%B3digo_Pa%C3%ADs%22%20%3D%20'"&amp;#REF!&amp;"'"</f>
        <v>#REF!</v>
      </c>
      <c r="E118" s="4">
        <f t="shared" si="14"/>
        <v>86</v>
      </c>
      <c r="F118" t="str">
        <f t="shared" si="14"/>
        <v>Informe Interactivo 3</v>
      </c>
      <c r="G118" t="str">
        <f t="shared" si="14"/>
        <v>País de Destino</v>
      </c>
      <c r="H118" t="str">
        <f t="shared" si="14"/>
        <v>Fruta Exportada (t)</v>
      </c>
      <c r="I118" t="s">
        <v>124</v>
      </c>
      <c r="J118" s="1" t="e">
        <f>+HYPERLINK(D118,C118)</f>
        <v>#REF!</v>
      </c>
    </row>
    <row r="119" spans="1:10" x14ac:dyDescent="0.35">
      <c r="A119" s="2">
        <f t="shared" si="11"/>
        <v>55</v>
      </c>
      <c r="B119" s="2">
        <f t="shared" si="12"/>
        <v>4.2</v>
      </c>
      <c r="C119" s="5" t="str">
        <f>+F119&amp;" - "&amp;I119</f>
        <v>Informe Interactivo 3 - Malaui</v>
      </c>
      <c r="D119" s="6" t="e">
        <f>+"https://analytics.zoho.com/open-view/2395394000005886391?ZOHO_CRITERIA=%22Trasposicion_4.1%22.%22C%C3%B3digo_Pa%C3%ADs%22%20%3D%20'"&amp;#REF!&amp;"'"</f>
        <v>#REF!</v>
      </c>
      <c r="E119" s="4">
        <f t="shared" si="14"/>
        <v>86</v>
      </c>
      <c r="F119" t="str">
        <f t="shared" si="14"/>
        <v>Informe Interactivo 3</v>
      </c>
      <c r="G119" t="str">
        <f t="shared" si="14"/>
        <v>País de Destino</v>
      </c>
      <c r="H119" t="str">
        <f t="shared" si="14"/>
        <v>Fruta Exportada (t)</v>
      </c>
      <c r="I119" t="s">
        <v>125</v>
      </c>
      <c r="J119" s="1" t="e">
        <f>+HYPERLINK(D119,C119)</f>
        <v>#REF!</v>
      </c>
    </row>
    <row r="120" spans="1:10" x14ac:dyDescent="0.35">
      <c r="A120" s="2">
        <f t="shared" si="11"/>
        <v>56</v>
      </c>
      <c r="B120" s="2">
        <f t="shared" si="12"/>
        <v>4.2</v>
      </c>
      <c r="C120" s="5" t="str">
        <f>+F120&amp;" - "&amp;I120</f>
        <v>Informe Interactivo 3 - Malasia</v>
      </c>
      <c r="D120" s="6" t="e">
        <f>+"https://analytics.zoho.com/open-view/2395394000005886391?ZOHO_CRITERIA=%22Trasposicion_4.1%22.%22C%C3%B3digo_Pa%C3%ADs%22%20%3D%20'"&amp;#REF!&amp;"'"</f>
        <v>#REF!</v>
      </c>
      <c r="E120" s="4">
        <f t="shared" si="14"/>
        <v>86</v>
      </c>
      <c r="F120" t="str">
        <f t="shared" si="14"/>
        <v>Informe Interactivo 3</v>
      </c>
      <c r="G120" t="str">
        <f t="shared" si="14"/>
        <v>País de Destino</v>
      </c>
      <c r="H120" t="str">
        <f t="shared" si="14"/>
        <v>Fruta Exportada (t)</v>
      </c>
      <c r="I120" t="s">
        <v>126</v>
      </c>
      <c r="J120" s="1" t="e">
        <f>+HYPERLINK(D120,C120)</f>
        <v>#REF!</v>
      </c>
    </row>
    <row r="121" spans="1:10" x14ac:dyDescent="0.35">
      <c r="A121" s="2">
        <f t="shared" si="11"/>
        <v>57</v>
      </c>
      <c r="B121" s="2">
        <f t="shared" si="12"/>
        <v>4.2</v>
      </c>
      <c r="C121" s="5" t="str">
        <f>+F121&amp;" - "&amp;I121</f>
        <v>Informe Interactivo 3 - Nueva Caledonia</v>
      </c>
      <c r="D121" s="6" t="e">
        <f>+"https://analytics.zoho.com/open-view/2395394000005886391?ZOHO_CRITERIA=%22Trasposicion_4.1%22.%22C%C3%B3digo_Pa%C3%ADs%22%20%3D%20'"&amp;#REF!&amp;"'"</f>
        <v>#REF!</v>
      </c>
      <c r="E121" s="4">
        <f t="shared" si="14"/>
        <v>86</v>
      </c>
      <c r="F121" t="str">
        <f t="shared" si="14"/>
        <v>Informe Interactivo 3</v>
      </c>
      <c r="G121" t="str">
        <f t="shared" si="14"/>
        <v>País de Destino</v>
      </c>
      <c r="H121" t="str">
        <f t="shared" si="14"/>
        <v>Fruta Exportada (t)</v>
      </c>
      <c r="I121" t="s">
        <v>127</v>
      </c>
      <c r="J121" s="1" t="e">
        <f>+HYPERLINK(D121,C121)</f>
        <v>#REF!</v>
      </c>
    </row>
    <row r="122" spans="1:10" x14ac:dyDescent="0.35">
      <c r="A122" s="2">
        <f t="shared" si="11"/>
        <v>58</v>
      </c>
      <c r="B122" s="2">
        <f t="shared" si="12"/>
        <v>4.2</v>
      </c>
      <c r="C122" s="5" t="str">
        <f>+F122&amp;" - "&amp;I122</f>
        <v>Informe Interactivo 3 - Nicaragua</v>
      </c>
      <c r="D122" s="6" t="e">
        <f>+"https://analytics.zoho.com/open-view/2395394000005886391?ZOHO_CRITERIA=%22Trasposicion_4.1%22.%22C%C3%B3digo_Pa%C3%ADs%22%20%3D%20'"&amp;#REF!&amp;"'"</f>
        <v>#REF!</v>
      </c>
      <c r="E122" s="4">
        <f t="shared" si="14"/>
        <v>86</v>
      </c>
      <c r="F122" t="str">
        <f t="shared" si="14"/>
        <v>Informe Interactivo 3</v>
      </c>
      <c r="G122" t="str">
        <f t="shared" si="14"/>
        <v>País de Destino</v>
      </c>
      <c r="H122" t="str">
        <f t="shared" si="14"/>
        <v>Fruta Exportada (t)</v>
      </c>
      <c r="I122" t="s">
        <v>128</v>
      </c>
      <c r="J122" s="1" t="e">
        <f>+HYPERLINK(D122,C122)</f>
        <v>#REF!</v>
      </c>
    </row>
    <row r="123" spans="1:10" x14ac:dyDescent="0.35">
      <c r="A123" s="2">
        <f t="shared" si="11"/>
        <v>59</v>
      </c>
      <c r="B123" s="2">
        <f t="shared" si="12"/>
        <v>4.2</v>
      </c>
      <c r="C123" s="5" t="str">
        <f>+F123&amp;" - "&amp;I123</f>
        <v>Informe Interactivo 3 - Países Bajos</v>
      </c>
      <c r="D123" s="6" t="e">
        <f>+"https://analytics.zoho.com/open-view/2395394000005886391?ZOHO_CRITERIA=%22Trasposicion_4.1%22.%22C%C3%B3digo_Pa%C3%ADs%22%20%3D%20'"&amp;#REF!&amp;"'"</f>
        <v>#REF!</v>
      </c>
      <c r="E123" s="4">
        <f t="shared" si="14"/>
        <v>86</v>
      </c>
      <c r="F123" t="str">
        <f t="shared" si="14"/>
        <v>Informe Interactivo 3</v>
      </c>
      <c r="G123" t="str">
        <f t="shared" si="14"/>
        <v>País de Destino</v>
      </c>
      <c r="H123" t="str">
        <f t="shared" si="14"/>
        <v>Fruta Exportada (t)</v>
      </c>
      <c r="I123" t="s">
        <v>129</v>
      </c>
      <c r="J123" s="1" t="e">
        <f>+HYPERLINK(D123,C123)</f>
        <v>#REF!</v>
      </c>
    </row>
    <row r="124" spans="1:10" x14ac:dyDescent="0.35">
      <c r="A124" s="2">
        <f t="shared" si="11"/>
        <v>60</v>
      </c>
      <c r="B124" s="2">
        <f t="shared" si="12"/>
        <v>4.2</v>
      </c>
      <c r="C124" s="5" t="str">
        <f>+F124&amp;" - "&amp;I124</f>
        <v>Informe Interactivo 3 - Noruega</v>
      </c>
      <c r="D124" s="6" t="e">
        <f>+"https://analytics.zoho.com/open-view/2395394000005886391?ZOHO_CRITERIA=%22Trasposicion_4.1%22.%22C%C3%B3digo_Pa%C3%ADs%22%20%3D%20'"&amp;#REF!&amp;"'"</f>
        <v>#REF!</v>
      </c>
      <c r="E124" s="4">
        <f t="shared" ref="E124:H139" si="15">+E123</f>
        <v>86</v>
      </c>
      <c r="F124" t="str">
        <f t="shared" si="15"/>
        <v>Informe Interactivo 3</v>
      </c>
      <c r="G124" t="str">
        <f t="shared" si="15"/>
        <v>País de Destino</v>
      </c>
      <c r="H124" t="str">
        <f t="shared" si="15"/>
        <v>Fruta Exportada (t)</v>
      </c>
      <c r="I124" t="s">
        <v>130</v>
      </c>
      <c r="J124" s="1" t="e">
        <f>+HYPERLINK(D124,C124)</f>
        <v>#REF!</v>
      </c>
    </row>
    <row r="125" spans="1:10" x14ac:dyDescent="0.35">
      <c r="A125" s="2">
        <f t="shared" si="11"/>
        <v>61</v>
      </c>
      <c r="B125" s="2">
        <f t="shared" si="12"/>
        <v>4.2</v>
      </c>
      <c r="C125" s="5" t="str">
        <f>+F125&amp;" - "&amp;I125</f>
        <v>Informe Interactivo 3 - Nueva Zelanda</v>
      </c>
      <c r="D125" s="6" t="e">
        <f>+"https://analytics.zoho.com/open-view/2395394000005886391?ZOHO_CRITERIA=%22Trasposicion_4.1%22.%22C%C3%B3digo_Pa%C3%ADs%22%20%3D%20'"&amp;#REF!&amp;"'"</f>
        <v>#REF!</v>
      </c>
      <c r="E125" s="4">
        <f t="shared" si="15"/>
        <v>86</v>
      </c>
      <c r="F125" t="str">
        <f t="shared" si="15"/>
        <v>Informe Interactivo 3</v>
      </c>
      <c r="G125" t="str">
        <f t="shared" si="15"/>
        <v>País de Destino</v>
      </c>
      <c r="H125" t="str">
        <f t="shared" si="15"/>
        <v>Fruta Exportada (t)</v>
      </c>
      <c r="I125" t="s">
        <v>131</v>
      </c>
      <c r="J125" s="1" t="e">
        <f>+HYPERLINK(D125,C125)</f>
        <v>#REF!</v>
      </c>
    </row>
    <row r="126" spans="1:10" x14ac:dyDescent="0.35">
      <c r="A126" s="2">
        <f t="shared" si="11"/>
        <v>62</v>
      </c>
      <c r="B126" s="2">
        <f t="shared" si="12"/>
        <v>4.2</v>
      </c>
      <c r="C126" s="5" t="str">
        <f>+F126&amp;" - "&amp;I126</f>
        <v>Informe Interactivo 3 - Omán</v>
      </c>
      <c r="D126" s="6" t="e">
        <f>+"https://analytics.zoho.com/open-view/2395394000005886391?ZOHO_CRITERIA=%22Trasposicion_4.1%22.%22C%C3%B3digo_Pa%C3%ADs%22%20%3D%20'"&amp;#REF!&amp;"'"</f>
        <v>#REF!</v>
      </c>
      <c r="E126" s="4">
        <f t="shared" si="15"/>
        <v>86</v>
      </c>
      <c r="F126" t="str">
        <f t="shared" si="15"/>
        <v>Informe Interactivo 3</v>
      </c>
      <c r="G126" t="str">
        <f t="shared" si="15"/>
        <v>País de Destino</v>
      </c>
      <c r="H126" t="str">
        <f t="shared" si="15"/>
        <v>Fruta Exportada (t)</v>
      </c>
      <c r="I126" t="s">
        <v>132</v>
      </c>
      <c r="J126" s="1" t="e">
        <f>+HYPERLINK(D126,C126)</f>
        <v>#REF!</v>
      </c>
    </row>
    <row r="127" spans="1:10" x14ac:dyDescent="0.35">
      <c r="A127" s="2">
        <f t="shared" si="11"/>
        <v>63</v>
      </c>
      <c r="B127" s="2">
        <f t="shared" si="12"/>
        <v>4.2</v>
      </c>
      <c r="C127" s="5" t="str">
        <f>+F127&amp;" - "&amp;I127</f>
        <v>Informe Interactivo 3 - Panamá</v>
      </c>
      <c r="D127" s="6" t="e">
        <f>+"https://analytics.zoho.com/open-view/2395394000005886391?ZOHO_CRITERIA=%22Trasposicion_4.1%22.%22C%C3%B3digo_Pa%C3%ADs%22%20%3D%20'"&amp;#REF!&amp;"'"</f>
        <v>#REF!</v>
      </c>
      <c r="E127" s="4">
        <f t="shared" si="15"/>
        <v>86</v>
      </c>
      <c r="F127" t="str">
        <f t="shared" si="15"/>
        <v>Informe Interactivo 3</v>
      </c>
      <c r="G127" t="str">
        <f t="shared" si="15"/>
        <v>País de Destino</v>
      </c>
      <c r="H127" t="str">
        <f t="shared" si="15"/>
        <v>Fruta Exportada (t)</v>
      </c>
      <c r="I127" t="s">
        <v>133</v>
      </c>
      <c r="J127" s="1" t="e">
        <f>+HYPERLINK(D127,C127)</f>
        <v>#REF!</v>
      </c>
    </row>
    <row r="128" spans="1:10" x14ac:dyDescent="0.35">
      <c r="A128" s="2">
        <f t="shared" si="11"/>
        <v>64</v>
      </c>
      <c r="B128" s="2">
        <f t="shared" si="12"/>
        <v>4.2</v>
      </c>
      <c r="C128" s="5" t="str">
        <f>+F128&amp;" - "&amp;I128</f>
        <v>Informe Interactivo 3 - Perú</v>
      </c>
      <c r="D128" s="6" t="e">
        <f>+"https://analytics.zoho.com/open-view/2395394000005886391?ZOHO_CRITERIA=%22Trasposicion_4.1%22.%22C%C3%B3digo_Pa%C3%ADs%22%20%3D%20'"&amp;#REF!&amp;"'"</f>
        <v>#REF!</v>
      </c>
      <c r="E128" s="4">
        <f t="shared" si="15"/>
        <v>86</v>
      </c>
      <c r="F128" t="str">
        <f t="shared" si="15"/>
        <v>Informe Interactivo 3</v>
      </c>
      <c r="G128" t="str">
        <f t="shared" si="15"/>
        <v>País de Destino</v>
      </c>
      <c r="H128" t="str">
        <f t="shared" si="15"/>
        <v>Fruta Exportada (t)</v>
      </c>
      <c r="I128" t="s">
        <v>134</v>
      </c>
      <c r="J128" s="1" t="e">
        <f>+HYPERLINK(D128,C128)</f>
        <v>#REF!</v>
      </c>
    </row>
    <row r="129" spans="1:10" x14ac:dyDescent="0.35">
      <c r="A129" s="2">
        <f t="shared" si="11"/>
        <v>65</v>
      </c>
      <c r="B129" s="2">
        <f t="shared" si="12"/>
        <v>4.2</v>
      </c>
      <c r="C129" s="5" t="str">
        <f>+F129&amp;" - "&amp;I129</f>
        <v>Informe Interactivo 3 - Filipinas</v>
      </c>
      <c r="D129" s="6" t="e">
        <f>+"https://analytics.zoho.com/open-view/2395394000005886391?ZOHO_CRITERIA=%22Trasposicion_4.1%22.%22C%C3%B3digo_Pa%C3%ADs%22%20%3D%20'"&amp;#REF!&amp;"'"</f>
        <v>#REF!</v>
      </c>
      <c r="E129" s="4">
        <f t="shared" si="15"/>
        <v>86</v>
      </c>
      <c r="F129" t="str">
        <f t="shared" si="15"/>
        <v>Informe Interactivo 3</v>
      </c>
      <c r="G129" t="str">
        <f t="shared" si="15"/>
        <v>País de Destino</v>
      </c>
      <c r="H129" t="str">
        <f t="shared" si="15"/>
        <v>Fruta Exportada (t)</v>
      </c>
      <c r="I129" t="s">
        <v>135</v>
      </c>
      <c r="J129" s="1" t="e">
        <f>+HYPERLINK(D129,C129)</f>
        <v>#REF!</v>
      </c>
    </row>
    <row r="130" spans="1:10" x14ac:dyDescent="0.35">
      <c r="A130" s="2">
        <f t="shared" si="11"/>
        <v>66</v>
      </c>
      <c r="B130" s="2">
        <f t="shared" si="12"/>
        <v>4.2</v>
      </c>
      <c r="C130" s="5" t="str">
        <f>+F130&amp;" - "&amp;I130</f>
        <v>Informe Interactivo 3 - Polonia</v>
      </c>
      <c r="D130" s="6" t="e">
        <f>+"https://analytics.zoho.com/open-view/2395394000005886391?ZOHO_CRITERIA=%22Trasposicion_4.1%22.%22C%C3%B3digo_Pa%C3%ADs%22%20%3D%20'"&amp;#REF!&amp;"'"</f>
        <v>#REF!</v>
      </c>
      <c r="E130" s="4">
        <f t="shared" si="15"/>
        <v>86</v>
      </c>
      <c r="F130" t="str">
        <f t="shared" si="15"/>
        <v>Informe Interactivo 3</v>
      </c>
      <c r="G130" t="str">
        <f t="shared" si="15"/>
        <v>País de Destino</v>
      </c>
      <c r="H130" t="str">
        <f t="shared" si="15"/>
        <v>Fruta Exportada (t)</v>
      </c>
      <c r="I130" t="s">
        <v>136</v>
      </c>
      <c r="J130" s="1" t="e">
        <f>+HYPERLINK(D130,C130)</f>
        <v>#REF!</v>
      </c>
    </row>
    <row r="131" spans="1:10" x14ac:dyDescent="0.35">
      <c r="A131" s="2">
        <f t="shared" si="11"/>
        <v>67</v>
      </c>
      <c r="B131" s="2">
        <f t="shared" si="12"/>
        <v>4.2</v>
      </c>
      <c r="C131" s="5" t="str">
        <f>+F131&amp;" - "&amp;I131</f>
        <v>Informe Interactivo 3 - Puerto Rico</v>
      </c>
      <c r="D131" s="6" t="e">
        <f>+"https://analytics.zoho.com/open-view/2395394000005886391?ZOHO_CRITERIA=%22Trasposicion_4.1%22.%22C%C3%B3digo_Pa%C3%ADs%22%20%3D%20'"&amp;#REF!&amp;"'"</f>
        <v>#REF!</v>
      </c>
      <c r="E131" s="4">
        <f t="shared" si="15"/>
        <v>86</v>
      </c>
      <c r="F131" t="str">
        <f t="shared" si="15"/>
        <v>Informe Interactivo 3</v>
      </c>
      <c r="G131" t="str">
        <f t="shared" si="15"/>
        <v>País de Destino</v>
      </c>
      <c r="H131" t="str">
        <f t="shared" si="15"/>
        <v>Fruta Exportada (t)</v>
      </c>
      <c r="I131" t="s">
        <v>137</v>
      </c>
      <c r="J131" s="1" t="e">
        <f>+HYPERLINK(D131,C131)</f>
        <v>#REF!</v>
      </c>
    </row>
    <row r="132" spans="1:10" x14ac:dyDescent="0.35">
      <c r="A132" s="2">
        <f t="shared" si="11"/>
        <v>68</v>
      </c>
      <c r="B132" s="2">
        <f t="shared" si="12"/>
        <v>4.2</v>
      </c>
      <c r="C132" s="5" t="str">
        <f>+F132&amp;" - "&amp;I132</f>
        <v>Informe Interactivo 3 - Portugal</v>
      </c>
      <c r="D132" s="6" t="e">
        <f>+"https://analytics.zoho.com/open-view/2395394000005886391?ZOHO_CRITERIA=%22Trasposicion_4.1%22.%22C%C3%B3digo_Pa%C3%ADs%22%20%3D%20'"&amp;#REF!&amp;"'"</f>
        <v>#REF!</v>
      </c>
      <c r="E132" s="4">
        <f t="shared" si="15"/>
        <v>86</v>
      </c>
      <c r="F132" t="str">
        <f t="shared" si="15"/>
        <v>Informe Interactivo 3</v>
      </c>
      <c r="G132" t="str">
        <f t="shared" si="15"/>
        <v>País de Destino</v>
      </c>
      <c r="H132" t="str">
        <f t="shared" si="15"/>
        <v>Fruta Exportada (t)</v>
      </c>
      <c r="I132" t="s">
        <v>138</v>
      </c>
      <c r="J132" s="1" t="e">
        <f>+HYPERLINK(D132,C132)</f>
        <v>#REF!</v>
      </c>
    </row>
    <row r="133" spans="1:10" x14ac:dyDescent="0.35">
      <c r="A133" s="2">
        <f t="shared" si="11"/>
        <v>69</v>
      </c>
      <c r="B133" s="2">
        <f t="shared" si="12"/>
        <v>4.2</v>
      </c>
      <c r="C133" s="5" t="str">
        <f>+F133&amp;" - "&amp;I133</f>
        <v>Informe Interactivo 3 - Paraguay</v>
      </c>
      <c r="D133" s="6" t="e">
        <f>+"https://analytics.zoho.com/open-view/2395394000005886391?ZOHO_CRITERIA=%22Trasposicion_4.1%22.%22C%C3%B3digo_Pa%C3%ADs%22%20%3D%20'"&amp;#REF!&amp;"'"</f>
        <v>#REF!</v>
      </c>
      <c r="E133" s="4">
        <f t="shared" si="15"/>
        <v>86</v>
      </c>
      <c r="F133" t="str">
        <f t="shared" si="15"/>
        <v>Informe Interactivo 3</v>
      </c>
      <c r="G133" t="str">
        <f t="shared" si="15"/>
        <v>País de Destino</v>
      </c>
      <c r="H133" t="str">
        <f t="shared" si="15"/>
        <v>Fruta Exportada (t)</v>
      </c>
      <c r="I133" t="s">
        <v>139</v>
      </c>
      <c r="J133" s="1" t="e">
        <f>+HYPERLINK(D133,C133)</f>
        <v>#REF!</v>
      </c>
    </row>
    <row r="134" spans="1:10" x14ac:dyDescent="0.35">
      <c r="A134" s="2">
        <f t="shared" si="11"/>
        <v>70</v>
      </c>
      <c r="B134" s="2">
        <f t="shared" si="12"/>
        <v>4.2</v>
      </c>
      <c r="C134" s="5" t="str">
        <f>+F134&amp;" - "&amp;I134</f>
        <v>Informe Interactivo 3 - Rumania</v>
      </c>
      <c r="D134" s="6" t="e">
        <f>+"https://analytics.zoho.com/open-view/2395394000005886391?ZOHO_CRITERIA=%22Trasposicion_4.1%22.%22C%C3%B3digo_Pa%C3%ADs%22%20%3D%20'"&amp;#REF!&amp;"'"</f>
        <v>#REF!</v>
      </c>
      <c r="E134" s="4">
        <f t="shared" si="15"/>
        <v>86</v>
      </c>
      <c r="F134" t="str">
        <f t="shared" si="15"/>
        <v>Informe Interactivo 3</v>
      </c>
      <c r="G134" t="str">
        <f t="shared" si="15"/>
        <v>País de Destino</v>
      </c>
      <c r="H134" t="str">
        <f t="shared" si="15"/>
        <v>Fruta Exportada (t)</v>
      </c>
      <c r="I134" t="s">
        <v>140</v>
      </c>
      <c r="J134" s="1" t="e">
        <f>+HYPERLINK(D134,C134)</f>
        <v>#REF!</v>
      </c>
    </row>
    <row r="135" spans="1:10" x14ac:dyDescent="0.35">
      <c r="A135" s="2">
        <f t="shared" si="11"/>
        <v>71</v>
      </c>
      <c r="B135" s="2">
        <f t="shared" si="12"/>
        <v>4.2</v>
      </c>
      <c r="C135" s="5" t="str">
        <f>+F135&amp;" - "&amp;I135</f>
        <v>Informe Interactivo 3 - Rusia</v>
      </c>
      <c r="D135" s="6" t="e">
        <f>+"https://analytics.zoho.com/open-view/2395394000005886391?ZOHO_CRITERIA=%22Trasposicion_4.1%22.%22C%C3%B3digo_Pa%C3%ADs%22%20%3D%20'"&amp;#REF!&amp;"'"</f>
        <v>#REF!</v>
      </c>
      <c r="E135" s="4">
        <f t="shared" si="15"/>
        <v>86</v>
      </c>
      <c r="F135" t="str">
        <f t="shared" si="15"/>
        <v>Informe Interactivo 3</v>
      </c>
      <c r="G135" t="str">
        <f t="shared" si="15"/>
        <v>País de Destino</v>
      </c>
      <c r="H135" t="str">
        <f t="shared" si="15"/>
        <v>Fruta Exportada (t)</v>
      </c>
      <c r="I135" t="s">
        <v>141</v>
      </c>
      <c r="J135" s="1" t="e">
        <f>+HYPERLINK(D135,C135)</f>
        <v>#REF!</v>
      </c>
    </row>
    <row r="136" spans="1:10" x14ac:dyDescent="0.35">
      <c r="A136" s="2">
        <f t="shared" si="11"/>
        <v>72</v>
      </c>
      <c r="B136" s="2">
        <f t="shared" si="12"/>
        <v>4.2</v>
      </c>
      <c r="C136" s="5" t="str">
        <f>+F136&amp;" - "&amp;I136</f>
        <v>Informe Interactivo 3 - Arabia Saudita</v>
      </c>
      <c r="D136" s="6" t="e">
        <f>+"https://analytics.zoho.com/open-view/2395394000005886391?ZOHO_CRITERIA=%22Trasposicion_4.1%22.%22C%C3%B3digo_Pa%C3%ADs%22%20%3D%20'"&amp;#REF!&amp;"'"</f>
        <v>#REF!</v>
      </c>
      <c r="E136" s="4">
        <f t="shared" si="15"/>
        <v>86</v>
      </c>
      <c r="F136" t="str">
        <f t="shared" si="15"/>
        <v>Informe Interactivo 3</v>
      </c>
      <c r="G136" t="str">
        <f t="shared" si="15"/>
        <v>País de Destino</v>
      </c>
      <c r="H136" t="str">
        <f t="shared" si="15"/>
        <v>Fruta Exportada (t)</v>
      </c>
      <c r="I136" t="s">
        <v>142</v>
      </c>
      <c r="J136" s="1" t="e">
        <f>+HYPERLINK(D136,C136)</f>
        <v>#REF!</v>
      </c>
    </row>
    <row r="137" spans="1:10" x14ac:dyDescent="0.35">
      <c r="A137" s="2">
        <f t="shared" si="11"/>
        <v>73</v>
      </c>
      <c r="B137" s="2">
        <f t="shared" si="12"/>
        <v>4.2</v>
      </c>
      <c r="C137" s="5" t="str">
        <f>+F137&amp;" - "&amp;I137</f>
        <v>Informe Interactivo 3 - Singapur</v>
      </c>
      <c r="D137" s="6" t="e">
        <f>+"https://analytics.zoho.com/open-view/2395394000005886391?ZOHO_CRITERIA=%22Trasposicion_4.1%22.%22C%C3%B3digo_Pa%C3%ADs%22%20%3D%20'"&amp;#REF!&amp;"'"</f>
        <v>#REF!</v>
      </c>
      <c r="E137" s="4">
        <f t="shared" si="15"/>
        <v>86</v>
      </c>
      <c r="F137" t="str">
        <f t="shared" si="15"/>
        <v>Informe Interactivo 3</v>
      </c>
      <c r="G137" t="str">
        <f t="shared" si="15"/>
        <v>País de Destino</v>
      </c>
      <c r="H137" t="str">
        <f t="shared" si="15"/>
        <v>Fruta Exportada (t)</v>
      </c>
      <c r="I137" t="s">
        <v>143</v>
      </c>
      <c r="J137" s="1" t="e">
        <f>+HYPERLINK(D137,C137)</f>
        <v>#REF!</v>
      </c>
    </row>
    <row r="138" spans="1:10" x14ac:dyDescent="0.35">
      <c r="A138" s="2">
        <f t="shared" si="11"/>
        <v>74</v>
      </c>
      <c r="B138" s="2">
        <f t="shared" si="12"/>
        <v>4.2</v>
      </c>
      <c r="C138" s="5" t="str">
        <f>+F138&amp;" - "&amp;I138</f>
        <v>Informe Interactivo 3 - El Salvador</v>
      </c>
      <c r="D138" s="6" t="e">
        <f>+"https://analytics.zoho.com/open-view/2395394000005886391?ZOHO_CRITERIA=%22Trasposicion_4.1%22.%22C%C3%B3digo_Pa%C3%ADs%22%20%3D%20'"&amp;#REF!&amp;"'"</f>
        <v>#REF!</v>
      </c>
      <c r="E138" s="4">
        <f t="shared" si="15"/>
        <v>86</v>
      </c>
      <c r="F138" t="str">
        <f t="shared" si="15"/>
        <v>Informe Interactivo 3</v>
      </c>
      <c r="G138" t="str">
        <f t="shared" si="15"/>
        <v>País de Destino</v>
      </c>
      <c r="H138" t="str">
        <f t="shared" si="15"/>
        <v>Fruta Exportada (t)</v>
      </c>
      <c r="I138" t="s">
        <v>144</v>
      </c>
      <c r="J138" s="1" t="e">
        <f>+HYPERLINK(D138,C138)</f>
        <v>#REF!</v>
      </c>
    </row>
    <row r="139" spans="1:10" x14ac:dyDescent="0.35">
      <c r="A139" s="2">
        <f t="shared" si="11"/>
        <v>75</v>
      </c>
      <c r="B139" s="2">
        <f t="shared" si="12"/>
        <v>4.2</v>
      </c>
      <c r="C139" s="5" t="str">
        <f>+F139&amp;" - "&amp;I139</f>
        <v>Informe Interactivo 3 - Eslovaquia</v>
      </c>
      <c r="D139" s="6" t="e">
        <f>+"https://analytics.zoho.com/open-view/2395394000005886391?ZOHO_CRITERIA=%22Trasposicion_4.1%22.%22C%C3%B3digo_Pa%C3%ADs%22%20%3D%20'"&amp;#REF!&amp;"'"</f>
        <v>#REF!</v>
      </c>
      <c r="E139" s="4">
        <f t="shared" si="15"/>
        <v>86</v>
      </c>
      <c r="F139" t="str">
        <f t="shared" si="15"/>
        <v>Informe Interactivo 3</v>
      </c>
      <c r="G139" t="str">
        <f t="shared" si="15"/>
        <v>País de Destino</v>
      </c>
      <c r="H139" t="str">
        <f t="shared" si="15"/>
        <v>Fruta Exportada (t)</v>
      </c>
      <c r="I139" t="s">
        <v>145</v>
      </c>
      <c r="J139" s="1" t="e">
        <f>+HYPERLINK(D139,C139)</f>
        <v>#REF!</v>
      </c>
    </row>
    <row r="140" spans="1:10" x14ac:dyDescent="0.35">
      <c r="A140" s="2">
        <f t="shared" si="11"/>
        <v>76</v>
      </c>
      <c r="B140" s="2">
        <f t="shared" si="12"/>
        <v>4.2</v>
      </c>
      <c r="C140" s="5" t="str">
        <f>+F140&amp;" - "&amp;I140</f>
        <v>Informe Interactivo 3 - Eslovenia</v>
      </c>
      <c r="D140" s="6" t="e">
        <f>+"https://analytics.zoho.com/open-view/2395394000005886391?ZOHO_CRITERIA=%22Trasposicion_4.1%22.%22C%C3%B3digo_Pa%C3%ADs%22%20%3D%20'"&amp;#REF!&amp;"'"</f>
        <v>#REF!</v>
      </c>
      <c r="E140" s="4">
        <f t="shared" ref="E140:H155" si="16">+E139</f>
        <v>86</v>
      </c>
      <c r="F140" t="str">
        <f t="shared" si="16"/>
        <v>Informe Interactivo 3</v>
      </c>
      <c r="G140" t="str">
        <f t="shared" si="16"/>
        <v>País de Destino</v>
      </c>
      <c r="H140" t="str">
        <f t="shared" si="16"/>
        <v>Fruta Exportada (t)</v>
      </c>
      <c r="I140" t="s">
        <v>146</v>
      </c>
      <c r="J140" s="1" t="e">
        <f>+HYPERLINK(D140,C140)</f>
        <v>#REF!</v>
      </c>
    </row>
    <row r="141" spans="1:10" x14ac:dyDescent="0.35">
      <c r="A141" s="2">
        <f t="shared" ref="A141:A204" si="17">+A140+1</f>
        <v>77</v>
      </c>
      <c r="B141" s="2">
        <f t="shared" si="12"/>
        <v>4.2</v>
      </c>
      <c r="C141" s="5" t="str">
        <f>+F141&amp;" - "&amp;I141</f>
        <v>Informe Interactivo 3 - Suecia</v>
      </c>
      <c r="D141" s="6" t="e">
        <f>+"https://analytics.zoho.com/open-view/2395394000005886391?ZOHO_CRITERIA=%22Trasposicion_4.1%22.%22C%C3%B3digo_Pa%C3%ADs%22%20%3D%20'"&amp;#REF!&amp;"'"</f>
        <v>#REF!</v>
      </c>
      <c r="E141" s="4">
        <f t="shared" si="16"/>
        <v>86</v>
      </c>
      <c r="F141" t="str">
        <f t="shared" si="16"/>
        <v>Informe Interactivo 3</v>
      </c>
      <c r="G141" t="str">
        <f t="shared" si="16"/>
        <v>País de Destino</v>
      </c>
      <c r="H141" t="str">
        <f t="shared" si="16"/>
        <v>Fruta Exportada (t)</v>
      </c>
      <c r="I141" t="s">
        <v>147</v>
      </c>
      <c r="J141" s="1" t="e">
        <f>+HYPERLINK(D141,C141)</f>
        <v>#REF!</v>
      </c>
    </row>
    <row r="142" spans="1:10" x14ac:dyDescent="0.35">
      <c r="A142" s="2">
        <f t="shared" si="17"/>
        <v>78</v>
      </c>
      <c r="B142" s="2">
        <f t="shared" si="12"/>
        <v>4.2</v>
      </c>
      <c r="C142" s="5" t="str">
        <f>+F142&amp;" - "&amp;I142</f>
        <v>Informe Interactivo 3 - Tailandia</v>
      </c>
      <c r="D142" s="6" t="e">
        <f>+"https://analytics.zoho.com/open-view/2395394000005886391?ZOHO_CRITERIA=%22Trasposicion_4.1%22.%22C%C3%B3digo_Pa%C3%ADs%22%20%3D%20'"&amp;#REF!&amp;"'"</f>
        <v>#REF!</v>
      </c>
      <c r="E142" s="4">
        <f t="shared" si="16"/>
        <v>86</v>
      </c>
      <c r="F142" t="str">
        <f t="shared" si="16"/>
        <v>Informe Interactivo 3</v>
      </c>
      <c r="G142" t="str">
        <f t="shared" si="16"/>
        <v>País de Destino</v>
      </c>
      <c r="H142" t="str">
        <f t="shared" si="16"/>
        <v>Fruta Exportada (t)</v>
      </c>
      <c r="I142" t="s">
        <v>148</v>
      </c>
      <c r="J142" s="1" t="e">
        <f>+HYPERLINK(D142,C142)</f>
        <v>#REF!</v>
      </c>
    </row>
    <row r="143" spans="1:10" x14ac:dyDescent="0.35">
      <c r="A143" s="2">
        <f t="shared" si="17"/>
        <v>79</v>
      </c>
      <c r="B143" s="2">
        <f t="shared" si="12"/>
        <v>4.2</v>
      </c>
      <c r="C143" s="5" t="str">
        <f>+F143&amp;" - "&amp;I143</f>
        <v>Informe Interactivo 3 - Turquía</v>
      </c>
      <c r="D143" s="6" t="e">
        <f>+"https://analytics.zoho.com/open-view/2395394000005886391?ZOHO_CRITERIA=%22Trasposicion_4.1%22.%22C%C3%B3digo_Pa%C3%ADs%22%20%3D%20'"&amp;#REF!&amp;"'"</f>
        <v>#REF!</v>
      </c>
      <c r="E143" s="4">
        <f t="shared" si="16"/>
        <v>86</v>
      </c>
      <c r="F143" t="str">
        <f t="shared" si="16"/>
        <v>Informe Interactivo 3</v>
      </c>
      <c r="G143" t="str">
        <f t="shared" si="16"/>
        <v>País de Destino</v>
      </c>
      <c r="H143" t="str">
        <f t="shared" si="16"/>
        <v>Fruta Exportada (t)</v>
      </c>
      <c r="I143" t="s">
        <v>149</v>
      </c>
      <c r="J143" s="1" t="e">
        <f>+HYPERLINK(D143,C143)</f>
        <v>#REF!</v>
      </c>
    </row>
    <row r="144" spans="1:10" x14ac:dyDescent="0.35">
      <c r="A144" s="2">
        <f t="shared" si="17"/>
        <v>80</v>
      </c>
      <c r="B144" s="2">
        <f t="shared" si="12"/>
        <v>4.2</v>
      </c>
      <c r="C144" s="5" t="str">
        <f>+F144&amp;" - "&amp;I144</f>
        <v>Informe Interactivo 3 - Taiwán</v>
      </c>
      <c r="D144" s="6" t="e">
        <f>+"https://analytics.zoho.com/open-view/2395394000005886391?ZOHO_CRITERIA=%22Trasposicion_4.1%22.%22C%C3%B3digo_Pa%C3%ADs%22%20%3D%20'"&amp;#REF!&amp;"'"</f>
        <v>#REF!</v>
      </c>
      <c r="E144" s="4">
        <f t="shared" si="16"/>
        <v>86</v>
      </c>
      <c r="F144" t="str">
        <f t="shared" si="16"/>
        <v>Informe Interactivo 3</v>
      </c>
      <c r="G144" t="str">
        <f t="shared" si="16"/>
        <v>País de Destino</v>
      </c>
      <c r="H144" t="str">
        <f t="shared" si="16"/>
        <v>Fruta Exportada (t)</v>
      </c>
      <c r="I144" t="s">
        <v>150</v>
      </c>
      <c r="J144" s="1" t="e">
        <f>+HYPERLINK(D144,C144)</f>
        <v>#REF!</v>
      </c>
    </row>
    <row r="145" spans="1:10" x14ac:dyDescent="0.35">
      <c r="A145" s="2">
        <f t="shared" si="17"/>
        <v>81</v>
      </c>
      <c r="B145" s="2">
        <f t="shared" si="12"/>
        <v>4.2</v>
      </c>
      <c r="C145" s="5" t="str">
        <f>+F145&amp;" - "&amp;I145</f>
        <v>Informe Interactivo 3 - Ucrania</v>
      </c>
      <c r="D145" s="6" t="e">
        <f>+"https://analytics.zoho.com/open-view/2395394000005886391?ZOHO_CRITERIA=%22Trasposicion_4.1%22.%22C%C3%B3digo_Pa%C3%ADs%22%20%3D%20'"&amp;#REF!&amp;"'"</f>
        <v>#REF!</v>
      </c>
      <c r="E145" s="4">
        <f t="shared" si="16"/>
        <v>86</v>
      </c>
      <c r="F145" t="str">
        <f t="shared" si="16"/>
        <v>Informe Interactivo 3</v>
      </c>
      <c r="G145" t="str">
        <f t="shared" si="16"/>
        <v>País de Destino</v>
      </c>
      <c r="H145" t="str">
        <f t="shared" si="16"/>
        <v>Fruta Exportada (t)</v>
      </c>
      <c r="I145" t="s">
        <v>151</v>
      </c>
      <c r="J145" s="1" t="e">
        <f>+HYPERLINK(D145,C145)</f>
        <v>#REF!</v>
      </c>
    </row>
    <row r="146" spans="1:10" x14ac:dyDescent="0.35">
      <c r="A146" s="2">
        <f t="shared" si="17"/>
        <v>82</v>
      </c>
      <c r="B146" s="2">
        <f t="shared" si="12"/>
        <v>4.2</v>
      </c>
      <c r="C146" s="5" t="str">
        <f>+F146&amp;" - "&amp;I146</f>
        <v>Informe Interactivo 3 - Uruguay</v>
      </c>
      <c r="D146" s="6" t="e">
        <f>+"https://analytics.zoho.com/open-view/2395394000005886391?ZOHO_CRITERIA=%22Trasposicion_4.1%22.%22C%C3%B3digo_Pa%C3%ADs%22%20%3D%20'"&amp;#REF!&amp;"'"</f>
        <v>#REF!</v>
      </c>
      <c r="E146" s="4">
        <f t="shared" si="16"/>
        <v>86</v>
      </c>
      <c r="F146" t="str">
        <f t="shared" si="16"/>
        <v>Informe Interactivo 3</v>
      </c>
      <c r="G146" t="str">
        <f t="shared" si="16"/>
        <v>País de Destino</v>
      </c>
      <c r="H146" t="str">
        <f t="shared" si="16"/>
        <v>Fruta Exportada (t)</v>
      </c>
      <c r="I146" t="s">
        <v>152</v>
      </c>
      <c r="J146" s="1" t="e">
        <f>+HYPERLINK(D146,C146)</f>
        <v>#REF!</v>
      </c>
    </row>
    <row r="147" spans="1:10" x14ac:dyDescent="0.35">
      <c r="A147" s="2">
        <f t="shared" si="17"/>
        <v>83</v>
      </c>
      <c r="B147" s="2">
        <f t="shared" si="12"/>
        <v>4.2</v>
      </c>
      <c r="C147" s="5" t="str">
        <f>+F147&amp;" - "&amp;I147</f>
        <v>Informe Interactivo 3 - Estados Unidos</v>
      </c>
      <c r="D147" s="6" t="e">
        <f>+"https://analytics.zoho.com/open-view/2395394000005886391?ZOHO_CRITERIA=%22Trasposicion_4.1%22.%22C%C3%B3digo_Pa%C3%ADs%22%20%3D%20'"&amp;#REF!&amp;"'"</f>
        <v>#REF!</v>
      </c>
      <c r="E147" s="4">
        <f t="shared" si="16"/>
        <v>86</v>
      </c>
      <c r="F147" t="str">
        <f t="shared" si="16"/>
        <v>Informe Interactivo 3</v>
      </c>
      <c r="G147" t="str">
        <f t="shared" si="16"/>
        <v>País de Destino</v>
      </c>
      <c r="H147" t="str">
        <f t="shared" si="16"/>
        <v>Fruta Exportada (t)</v>
      </c>
      <c r="I147" t="s">
        <v>153</v>
      </c>
      <c r="J147" s="1" t="e">
        <f>+HYPERLINK(D147,C147)</f>
        <v>#REF!</v>
      </c>
    </row>
    <row r="148" spans="1:10" x14ac:dyDescent="0.35">
      <c r="A148" s="2">
        <f t="shared" si="17"/>
        <v>84</v>
      </c>
      <c r="B148" s="2">
        <f t="shared" si="12"/>
        <v>4.2</v>
      </c>
      <c r="C148" s="5" t="str">
        <f>+F148&amp;" - "&amp;I148</f>
        <v>Informe Interactivo 3 - Venezuela</v>
      </c>
      <c r="D148" s="6" t="e">
        <f>+"https://analytics.zoho.com/open-view/2395394000005886391?ZOHO_CRITERIA=%22Trasposicion_4.1%22.%22C%C3%B3digo_Pa%C3%ADs%22%20%3D%20'"&amp;#REF!&amp;"'"</f>
        <v>#REF!</v>
      </c>
      <c r="E148" s="4">
        <f t="shared" si="16"/>
        <v>86</v>
      </c>
      <c r="F148" t="str">
        <f t="shared" si="16"/>
        <v>Informe Interactivo 3</v>
      </c>
      <c r="G148" t="str">
        <f t="shared" si="16"/>
        <v>País de Destino</v>
      </c>
      <c r="H148" t="str">
        <f t="shared" si="16"/>
        <v>Fruta Exportada (t)</v>
      </c>
      <c r="I148" t="s">
        <v>154</v>
      </c>
      <c r="J148" s="1" t="e">
        <f>+HYPERLINK(D148,C148)</f>
        <v>#REF!</v>
      </c>
    </row>
    <row r="149" spans="1:10" x14ac:dyDescent="0.35">
      <c r="A149" s="2">
        <f t="shared" si="17"/>
        <v>85</v>
      </c>
      <c r="B149" s="2">
        <f t="shared" si="12"/>
        <v>4.2</v>
      </c>
      <c r="C149" s="5" t="str">
        <f>+F149&amp;" - "&amp;I149</f>
        <v>Informe Interactivo 3 - Vietnam</v>
      </c>
      <c r="D149" s="6" t="e">
        <f>+"https://analytics.zoho.com/open-view/2395394000005886391?ZOHO_CRITERIA=%22Trasposicion_4.1%22.%22C%C3%B3digo_Pa%C3%ADs%22%20%3D%20'"&amp;#REF!&amp;"'"</f>
        <v>#REF!</v>
      </c>
      <c r="E149" s="4">
        <f t="shared" si="16"/>
        <v>86</v>
      </c>
      <c r="F149" t="str">
        <f t="shared" si="16"/>
        <v>Informe Interactivo 3</v>
      </c>
      <c r="G149" t="str">
        <f t="shared" si="16"/>
        <v>País de Destino</v>
      </c>
      <c r="H149" t="str">
        <f t="shared" si="16"/>
        <v>Fruta Exportada (t)</v>
      </c>
      <c r="I149" t="s">
        <v>155</v>
      </c>
      <c r="J149" s="1" t="e">
        <f>+HYPERLINK(D149,C149)</f>
        <v>#REF!</v>
      </c>
    </row>
    <row r="150" spans="1:10" x14ac:dyDescent="0.35">
      <c r="A150" s="2">
        <f t="shared" si="17"/>
        <v>86</v>
      </c>
      <c r="B150" s="2">
        <f t="shared" si="12"/>
        <v>4.2</v>
      </c>
      <c r="C150" s="5" t="str">
        <f>+F150&amp;" - "&amp;I150</f>
        <v>Informe Interactivo 3 - Sudáfrica</v>
      </c>
      <c r="D150" s="6" t="e">
        <f>+"https://analytics.zoho.com/open-view/2395394000005886391?ZOHO_CRITERIA=%22Trasposicion_4.1%22.%22C%C3%B3digo_Pa%C3%ADs%22%20%3D%20'"&amp;#REF!&amp;"'"</f>
        <v>#REF!</v>
      </c>
      <c r="E150" s="4">
        <f t="shared" si="16"/>
        <v>86</v>
      </c>
      <c r="F150" t="str">
        <f t="shared" si="16"/>
        <v>Informe Interactivo 3</v>
      </c>
      <c r="G150" t="str">
        <f t="shared" si="16"/>
        <v>País de Destino</v>
      </c>
      <c r="H150" t="str">
        <f t="shared" si="16"/>
        <v>Fruta Exportada (t)</v>
      </c>
      <c r="I150" t="s">
        <v>156</v>
      </c>
      <c r="J150" s="1" t="e">
        <f>+HYPERLINK(D150,C150)</f>
        <v>#REF!</v>
      </c>
    </row>
    <row r="151" spans="1:10" x14ac:dyDescent="0.35">
      <c r="A151" s="8">
        <v>1</v>
      </c>
      <c r="B151" s="8">
        <f t="shared" si="12"/>
        <v>4.2</v>
      </c>
      <c r="C151" s="9" t="str">
        <f>+F151&amp;" - "&amp;I151</f>
        <v>Informe Interactivo 4 - Aceites</v>
      </c>
      <c r="D151" s="10" t="e">
        <f>+"https://analytics.zoho.com/open-view/2395394000005888643?ZOHO_CRITERIA=%22Trasposicion_4.1%22.%22Id_Procesamiento%22%20%3D%20"&amp;#REF!</f>
        <v>#REF!</v>
      </c>
      <c r="E151" s="11">
        <v>7</v>
      </c>
      <c r="F151" s="7" t="s">
        <v>0</v>
      </c>
      <c r="G151" s="7" t="s">
        <v>157</v>
      </c>
      <c r="H151" s="7" t="s">
        <v>16</v>
      </c>
      <c r="I151" s="7" t="s">
        <v>158</v>
      </c>
      <c r="J151" s="1" t="e">
        <f>+HYPERLINK(D151,C151)</f>
        <v>#REF!</v>
      </c>
    </row>
    <row r="152" spans="1:10" x14ac:dyDescent="0.35">
      <c r="A152" s="2">
        <f t="shared" si="17"/>
        <v>2</v>
      </c>
      <c r="B152" s="2">
        <f t="shared" si="12"/>
        <v>4.2</v>
      </c>
      <c r="C152" s="5" t="str">
        <f>+F152&amp;" - "&amp;I152</f>
        <v>Informe Interactivo 4 - Congelados</v>
      </c>
      <c r="D152" s="6" t="e">
        <f>+"https://analytics.zoho.com/open-view/2395394000005888643?ZOHO_CRITERIA=%22Trasposicion_4.1%22.%22Id_Procesamiento%22%20%3D%20"&amp;#REF!</f>
        <v>#REF!</v>
      </c>
      <c r="E152" s="4">
        <f t="shared" si="16"/>
        <v>7</v>
      </c>
      <c r="F152" t="str">
        <f t="shared" si="16"/>
        <v>Informe Interactivo 4</v>
      </c>
      <c r="G152" t="str">
        <f t="shared" si="16"/>
        <v>Procesamiento</v>
      </c>
      <c r="H152" t="str">
        <f t="shared" si="16"/>
        <v>Fruta Exportada (t)</v>
      </c>
      <c r="I152" t="s">
        <v>159</v>
      </c>
      <c r="J152" s="1" t="e">
        <f>+HYPERLINK(D152,C152)</f>
        <v>#REF!</v>
      </c>
    </row>
    <row r="153" spans="1:10" x14ac:dyDescent="0.35">
      <c r="A153" s="2">
        <f t="shared" si="17"/>
        <v>3</v>
      </c>
      <c r="B153" s="2">
        <f t="shared" si="12"/>
        <v>4.2</v>
      </c>
      <c r="C153" s="5" t="str">
        <f>+F153&amp;" - "&amp;I153</f>
        <v>Informe Interactivo 4 - Conservas</v>
      </c>
      <c r="D153" s="6" t="e">
        <f>+"https://analytics.zoho.com/open-view/2395394000005888643?ZOHO_CRITERIA=%22Trasposicion_4.1%22.%22Id_Procesamiento%22%20%3D%20"&amp;#REF!</f>
        <v>#REF!</v>
      </c>
      <c r="E153" s="4">
        <f t="shared" si="16"/>
        <v>7</v>
      </c>
      <c r="F153" t="str">
        <f t="shared" si="16"/>
        <v>Informe Interactivo 4</v>
      </c>
      <c r="G153" t="str">
        <f t="shared" si="16"/>
        <v>Procesamiento</v>
      </c>
      <c r="H153" t="str">
        <f t="shared" si="16"/>
        <v>Fruta Exportada (t)</v>
      </c>
      <c r="I153" t="s">
        <v>160</v>
      </c>
      <c r="J153" s="1" t="e">
        <f>+HYPERLINK(D153,C153)</f>
        <v>#REF!</v>
      </c>
    </row>
    <row r="154" spans="1:10" x14ac:dyDescent="0.35">
      <c r="A154" s="2">
        <f t="shared" si="17"/>
        <v>4</v>
      </c>
      <c r="B154" s="2">
        <f t="shared" si="12"/>
        <v>4.2</v>
      </c>
      <c r="C154" s="5" t="str">
        <f>+F154&amp;" - "&amp;I154</f>
        <v>Informe Interactivo 4 - Deshidratados</v>
      </c>
      <c r="D154" s="6" t="e">
        <f>+"https://analytics.zoho.com/open-view/2395394000005888643?ZOHO_CRITERIA=%22Trasposicion_4.1%22.%22Id_Procesamiento%22%20%3D%20"&amp;#REF!</f>
        <v>#REF!</v>
      </c>
      <c r="E154" s="4">
        <f t="shared" si="16"/>
        <v>7</v>
      </c>
      <c r="F154" t="str">
        <f t="shared" si="16"/>
        <v>Informe Interactivo 4</v>
      </c>
      <c r="G154" t="str">
        <f t="shared" si="16"/>
        <v>Procesamiento</v>
      </c>
      <c r="H154" t="str">
        <f t="shared" si="16"/>
        <v>Fruta Exportada (t)</v>
      </c>
      <c r="I154" t="s">
        <v>161</v>
      </c>
      <c r="J154" s="1" t="e">
        <f>+HYPERLINK(D154,C154)</f>
        <v>#REF!</v>
      </c>
    </row>
    <row r="155" spans="1:10" x14ac:dyDescent="0.35">
      <c r="A155" s="2">
        <f t="shared" si="17"/>
        <v>5</v>
      </c>
      <c r="B155" s="2">
        <f t="shared" si="12"/>
        <v>4.2</v>
      </c>
      <c r="C155" s="5" t="str">
        <f>+F155&amp;" - "&amp;I155</f>
        <v>Informe Interactivo 4 - Fresca</v>
      </c>
      <c r="D155" s="6" t="e">
        <f>+"https://analytics.zoho.com/open-view/2395394000005888643?ZOHO_CRITERIA=%22Trasposicion_4.1%22.%22Id_Procesamiento%22%20%3D%20"&amp;#REF!</f>
        <v>#REF!</v>
      </c>
      <c r="E155" s="4">
        <f t="shared" si="16"/>
        <v>7</v>
      </c>
      <c r="F155" t="str">
        <f t="shared" si="16"/>
        <v>Informe Interactivo 4</v>
      </c>
      <c r="G155" t="str">
        <f t="shared" si="16"/>
        <v>Procesamiento</v>
      </c>
      <c r="H155" t="str">
        <f t="shared" si="16"/>
        <v>Fruta Exportada (t)</v>
      </c>
      <c r="I155" t="s">
        <v>162</v>
      </c>
      <c r="J155" s="1" t="e">
        <f>+HYPERLINK(D155,C155)</f>
        <v>#REF!</v>
      </c>
    </row>
    <row r="156" spans="1:10" x14ac:dyDescent="0.35">
      <c r="A156" s="2">
        <f t="shared" si="17"/>
        <v>6</v>
      </c>
      <c r="B156" s="2">
        <f t="shared" ref="B156:B219" si="18">+B155</f>
        <v>4.2</v>
      </c>
      <c r="C156" s="5" t="str">
        <f>+F156&amp;" - "&amp;I156</f>
        <v>Informe Interactivo 4 - Frutos secos</v>
      </c>
      <c r="D156" s="6" t="e">
        <f>+"https://analytics.zoho.com/open-view/2395394000005888643?ZOHO_CRITERIA=%22Trasposicion_4.1%22.%22Id_Procesamiento%22%20%3D%20"&amp;#REF!</f>
        <v>#REF!</v>
      </c>
      <c r="E156" s="4">
        <f t="shared" ref="E156:H171" si="19">+E155</f>
        <v>7</v>
      </c>
      <c r="F156" t="str">
        <f t="shared" si="19"/>
        <v>Informe Interactivo 4</v>
      </c>
      <c r="G156" t="str">
        <f t="shared" si="19"/>
        <v>Procesamiento</v>
      </c>
      <c r="H156" t="str">
        <f t="shared" si="19"/>
        <v>Fruta Exportada (t)</v>
      </c>
      <c r="I156" t="s">
        <v>163</v>
      </c>
      <c r="J156" s="1" t="e">
        <f>+HYPERLINK(D156,C156)</f>
        <v>#REF!</v>
      </c>
    </row>
    <row r="157" spans="1:10" x14ac:dyDescent="0.35">
      <c r="A157" s="2">
        <f t="shared" si="17"/>
        <v>7</v>
      </c>
      <c r="B157" s="2">
        <f t="shared" si="18"/>
        <v>4.2</v>
      </c>
      <c r="C157" s="5" t="str">
        <f>+F157&amp;" - "&amp;I157</f>
        <v>Informe Interactivo 4 - Jugos</v>
      </c>
      <c r="D157" s="6" t="e">
        <f>+"https://analytics.zoho.com/open-view/2395394000005888643?ZOHO_CRITERIA=%22Trasposicion_4.1%22.%22Id_Procesamiento%22%20%3D%20"&amp;#REF!</f>
        <v>#REF!</v>
      </c>
      <c r="E157" s="4">
        <f t="shared" si="19"/>
        <v>7</v>
      </c>
      <c r="F157" t="str">
        <f t="shared" si="19"/>
        <v>Informe Interactivo 4</v>
      </c>
      <c r="G157" t="str">
        <f t="shared" si="19"/>
        <v>Procesamiento</v>
      </c>
      <c r="H157" t="str">
        <f t="shared" si="19"/>
        <v>Fruta Exportada (t)</v>
      </c>
      <c r="I157" t="s">
        <v>164</v>
      </c>
      <c r="J157" s="1" t="e">
        <f>+HYPERLINK(D157,C157)</f>
        <v>#REF!</v>
      </c>
    </row>
    <row r="158" spans="1:10" x14ac:dyDescent="0.35">
      <c r="A158" s="8">
        <v>1</v>
      </c>
      <c r="B158" s="8">
        <f t="shared" si="18"/>
        <v>4.2</v>
      </c>
      <c r="C158" s="9" t="str">
        <f>+F158&amp;" - "&amp;I158</f>
        <v>Informe Interactivo 5 - Tarapacá</v>
      </c>
      <c r="D158" s="10" t="e">
        <f>+"https://analytics.zoho.com/open-view/2395394000005898292?ZOHO_CRITERIA=%22Trasposicion_4.1%22.%22Regi%C3%B3n%20de%20Origen%22%20%3D%20"&amp;#REF!</f>
        <v>#REF!</v>
      </c>
      <c r="E158" s="11">
        <v>17</v>
      </c>
      <c r="F158" s="7" t="s">
        <v>165</v>
      </c>
      <c r="G158" s="7" t="s">
        <v>50</v>
      </c>
      <c r="H158" s="7" t="s">
        <v>16</v>
      </c>
      <c r="I158" s="12" t="s">
        <v>51</v>
      </c>
      <c r="J158" s="1" t="e">
        <f>+HYPERLINK(D158,C158)</f>
        <v>#REF!</v>
      </c>
    </row>
    <row r="159" spans="1:10" x14ac:dyDescent="0.35">
      <c r="A159" s="2">
        <f t="shared" si="17"/>
        <v>2</v>
      </c>
      <c r="B159" s="2">
        <f t="shared" si="18"/>
        <v>4.2</v>
      </c>
      <c r="C159" s="5" t="str">
        <f>+F159&amp;" - "&amp;I159</f>
        <v>Informe Interactivo 5 - Antofagasta</v>
      </c>
      <c r="D159" s="6" t="e">
        <f>+"https://analytics.zoho.com/open-view/2395394000005898292?ZOHO_CRITERIA=%22Trasposicion_4.1%22.%22Regi%C3%B3n%20de%20Origen%22%20%3D%20"&amp;#REF!</f>
        <v>#REF!</v>
      </c>
      <c r="E159" s="4">
        <f t="shared" si="19"/>
        <v>17</v>
      </c>
      <c r="F159" t="str">
        <f t="shared" si="19"/>
        <v>Informe Interactivo 5</v>
      </c>
      <c r="G159" t="str">
        <f t="shared" si="19"/>
        <v>Región de Origen</v>
      </c>
      <c r="H159" t="str">
        <f t="shared" si="19"/>
        <v>Fruta Exportada (t)</v>
      </c>
      <c r="I159" s="3" t="s">
        <v>52</v>
      </c>
      <c r="J159" s="1" t="e">
        <f>+HYPERLINK(D159,C159)</f>
        <v>#REF!</v>
      </c>
    </row>
    <row r="160" spans="1:10" x14ac:dyDescent="0.35">
      <c r="A160" s="2">
        <f t="shared" si="17"/>
        <v>3</v>
      </c>
      <c r="B160" s="2">
        <f t="shared" si="18"/>
        <v>4.2</v>
      </c>
      <c r="C160" s="5" t="str">
        <f>+F160&amp;" - "&amp;I160</f>
        <v>Informe Interactivo 5 - Atacama</v>
      </c>
      <c r="D160" s="6" t="e">
        <f>+"https://analytics.zoho.com/open-view/2395394000005898292?ZOHO_CRITERIA=%22Trasposicion_4.1%22.%22Regi%C3%B3n%20de%20Origen%22%20%3D%20"&amp;#REF!</f>
        <v>#REF!</v>
      </c>
      <c r="E160" s="4">
        <f t="shared" si="19"/>
        <v>17</v>
      </c>
      <c r="F160" t="str">
        <f t="shared" si="19"/>
        <v>Informe Interactivo 5</v>
      </c>
      <c r="G160" t="str">
        <f t="shared" si="19"/>
        <v>Región de Origen</v>
      </c>
      <c r="H160" t="str">
        <f t="shared" si="19"/>
        <v>Fruta Exportada (t)</v>
      </c>
      <c r="I160" s="3" t="s">
        <v>53</v>
      </c>
      <c r="J160" s="1" t="e">
        <f>+HYPERLINK(D160,C160)</f>
        <v>#REF!</v>
      </c>
    </row>
    <row r="161" spans="1:10" x14ac:dyDescent="0.35">
      <c r="A161" s="2">
        <f t="shared" si="17"/>
        <v>4</v>
      </c>
      <c r="B161" s="2">
        <f t="shared" si="18"/>
        <v>4.2</v>
      </c>
      <c r="C161" s="5" t="str">
        <f>+F161&amp;" - "&amp;I161</f>
        <v>Informe Interactivo 5 - Coquimbo</v>
      </c>
      <c r="D161" s="6" t="e">
        <f>+"https://analytics.zoho.com/open-view/2395394000005898292?ZOHO_CRITERIA=%22Trasposicion_4.1%22.%22Regi%C3%B3n%20de%20Origen%22%20%3D%20"&amp;#REF!</f>
        <v>#REF!</v>
      </c>
      <c r="E161" s="4">
        <f t="shared" si="19"/>
        <v>17</v>
      </c>
      <c r="F161" t="str">
        <f t="shared" si="19"/>
        <v>Informe Interactivo 5</v>
      </c>
      <c r="G161" t="str">
        <f t="shared" si="19"/>
        <v>Región de Origen</v>
      </c>
      <c r="H161" t="str">
        <f t="shared" si="19"/>
        <v>Fruta Exportada (t)</v>
      </c>
      <c r="I161" s="3" t="s">
        <v>54</v>
      </c>
      <c r="J161" s="1" t="e">
        <f>+HYPERLINK(D161,C161)</f>
        <v>#REF!</v>
      </c>
    </row>
    <row r="162" spans="1:10" x14ac:dyDescent="0.35">
      <c r="A162" s="2">
        <f t="shared" si="17"/>
        <v>5</v>
      </c>
      <c r="B162" s="2">
        <f t="shared" si="18"/>
        <v>4.2</v>
      </c>
      <c r="C162" s="5" t="str">
        <f>+F162&amp;" - "&amp;I162</f>
        <v>Informe Interactivo 5 - Valparaíso</v>
      </c>
      <c r="D162" s="6" t="e">
        <f>+"https://analytics.zoho.com/open-view/2395394000005898292?ZOHO_CRITERIA=%22Trasposicion_4.1%22.%22Regi%C3%B3n%20de%20Origen%22%20%3D%20"&amp;#REF!</f>
        <v>#REF!</v>
      </c>
      <c r="E162" s="4">
        <f t="shared" si="19"/>
        <v>17</v>
      </c>
      <c r="F162" t="str">
        <f t="shared" si="19"/>
        <v>Informe Interactivo 5</v>
      </c>
      <c r="G162" t="str">
        <f t="shared" si="19"/>
        <v>Región de Origen</v>
      </c>
      <c r="H162" t="str">
        <f t="shared" si="19"/>
        <v>Fruta Exportada (t)</v>
      </c>
      <c r="I162" s="3" t="s">
        <v>55</v>
      </c>
      <c r="J162" s="1" t="e">
        <f>+HYPERLINK(D162,C162)</f>
        <v>#REF!</v>
      </c>
    </row>
    <row r="163" spans="1:10" x14ac:dyDescent="0.35">
      <c r="A163" s="2">
        <f t="shared" si="17"/>
        <v>6</v>
      </c>
      <c r="B163" s="2">
        <f t="shared" si="18"/>
        <v>4.2</v>
      </c>
      <c r="C163" s="5" t="str">
        <f>+F163&amp;" - "&amp;I163</f>
        <v>Informe Interactivo 5 - O'Higgins</v>
      </c>
      <c r="D163" s="6" t="e">
        <f>+"https://analytics.zoho.com/open-view/2395394000005898292?ZOHO_CRITERIA=%22Trasposicion_4.1%22.%22Regi%C3%B3n%20de%20Origen%22%20%3D%20"&amp;#REF!</f>
        <v>#REF!</v>
      </c>
      <c r="E163" s="4">
        <f t="shared" si="19"/>
        <v>17</v>
      </c>
      <c r="F163" t="str">
        <f t="shared" si="19"/>
        <v>Informe Interactivo 5</v>
      </c>
      <c r="G163" t="str">
        <f t="shared" si="19"/>
        <v>Región de Origen</v>
      </c>
      <c r="H163" t="str">
        <f t="shared" si="19"/>
        <v>Fruta Exportada (t)</v>
      </c>
      <c r="I163" s="3" t="s">
        <v>56</v>
      </c>
      <c r="J163" s="1" t="e">
        <f>+HYPERLINK(D163,C163)</f>
        <v>#REF!</v>
      </c>
    </row>
    <row r="164" spans="1:10" x14ac:dyDescent="0.35">
      <c r="A164" s="2">
        <f t="shared" si="17"/>
        <v>7</v>
      </c>
      <c r="B164" s="2">
        <f t="shared" si="18"/>
        <v>4.2</v>
      </c>
      <c r="C164" s="5" t="str">
        <f>+F164&amp;" - "&amp;I164</f>
        <v>Informe Interactivo 5 - Maule</v>
      </c>
      <c r="D164" s="6" t="e">
        <f>+"https://analytics.zoho.com/open-view/2395394000005898292?ZOHO_CRITERIA=%22Trasposicion_4.1%22.%22Regi%C3%B3n%20de%20Origen%22%20%3D%20"&amp;#REF!</f>
        <v>#REF!</v>
      </c>
      <c r="E164" s="4">
        <f t="shared" si="19"/>
        <v>17</v>
      </c>
      <c r="F164" t="str">
        <f t="shared" si="19"/>
        <v>Informe Interactivo 5</v>
      </c>
      <c r="G164" t="str">
        <f t="shared" si="19"/>
        <v>Región de Origen</v>
      </c>
      <c r="H164" t="str">
        <f t="shared" si="19"/>
        <v>Fruta Exportada (t)</v>
      </c>
      <c r="I164" s="3" t="s">
        <v>57</v>
      </c>
      <c r="J164" s="1" t="e">
        <f>+HYPERLINK(D164,C164)</f>
        <v>#REF!</v>
      </c>
    </row>
    <row r="165" spans="1:10" x14ac:dyDescent="0.35">
      <c r="A165" s="2">
        <f t="shared" si="17"/>
        <v>8</v>
      </c>
      <c r="B165" s="2">
        <f t="shared" si="18"/>
        <v>4.2</v>
      </c>
      <c r="C165" s="5" t="str">
        <f>+F165&amp;" - "&amp;I165</f>
        <v>Informe Interactivo 5 - Biobío</v>
      </c>
      <c r="D165" s="6" t="e">
        <f>+"https://analytics.zoho.com/open-view/2395394000005898292?ZOHO_CRITERIA=%22Trasposicion_4.1%22.%22Regi%C3%B3n%20de%20Origen%22%20%3D%20"&amp;#REF!</f>
        <v>#REF!</v>
      </c>
      <c r="E165" s="4">
        <f t="shared" si="19"/>
        <v>17</v>
      </c>
      <c r="F165" t="str">
        <f t="shared" si="19"/>
        <v>Informe Interactivo 5</v>
      </c>
      <c r="G165" t="str">
        <f t="shared" si="19"/>
        <v>Región de Origen</v>
      </c>
      <c r="H165" t="str">
        <f t="shared" si="19"/>
        <v>Fruta Exportada (t)</v>
      </c>
      <c r="I165" s="3" t="s">
        <v>58</v>
      </c>
      <c r="J165" s="1" t="e">
        <f>+HYPERLINK(D165,C165)</f>
        <v>#REF!</v>
      </c>
    </row>
    <row r="166" spans="1:10" x14ac:dyDescent="0.35">
      <c r="A166" s="2">
        <f t="shared" si="17"/>
        <v>9</v>
      </c>
      <c r="B166" s="2">
        <f t="shared" si="18"/>
        <v>4.2</v>
      </c>
      <c r="C166" s="5" t="str">
        <f>+F166&amp;" - "&amp;I166</f>
        <v>Informe Interactivo 5 - Araucanía</v>
      </c>
      <c r="D166" s="6" t="e">
        <f>+"https://analytics.zoho.com/open-view/2395394000005898292?ZOHO_CRITERIA=%22Trasposicion_4.1%22.%22Regi%C3%B3n%20de%20Origen%22%20%3D%20"&amp;#REF!</f>
        <v>#REF!</v>
      </c>
      <c r="E166" s="4">
        <f t="shared" si="19"/>
        <v>17</v>
      </c>
      <c r="F166" t="str">
        <f t="shared" si="19"/>
        <v>Informe Interactivo 5</v>
      </c>
      <c r="G166" t="str">
        <f t="shared" si="19"/>
        <v>Región de Origen</v>
      </c>
      <c r="H166" t="str">
        <f t="shared" si="19"/>
        <v>Fruta Exportada (t)</v>
      </c>
      <c r="I166" s="3" t="s">
        <v>59</v>
      </c>
      <c r="J166" s="1" t="e">
        <f>+HYPERLINK(D166,C166)</f>
        <v>#REF!</v>
      </c>
    </row>
    <row r="167" spans="1:10" x14ac:dyDescent="0.35">
      <c r="A167" s="2">
        <f t="shared" si="17"/>
        <v>10</v>
      </c>
      <c r="B167" s="2">
        <f t="shared" si="18"/>
        <v>4.2</v>
      </c>
      <c r="C167" s="5" t="str">
        <f>+F167&amp;" - "&amp;I167</f>
        <v>Informe Interactivo 5 - Los Lagos</v>
      </c>
      <c r="D167" s="6" t="e">
        <f>+"https://analytics.zoho.com/open-view/2395394000005898292?ZOHO_CRITERIA=%22Trasposicion_4.1%22.%22Regi%C3%B3n%20de%20Origen%22%20%3D%20"&amp;#REF!</f>
        <v>#REF!</v>
      </c>
      <c r="E167" s="4">
        <f t="shared" si="19"/>
        <v>17</v>
      </c>
      <c r="F167" t="str">
        <f t="shared" si="19"/>
        <v>Informe Interactivo 5</v>
      </c>
      <c r="G167" t="str">
        <f t="shared" si="19"/>
        <v>Región de Origen</v>
      </c>
      <c r="H167" t="str">
        <f t="shared" si="19"/>
        <v>Fruta Exportada (t)</v>
      </c>
      <c r="I167" s="3" t="s">
        <v>60</v>
      </c>
      <c r="J167" s="1" t="e">
        <f>+HYPERLINK(D167,C167)</f>
        <v>#REF!</v>
      </c>
    </row>
    <row r="168" spans="1:10" x14ac:dyDescent="0.35">
      <c r="A168" s="2">
        <f t="shared" si="17"/>
        <v>11</v>
      </c>
      <c r="B168" s="2">
        <f t="shared" si="18"/>
        <v>4.2</v>
      </c>
      <c r="C168" s="5" t="str">
        <f>+F168&amp;" - "&amp;I168</f>
        <v>Informe Interactivo 5 - Aysén</v>
      </c>
      <c r="D168" s="6" t="e">
        <f>+"https://analytics.zoho.com/open-view/2395394000005898292?ZOHO_CRITERIA=%22Trasposicion_4.1%22.%22Regi%C3%B3n%20de%20Origen%22%20%3D%20"&amp;#REF!</f>
        <v>#REF!</v>
      </c>
      <c r="E168" s="4">
        <f t="shared" si="19"/>
        <v>17</v>
      </c>
      <c r="F168" t="str">
        <f t="shared" si="19"/>
        <v>Informe Interactivo 5</v>
      </c>
      <c r="G168" t="str">
        <f t="shared" si="19"/>
        <v>Región de Origen</v>
      </c>
      <c r="H168" t="str">
        <f t="shared" si="19"/>
        <v>Fruta Exportada (t)</v>
      </c>
      <c r="I168" s="3" t="s">
        <v>61</v>
      </c>
      <c r="J168" s="1" t="e">
        <f>+HYPERLINK(D168,C168)</f>
        <v>#REF!</v>
      </c>
    </row>
    <row r="169" spans="1:10" x14ac:dyDescent="0.35">
      <c r="A169" s="2">
        <f t="shared" si="17"/>
        <v>12</v>
      </c>
      <c r="B169" s="2">
        <f t="shared" si="18"/>
        <v>4.2</v>
      </c>
      <c r="C169" s="5" t="str">
        <f>+F169&amp;" - "&amp;I169</f>
        <v>Informe Interactivo 5 - Magallanes</v>
      </c>
      <c r="D169" s="6" t="e">
        <f>+"https://analytics.zoho.com/open-view/2395394000005898292?ZOHO_CRITERIA=%22Trasposicion_4.1%22.%22Regi%C3%B3n%20de%20Origen%22%20%3D%20"&amp;#REF!</f>
        <v>#REF!</v>
      </c>
      <c r="E169" s="4">
        <f t="shared" si="19"/>
        <v>17</v>
      </c>
      <c r="F169" t="str">
        <f t="shared" si="19"/>
        <v>Informe Interactivo 5</v>
      </c>
      <c r="G169" t="str">
        <f t="shared" si="19"/>
        <v>Región de Origen</v>
      </c>
      <c r="H169" t="str">
        <f t="shared" si="19"/>
        <v>Fruta Exportada (t)</v>
      </c>
      <c r="I169" s="3" t="s">
        <v>62</v>
      </c>
      <c r="J169" s="1" t="e">
        <f>+HYPERLINK(D169,C169)</f>
        <v>#REF!</v>
      </c>
    </row>
    <row r="170" spans="1:10" x14ac:dyDescent="0.35">
      <c r="A170" s="2">
        <f t="shared" si="17"/>
        <v>13</v>
      </c>
      <c r="B170" s="2">
        <f t="shared" si="18"/>
        <v>4.2</v>
      </c>
      <c r="C170" s="5" t="str">
        <f>+F170&amp;" - "&amp;I170</f>
        <v>Informe Interactivo 5 - Metropolitana</v>
      </c>
      <c r="D170" s="6" t="e">
        <f>+"https://analytics.zoho.com/open-view/2395394000005898292?ZOHO_CRITERIA=%22Trasposicion_4.1%22.%22Regi%C3%B3n%20de%20Origen%22%20%3D%20"&amp;#REF!</f>
        <v>#REF!</v>
      </c>
      <c r="E170" s="4">
        <f t="shared" si="19"/>
        <v>17</v>
      </c>
      <c r="F170" t="str">
        <f t="shared" si="19"/>
        <v>Informe Interactivo 5</v>
      </c>
      <c r="G170" t="str">
        <f t="shared" si="19"/>
        <v>Región de Origen</v>
      </c>
      <c r="H170" t="str">
        <f t="shared" si="19"/>
        <v>Fruta Exportada (t)</v>
      </c>
      <c r="I170" s="3" t="s">
        <v>63</v>
      </c>
      <c r="J170" s="1" t="e">
        <f>+HYPERLINK(D170,C170)</f>
        <v>#REF!</v>
      </c>
    </row>
    <row r="171" spans="1:10" x14ac:dyDescent="0.35">
      <c r="A171" s="2">
        <f t="shared" si="17"/>
        <v>14</v>
      </c>
      <c r="B171" s="2">
        <f t="shared" si="18"/>
        <v>4.2</v>
      </c>
      <c r="C171" s="5" t="str">
        <f>+F171&amp;" - "&amp;I171</f>
        <v>Informe Interactivo 5 - Los Ríos</v>
      </c>
      <c r="D171" s="6" t="e">
        <f>+"https://analytics.zoho.com/open-view/2395394000005898292?ZOHO_CRITERIA=%22Trasposicion_4.1%22.%22Regi%C3%B3n%20de%20Origen%22%20%3D%20"&amp;#REF!</f>
        <v>#REF!</v>
      </c>
      <c r="E171" s="4">
        <f t="shared" si="19"/>
        <v>17</v>
      </c>
      <c r="F171" t="str">
        <f t="shared" si="19"/>
        <v>Informe Interactivo 5</v>
      </c>
      <c r="G171" t="str">
        <f t="shared" si="19"/>
        <v>Región de Origen</v>
      </c>
      <c r="H171" t="str">
        <f t="shared" si="19"/>
        <v>Fruta Exportada (t)</v>
      </c>
      <c r="I171" s="3" t="s">
        <v>64</v>
      </c>
      <c r="J171" s="1" t="e">
        <f>+HYPERLINK(D171,C171)</f>
        <v>#REF!</v>
      </c>
    </row>
    <row r="172" spans="1:10" x14ac:dyDescent="0.35">
      <c r="A172" s="2">
        <f t="shared" si="17"/>
        <v>15</v>
      </c>
      <c r="B172" s="2">
        <f t="shared" si="18"/>
        <v>4.2</v>
      </c>
      <c r="C172" s="5" t="str">
        <f>+F172&amp;" - "&amp;I172</f>
        <v>Informe Interactivo 5 - Arica y Parinacota</v>
      </c>
      <c r="D172" s="6" t="e">
        <f>+"https://analytics.zoho.com/open-view/2395394000005898292?ZOHO_CRITERIA=%22Trasposicion_4.1%22.%22Regi%C3%B3n%20de%20Origen%22%20%3D%20"&amp;#REF!</f>
        <v>#REF!</v>
      </c>
      <c r="E172" s="4">
        <f t="shared" ref="E172:H187" si="20">+E171</f>
        <v>17</v>
      </c>
      <c r="F172" t="str">
        <f t="shared" si="20"/>
        <v>Informe Interactivo 5</v>
      </c>
      <c r="G172" t="str">
        <f t="shared" si="20"/>
        <v>Región de Origen</v>
      </c>
      <c r="H172" t="str">
        <f t="shared" si="20"/>
        <v>Fruta Exportada (t)</v>
      </c>
      <c r="I172" s="3" t="s">
        <v>65</v>
      </c>
      <c r="J172" s="1" t="e">
        <f>+HYPERLINK(D172,C172)</f>
        <v>#REF!</v>
      </c>
    </row>
    <row r="173" spans="1:10" x14ac:dyDescent="0.35">
      <c r="A173" s="2">
        <f t="shared" si="17"/>
        <v>16</v>
      </c>
      <c r="B173" s="2">
        <f t="shared" si="18"/>
        <v>4.2</v>
      </c>
      <c r="C173" s="5" t="str">
        <f>+F173&amp;" - "&amp;I173</f>
        <v>Informe Interactivo 5 - Ñuble</v>
      </c>
      <c r="D173" s="6" t="e">
        <f>+"https://analytics.zoho.com/open-view/2395394000005898292?ZOHO_CRITERIA=%22Trasposicion_4.1%22.%22Regi%C3%B3n%20de%20Origen%22%20%3D%20"&amp;#REF!</f>
        <v>#REF!</v>
      </c>
      <c r="E173" s="4">
        <f t="shared" si="20"/>
        <v>17</v>
      </c>
      <c r="F173" t="str">
        <f t="shared" si="20"/>
        <v>Informe Interactivo 5</v>
      </c>
      <c r="G173" t="str">
        <f t="shared" si="20"/>
        <v>Región de Origen</v>
      </c>
      <c r="H173" t="str">
        <f t="shared" si="20"/>
        <v>Fruta Exportada (t)</v>
      </c>
      <c r="I173" s="3" t="s">
        <v>66</v>
      </c>
      <c r="J173" s="1" t="e">
        <f>+HYPERLINK(D173,C173)</f>
        <v>#REF!</v>
      </c>
    </row>
    <row r="174" spans="1:10" x14ac:dyDescent="0.35">
      <c r="A174" s="2">
        <f t="shared" si="17"/>
        <v>17</v>
      </c>
      <c r="B174" s="2">
        <f t="shared" si="18"/>
        <v>4.2</v>
      </c>
      <c r="C174" s="5" t="str">
        <f>+F174&amp;" - "&amp;I174</f>
        <v>Informe Interactivo 5 - Mercadería extranjera nacionalizada</v>
      </c>
      <c r="D174" s="6" t="e">
        <f>+"https://analytics.zoho.com/open-view/2395394000005898292?ZOHO_CRITERIA=%22Trasposicion_4.1%22.%22Regi%C3%B3n%20de%20Origen%22%20%3D%20"&amp;#REF!</f>
        <v>#REF!</v>
      </c>
      <c r="E174" s="4">
        <f t="shared" si="20"/>
        <v>17</v>
      </c>
      <c r="F174" t="str">
        <f t="shared" si="20"/>
        <v>Informe Interactivo 5</v>
      </c>
      <c r="G174" t="str">
        <f t="shared" si="20"/>
        <v>Región de Origen</v>
      </c>
      <c r="H174" t="str">
        <f t="shared" si="20"/>
        <v>Fruta Exportada (t)</v>
      </c>
      <c r="I174" s="3" t="s">
        <v>67</v>
      </c>
      <c r="J174" s="1" t="e">
        <f>+HYPERLINK(D174,C174)</f>
        <v>#REF!</v>
      </c>
    </row>
    <row r="175" spans="1:10" x14ac:dyDescent="0.35">
      <c r="A175" s="8">
        <v>1</v>
      </c>
      <c r="B175" s="8">
        <f t="shared" si="18"/>
        <v>4.2</v>
      </c>
      <c r="C175" s="9" t="str">
        <f>+F175&amp;" - "&amp;I175</f>
        <v>Informe Interactivo 6 - Arándano</v>
      </c>
      <c r="D175" s="10" t="e">
        <f>+"https://analytics.zoho.com/open-view/2395394000005901493?ZOHO_CRITERIA=%22Trasposicion_4.1%22.%22Id_Categor%C3%ADa%22%20%3D%20"&amp;#REF!</f>
        <v>#REF!</v>
      </c>
      <c r="E175" s="11">
        <v>37</v>
      </c>
      <c r="F175" s="7" t="s">
        <v>166</v>
      </c>
      <c r="G175" s="7" t="s">
        <v>17</v>
      </c>
      <c r="H175" s="7" t="s">
        <v>16</v>
      </c>
      <c r="I175" s="7" t="s">
        <v>18</v>
      </c>
      <c r="J175" s="1" t="e">
        <f>+HYPERLINK(D175,C175)</f>
        <v>#REF!</v>
      </c>
    </row>
    <row r="176" spans="1:10" x14ac:dyDescent="0.35">
      <c r="A176" s="2">
        <f t="shared" si="17"/>
        <v>2</v>
      </c>
      <c r="B176" s="2">
        <f t="shared" si="18"/>
        <v>4.2</v>
      </c>
      <c r="C176" s="5" t="str">
        <f>+F176&amp;" - "&amp;I176</f>
        <v>Informe Interactivo 6 - Frambuesa</v>
      </c>
      <c r="D176" s="6" t="e">
        <f>+"https://analytics.zoho.com/open-view/2395394000005901493?ZOHO_CRITERIA=%22Trasposicion_4.1%22.%22Id_Categor%C3%ADa%22%20%3D%20"&amp;#REF!</f>
        <v>#REF!</v>
      </c>
      <c r="E176" s="4">
        <f t="shared" si="20"/>
        <v>37</v>
      </c>
      <c r="F176" t="str">
        <f t="shared" si="20"/>
        <v>Informe Interactivo 6</v>
      </c>
      <c r="G176" t="str">
        <f t="shared" si="20"/>
        <v>Categoría</v>
      </c>
      <c r="H176" t="str">
        <f t="shared" si="20"/>
        <v>Fruta Exportada (t)</v>
      </c>
      <c r="I176" t="s">
        <v>12</v>
      </c>
      <c r="J176" s="1" t="e">
        <f>+HYPERLINK(D176,C176)</f>
        <v>#REF!</v>
      </c>
    </row>
    <row r="177" spans="1:10" x14ac:dyDescent="0.35">
      <c r="A177" s="2">
        <f t="shared" si="17"/>
        <v>3</v>
      </c>
      <c r="B177" s="2">
        <f t="shared" si="18"/>
        <v>4.2</v>
      </c>
      <c r="C177" s="5" t="str">
        <f>+F177&amp;" - "&amp;I177</f>
        <v>Informe Interactivo 6 - Higo</v>
      </c>
      <c r="D177" s="6" t="e">
        <f>+"https://analytics.zoho.com/open-view/2395394000005901493?ZOHO_CRITERIA=%22Trasposicion_4.1%22.%22Id_Categor%C3%ADa%22%20%3D%20"&amp;#REF!</f>
        <v>#REF!</v>
      </c>
      <c r="E177" s="4">
        <f t="shared" si="20"/>
        <v>37</v>
      </c>
      <c r="F177" t="str">
        <f t="shared" si="20"/>
        <v>Informe Interactivo 6</v>
      </c>
      <c r="G177" t="str">
        <f t="shared" si="20"/>
        <v>Categoría</v>
      </c>
      <c r="H177" t="str">
        <f t="shared" si="20"/>
        <v>Fruta Exportada (t)</v>
      </c>
      <c r="I177" t="s">
        <v>19</v>
      </c>
      <c r="J177" s="1" t="e">
        <f>+HYPERLINK(D177,C177)</f>
        <v>#REF!</v>
      </c>
    </row>
    <row r="178" spans="1:10" x14ac:dyDescent="0.35">
      <c r="A178" s="2">
        <f t="shared" si="17"/>
        <v>4</v>
      </c>
      <c r="B178" s="2">
        <f t="shared" si="18"/>
        <v>4.2</v>
      </c>
      <c r="C178" s="5" t="str">
        <f>+F178&amp;" - "&amp;I178</f>
        <v>Informe Interactivo 6 - Kiwi</v>
      </c>
      <c r="D178" s="6" t="e">
        <f>+"https://analytics.zoho.com/open-view/2395394000005901493?ZOHO_CRITERIA=%22Trasposicion_4.1%22.%22Id_Categor%C3%ADa%22%20%3D%20"&amp;#REF!</f>
        <v>#REF!</v>
      </c>
      <c r="E178" s="4">
        <f t="shared" si="20"/>
        <v>37</v>
      </c>
      <c r="F178" t="str">
        <f t="shared" si="20"/>
        <v>Informe Interactivo 6</v>
      </c>
      <c r="G178" t="str">
        <f t="shared" si="20"/>
        <v>Categoría</v>
      </c>
      <c r="H178" t="str">
        <f t="shared" si="20"/>
        <v>Fruta Exportada (t)</v>
      </c>
      <c r="I178" t="s">
        <v>7</v>
      </c>
      <c r="J178" s="1" t="e">
        <f>+HYPERLINK(D178,C178)</f>
        <v>#REF!</v>
      </c>
    </row>
    <row r="179" spans="1:10" x14ac:dyDescent="0.35">
      <c r="A179" s="2">
        <f t="shared" si="17"/>
        <v>5</v>
      </c>
      <c r="B179" s="2">
        <f t="shared" si="18"/>
        <v>4.2</v>
      </c>
      <c r="C179" s="5" t="str">
        <f>+F179&amp;" - "&amp;I179</f>
        <v>Informe Interactivo 6 - Mora</v>
      </c>
      <c r="D179" s="6" t="e">
        <f>+"https://analytics.zoho.com/open-view/2395394000005901493?ZOHO_CRITERIA=%22Trasposicion_4.1%22.%22Id_Categor%C3%ADa%22%20%3D%20"&amp;#REF!</f>
        <v>#REF!</v>
      </c>
      <c r="E179" s="4">
        <f t="shared" si="20"/>
        <v>37</v>
      </c>
      <c r="F179" t="str">
        <f t="shared" si="20"/>
        <v>Informe Interactivo 6</v>
      </c>
      <c r="G179" t="str">
        <f t="shared" si="20"/>
        <v>Categoría</v>
      </c>
      <c r="H179" t="str">
        <f t="shared" si="20"/>
        <v>Fruta Exportada (t)</v>
      </c>
      <c r="I179" t="s">
        <v>20</v>
      </c>
      <c r="J179" s="1" t="e">
        <f>+HYPERLINK(D179,C179)</f>
        <v>#REF!</v>
      </c>
    </row>
    <row r="180" spans="1:10" x14ac:dyDescent="0.35">
      <c r="A180" s="2">
        <f t="shared" si="17"/>
        <v>6</v>
      </c>
      <c r="B180" s="2">
        <f t="shared" si="18"/>
        <v>4.2</v>
      </c>
      <c r="C180" s="5" t="str">
        <f>+F180&amp;" - "&amp;I180</f>
        <v>Informe Interactivo 6 - Otros berries</v>
      </c>
      <c r="D180" s="6" t="e">
        <f>+"https://analytics.zoho.com/open-view/2395394000005901493?ZOHO_CRITERIA=%22Trasposicion_4.1%22.%22Id_Categor%C3%ADa%22%20%3D%20"&amp;#REF!</f>
        <v>#REF!</v>
      </c>
      <c r="E180" s="4">
        <f t="shared" si="20"/>
        <v>37</v>
      </c>
      <c r="F180" t="str">
        <f t="shared" si="20"/>
        <v>Informe Interactivo 6</v>
      </c>
      <c r="G180" t="str">
        <f t="shared" si="20"/>
        <v>Categoría</v>
      </c>
      <c r="H180" t="str">
        <f t="shared" si="20"/>
        <v>Fruta Exportada (t)</v>
      </c>
      <c r="I180" t="s">
        <v>21</v>
      </c>
      <c r="J180" s="1" t="e">
        <f>+HYPERLINK(D180,C180)</f>
        <v>#REF!</v>
      </c>
    </row>
    <row r="181" spans="1:10" x14ac:dyDescent="0.35">
      <c r="A181" s="2">
        <f t="shared" si="17"/>
        <v>7</v>
      </c>
      <c r="B181" s="2">
        <f t="shared" si="18"/>
        <v>4.2</v>
      </c>
      <c r="C181" s="5" t="str">
        <f>+F181&amp;" - "&amp;I181</f>
        <v>Informe Interactivo 6 - Limón</v>
      </c>
      <c r="D181" s="6" t="e">
        <f>+"https://analytics.zoho.com/open-view/2395394000005901493?ZOHO_CRITERIA=%22Trasposicion_4.1%22.%22Id_Categor%C3%ADa%22%20%3D%20"&amp;#REF!</f>
        <v>#REF!</v>
      </c>
      <c r="E181" s="4">
        <f t="shared" si="20"/>
        <v>37</v>
      </c>
      <c r="F181" t="str">
        <f t="shared" si="20"/>
        <v>Informe Interactivo 6</v>
      </c>
      <c r="G181" t="str">
        <f t="shared" si="20"/>
        <v>Categoría</v>
      </c>
      <c r="H181" t="str">
        <f t="shared" si="20"/>
        <v>Fruta Exportada (t)</v>
      </c>
      <c r="I181" t="s">
        <v>22</v>
      </c>
      <c r="J181" s="1" t="e">
        <f>+HYPERLINK(D181,C181)</f>
        <v>#REF!</v>
      </c>
    </row>
    <row r="182" spans="1:10" x14ac:dyDescent="0.35">
      <c r="A182" s="2">
        <f t="shared" si="17"/>
        <v>8</v>
      </c>
      <c r="B182" s="2">
        <f t="shared" si="18"/>
        <v>4.2</v>
      </c>
      <c r="C182" s="5" t="str">
        <f>+F182&amp;" - "&amp;I182</f>
        <v>Informe Interactivo 6 - Mandarina</v>
      </c>
      <c r="D182" s="6" t="e">
        <f>+"https://analytics.zoho.com/open-view/2395394000005901493?ZOHO_CRITERIA=%22Trasposicion_4.1%22.%22Id_Categor%C3%ADa%22%20%3D%20"&amp;#REF!</f>
        <v>#REF!</v>
      </c>
      <c r="E182" s="4">
        <f t="shared" si="20"/>
        <v>37</v>
      </c>
      <c r="F182" t="str">
        <f t="shared" si="20"/>
        <v>Informe Interactivo 6</v>
      </c>
      <c r="G182" t="str">
        <f t="shared" si="20"/>
        <v>Categoría</v>
      </c>
      <c r="H182" t="str">
        <f t="shared" si="20"/>
        <v>Fruta Exportada (t)</v>
      </c>
      <c r="I182" t="s">
        <v>23</v>
      </c>
      <c r="J182" s="1" t="e">
        <f>+HYPERLINK(D182,C182)</f>
        <v>#REF!</v>
      </c>
    </row>
    <row r="183" spans="1:10" x14ac:dyDescent="0.35">
      <c r="A183" s="2">
        <f t="shared" si="17"/>
        <v>9</v>
      </c>
      <c r="B183" s="2">
        <f t="shared" si="18"/>
        <v>4.2</v>
      </c>
      <c r="C183" s="5" t="str">
        <f>+F183&amp;" - "&amp;I183</f>
        <v>Informe Interactivo 6 - Naranja</v>
      </c>
      <c r="D183" s="6" t="e">
        <f>+"https://analytics.zoho.com/open-view/2395394000005901493?ZOHO_CRITERIA=%22Trasposicion_4.1%22.%22Id_Categor%C3%ADa%22%20%3D%20"&amp;#REF!</f>
        <v>#REF!</v>
      </c>
      <c r="E183" s="4">
        <f t="shared" si="20"/>
        <v>37</v>
      </c>
      <c r="F183" t="str">
        <f t="shared" si="20"/>
        <v>Informe Interactivo 6</v>
      </c>
      <c r="G183" t="str">
        <f t="shared" si="20"/>
        <v>Categoría</v>
      </c>
      <c r="H183" t="str">
        <f t="shared" si="20"/>
        <v>Fruta Exportada (t)</v>
      </c>
      <c r="I183" t="s">
        <v>24</v>
      </c>
      <c r="J183" s="1" t="e">
        <f>+HYPERLINK(D183,C183)</f>
        <v>#REF!</v>
      </c>
    </row>
    <row r="184" spans="1:10" x14ac:dyDescent="0.35">
      <c r="A184" s="2">
        <f t="shared" si="17"/>
        <v>10</v>
      </c>
      <c r="B184" s="2">
        <f t="shared" si="18"/>
        <v>4.2</v>
      </c>
      <c r="C184" s="5" t="str">
        <f>+F184&amp;" - "&amp;I184</f>
        <v>Informe Interactivo 6 - Pomelo</v>
      </c>
      <c r="D184" s="6" t="e">
        <f>+"https://analytics.zoho.com/open-view/2395394000005901493?ZOHO_CRITERIA=%22Trasposicion_4.1%22.%22Id_Categor%C3%ADa%22%20%3D%20"&amp;#REF!</f>
        <v>#REF!</v>
      </c>
      <c r="E184" s="4">
        <f t="shared" si="20"/>
        <v>37</v>
      </c>
      <c r="F184" t="str">
        <f t="shared" si="20"/>
        <v>Informe Interactivo 6</v>
      </c>
      <c r="G184" t="str">
        <f t="shared" si="20"/>
        <v>Categoría</v>
      </c>
      <c r="H184" t="str">
        <f t="shared" si="20"/>
        <v>Fruta Exportada (t)</v>
      </c>
      <c r="I184" t="s">
        <v>9</v>
      </c>
      <c r="J184" s="1" t="e">
        <f>+HYPERLINK(D184,C184)</f>
        <v>#REF!</v>
      </c>
    </row>
    <row r="185" spans="1:10" x14ac:dyDescent="0.35">
      <c r="A185" s="2">
        <f t="shared" si="17"/>
        <v>11</v>
      </c>
      <c r="B185" s="2">
        <f t="shared" si="18"/>
        <v>4.2</v>
      </c>
      <c r="C185" s="5" t="str">
        <f>+F185&amp;" - "&amp;I185</f>
        <v>Informe Interactivo 6 - Otros cítricos</v>
      </c>
      <c r="D185" s="6" t="e">
        <f>+"https://analytics.zoho.com/open-view/2395394000005901493?ZOHO_CRITERIA=%22Trasposicion_4.1%22.%22Id_Categor%C3%ADa%22%20%3D%20"&amp;#REF!</f>
        <v>#REF!</v>
      </c>
      <c r="E185" s="4">
        <f t="shared" si="20"/>
        <v>37</v>
      </c>
      <c r="F185" t="str">
        <f t="shared" si="20"/>
        <v>Informe Interactivo 6</v>
      </c>
      <c r="G185" t="str">
        <f t="shared" si="20"/>
        <v>Categoría</v>
      </c>
      <c r="H185" t="str">
        <f t="shared" si="20"/>
        <v>Fruta Exportada (t)</v>
      </c>
      <c r="I185" t="s">
        <v>25</v>
      </c>
      <c r="J185" s="1" t="e">
        <f>+HYPERLINK(D185,C185)</f>
        <v>#REF!</v>
      </c>
    </row>
    <row r="186" spans="1:10" x14ac:dyDescent="0.35">
      <c r="A186" s="2">
        <f t="shared" si="17"/>
        <v>12</v>
      </c>
      <c r="B186" s="2">
        <f t="shared" si="18"/>
        <v>4.2</v>
      </c>
      <c r="C186" s="5" t="str">
        <f>+F186&amp;" - "&amp;I186</f>
        <v>Informe Interactivo 6 - Cereza</v>
      </c>
      <c r="D186" s="6" t="e">
        <f>+"https://analytics.zoho.com/open-view/2395394000005901493?ZOHO_CRITERIA=%22Trasposicion_4.1%22.%22Id_Categor%C3%ADa%22%20%3D%20"&amp;#REF!</f>
        <v>#REF!</v>
      </c>
      <c r="E186" s="4">
        <f t="shared" si="20"/>
        <v>37</v>
      </c>
      <c r="F186" t="str">
        <f t="shared" si="20"/>
        <v>Informe Interactivo 6</v>
      </c>
      <c r="G186" t="str">
        <f t="shared" si="20"/>
        <v>Categoría</v>
      </c>
      <c r="H186" t="str">
        <f t="shared" si="20"/>
        <v>Fruta Exportada (t)</v>
      </c>
      <c r="I186" t="s">
        <v>26</v>
      </c>
      <c r="J186" s="1" t="e">
        <f>+HYPERLINK(D186,C186)</f>
        <v>#REF!</v>
      </c>
    </row>
    <row r="187" spans="1:10" x14ac:dyDescent="0.35">
      <c r="A187" s="2">
        <f t="shared" si="17"/>
        <v>13</v>
      </c>
      <c r="B187" s="2">
        <f t="shared" si="18"/>
        <v>4.2</v>
      </c>
      <c r="C187" s="5" t="str">
        <f>+F187&amp;" - "&amp;I187</f>
        <v>Informe Interactivo 6 - Ciruela</v>
      </c>
      <c r="D187" s="6" t="e">
        <f>+"https://analytics.zoho.com/open-view/2395394000005901493?ZOHO_CRITERIA=%22Trasposicion_4.1%22.%22Id_Categor%C3%ADa%22%20%3D%20"&amp;#REF!</f>
        <v>#REF!</v>
      </c>
      <c r="E187" s="4">
        <f t="shared" si="20"/>
        <v>37</v>
      </c>
      <c r="F187" t="str">
        <f t="shared" si="20"/>
        <v>Informe Interactivo 6</v>
      </c>
      <c r="G187" t="str">
        <f t="shared" si="20"/>
        <v>Categoría</v>
      </c>
      <c r="H187" t="str">
        <f t="shared" si="20"/>
        <v>Fruta Exportada (t)</v>
      </c>
      <c r="I187" t="s">
        <v>27</v>
      </c>
      <c r="J187" s="1" t="e">
        <f>+HYPERLINK(D187,C187)</f>
        <v>#REF!</v>
      </c>
    </row>
    <row r="188" spans="1:10" x14ac:dyDescent="0.35">
      <c r="A188" s="2">
        <f t="shared" si="17"/>
        <v>14</v>
      </c>
      <c r="B188" s="2">
        <f t="shared" si="18"/>
        <v>4.2</v>
      </c>
      <c r="C188" s="5" t="str">
        <f>+F188&amp;" - "&amp;I188</f>
        <v>Informe Interactivo 6 - Damasco</v>
      </c>
      <c r="D188" s="6" t="e">
        <f>+"https://analytics.zoho.com/open-view/2395394000005901493?ZOHO_CRITERIA=%22Trasposicion_4.1%22.%22Id_Categor%C3%ADa%22%20%3D%20"&amp;#REF!</f>
        <v>#REF!</v>
      </c>
      <c r="E188" s="4">
        <f t="shared" ref="E188:H203" si="21">+E187</f>
        <v>37</v>
      </c>
      <c r="F188" t="str">
        <f t="shared" si="21"/>
        <v>Informe Interactivo 6</v>
      </c>
      <c r="G188" t="str">
        <f t="shared" si="21"/>
        <v>Categoría</v>
      </c>
      <c r="H188" t="str">
        <f t="shared" si="21"/>
        <v>Fruta Exportada (t)</v>
      </c>
      <c r="I188" t="s">
        <v>11</v>
      </c>
      <c r="J188" s="1" t="e">
        <f>+HYPERLINK(D188,C188)</f>
        <v>#REF!</v>
      </c>
    </row>
    <row r="189" spans="1:10" x14ac:dyDescent="0.35">
      <c r="A189" s="2">
        <f t="shared" si="17"/>
        <v>15</v>
      </c>
      <c r="B189" s="2">
        <f t="shared" si="18"/>
        <v>4.2</v>
      </c>
      <c r="C189" s="5" t="str">
        <f>+F189&amp;" - "&amp;I189</f>
        <v>Informe Interactivo 6 - Durazno</v>
      </c>
      <c r="D189" s="6" t="e">
        <f>+"https://analytics.zoho.com/open-view/2395394000005901493?ZOHO_CRITERIA=%22Trasposicion_4.1%22.%22Id_Categor%C3%ADa%22%20%3D%20"&amp;#REF!</f>
        <v>#REF!</v>
      </c>
      <c r="E189" s="4">
        <f t="shared" si="21"/>
        <v>37</v>
      </c>
      <c r="F189" t="str">
        <f t="shared" si="21"/>
        <v>Informe Interactivo 6</v>
      </c>
      <c r="G189" t="str">
        <f t="shared" si="21"/>
        <v>Categoría</v>
      </c>
      <c r="H189" t="str">
        <f t="shared" si="21"/>
        <v>Fruta Exportada (t)</v>
      </c>
      <c r="I189" t="s">
        <v>28</v>
      </c>
      <c r="J189" s="1" t="e">
        <f>+HYPERLINK(D189,C189)</f>
        <v>#REF!</v>
      </c>
    </row>
    <row r="190" spans="1:10" x14ac:dyDescent="0.35">
      <c r="A190" s="2">
        <f t="shared" si="17"/>
        <v>16</v>
      </c>
      <c r="B190" s="2">
        <f t="shared" si="18"/>
        <v>4.2</v>
      </c>
      <c r="C190" s="5" t="str">
        <f>+F190&amp;" - "&amp;I190</f>
        <v>Informe Interactivo 6 - Nectarín</v>
      </c>
      <c r="D190" s="6" t="e">
        <f>+"https://analytics.zoho.com/open-view/2395394000005901493?ZOHO_CRITERIA=%22Trasposicion_4.1%22.%22Id_Categor%C3%ADa%22%20%3D%20"&amp;#REF!</f>
        <v>#REF!</v>
      </c>
      <c r="E190" s="4">
        <f t="shared" si="21"/>
        <v>37</v>
      </c>
      <c r="F190" t="str">
        <f t="shared" si="21"/>
        <v>Informe Interactivo 6</v>
      </c>
      <c r="G190" t="str">
        <f t="shared" si="21"/>
        <v>Categoría</v>
      </c>
      <c r="H190" t="str">
        <f t="shared" si="21"/>
        <v>Fruta Exportada (t)</v>
      </c>
      <c r="I190" t="s">
        <v>29</v>
      </c>
      <c r="J190" s="1" t="e">
        <f>+HYPERLINK(D190,C190)</f>
        <v>#REF!</v>
      </c>
    </row>
    <row r="191" spans="1:10" x14ac:dyDescent="0.35">
      <c r="A191" s="2">
        <f t="shared" si="17"/>
        <v>17</v>
      </c>
      <c r="B191" s="2">
        <f t="shared" si="18"/>
        <v>4.2</v>
      </c>
      <c r="C191" s="5" t="str">
        <f>+F191&amp;" - "&amp;I191</f>
        <v>Informe Interactivo 6 - Manzana</v>
      </c>
      <c r="D191" s="6" t="e">
        <f>+"https://analytics.zoho.com/open-view/2395394000005901493?ZOHO_CRITERIA=%22Trasposicion_4.1%22.%22Id_Categor%C3%ADa%22%20%3D%20"&amp;#REF!</f>
        <v>#REF!</v>
      </c>
      <c r="E191" s="4">
        <f t="shared" si="21"/>
        <v>37</v>
      </c>
      <c r="F191" t="str">
        <f t="shared" si="21"/>
        <v>Informe Interactivo 6</v>
      </c>
      <c r="G191" t="str">
        <f t="shared" si="21"/>
        <v>Categoría</v>
      </c>
      <c r="H191" t="str">
        <f t="shared" si="21"/>
        <v>Fruta Exportada (t)</v>
      </c>
      <c r="I191" t="s">
        <v>30</v>
      </c>
      <c r="J191" s="1" t="e">
        <f>+HYPERLINK(D191,C191)</f>
        <v>#REF!</v>
      </c>
    </row>
    <row r="192" spans="1:10" x14ac:dyDescent="0.35">
      <c r="A192" s="2">
        <f t="shared" si="17"/>
        <v>18</v>
      </c>
      <c r="B192" s="2">
        <f t="shared" si="18"/>
        <v>4.2</v>
      </c>
      <c r="C192" s="5" t="str">
        <f>+F192&amp;" - "&amp;I192</f>
        <v>Informe Interactivo 6 - Membrillo</v>
      </c>
      <c r="D192" s="6" t="e">
        <f>+"https://analytics.zoho.com/open-view/2395394000005901493?ZOHO_CRITERIA=%22Trasposicion_4.1%22.%22Id_Categor%C3%ADa%22%20%3D%20"&amp;#REF!</f>
        <v>#REF!</v>
      </c>
      <c r="E192" s="4">
        <f t="shared" si="21"/>
        <v>37</v>
      </c>
      <c r="F192" t="str">
        <f t="shared" si="21"/>
        <v>Informe Interactivo 6</v>
      </c>
      <c r="G192" t="str">
        <f t="shared" si="21"/>
        <v>Categoría</v>
      </c>
      <c r="H192" t="str">
        <f t="shared" si="21"/>
        <v>Fruta Exportada (t)</v>
      </c>
      <c r="I192" t="s">
        <v>5</v>
      </c>
      <c r="J192" s="1" t="e">
        <f>+HYPERLINK(D192,C192)</f>
        <v>#REF!</v>
      </c>
    </row>
    <row r="193" spans="1:10" x14ac:dyDescent="0.35">
      <c r="A193" s="2">
        <f t="shared" si="17"/>
        <v>19</v>
      </c>
      <c r="B193" s="2">
        <f t="shared" si="18"/>
        <v>4.2</v>
      </c>
      <c r="C193" s="5" t="str">
        <f>+F193&amp;" - "&amp;I193</f>
        <v>Informe Interactivo 6 - Pera</v>
      </c>
      <c r="D193" s="6" t="e">
        <f>+"https://analytics.zoho.com/open-view/2395394000005901493?ZOHO_CRITERIA=%22Trasposicion_4.1%22.%22Id_Categor%C3%ADa%22%20%3D%20"&amp;#REF!</f>
        <v>#REF!</v>
      </c>
      <c r="E193" s="4">
        <f t="shared" si="21"/>
        <v>37</v>
      </c>
      <c r="F193" t="str">
        <f t="shared" si="21"/>
        <v>Informe Interactivo 6</v>
      </c>
      <c r="G193" t="str">
        <f t="shared" si="21"/>
        <v>Categoría</v>
      </c>
      <c r="H193" t="str">
        <f t="shared" si="21"/>
        <v>Fruta Exportada (t)</v>
      </c>
      <c r="I193" t="s">
        <v>31</v>
      </c>
      <c r="J193" s="1" t="e">
        <f>+HYPERLINK(D193,C193)</f>
        <v>#REF!</v>
      </c>
    </row>
    <row r="194" spans="1:10" x14ac:dyDescent="0.35">
      <c r="A194" s="2">
        <f t="shared" si="17"/>
        <v>20</v>
      </c>
      <c r="B194" s="2">
        <f t="shared" si="18"/>
        <v>4.2</v>
      </c>
      <c r="C194" s="5" t="str">
        <f>+F194&amp;" - "&amp;I194</f>
        <v>Informe Interactivo 6 - Almendra</v>
      </c>
      <c r="D194" s="6" t="e">
        <f>+"https://analytics.zoho.com/open-view/2395394000005901493?ZOHO_CRITERIA=%22Trasposicion_4.1%22.%22Id_Categor%C3%ADa%22%20%3D%20"&amp;#REF!</f>
        <v>#REF!</v>
      </c>
      <c r="E194" s="4">
        <f t="shared" si="21"/>
        <v>37</v>
      </c>
      <c r="F194" t="str">
        <f t="shared" si="21"/>
        <v>Informe Interactivo 6</v>
      </c>
      <c r="G194" t="str">
        <f t="shared" si="21"/>
        <v>Categoría</v>
      </c>
      <c r="H194" t="str">
        <f t="shared" si="21"/>
        <v>Fruta Exportada (t)</v>
      </c>
      <c r="I194" t="s">
        <v>32</v>
      </c>
      <c r="J194" s="1" t="e">
        <f>+HYPERLINK(D194,C194)</f>
        <v>#REF!</v>
      </c>
    </row>
    <row r="195" spans="1:10" x14ac:dyDescent="0.35">
      <c r="A195" s="2">
        <f t="shared" si="17"/>
        <v>21</v>
      </c>
      <c r="B195" s="2">
        <f t="shared" si="18"/>
        <v>4.2</v>
      </c>
      <c r="C195" s="5" t="str">
        <f>+F195&amp;" - "&amp;I195</f>
        <v>Informe Interactivo 6 - Avellana</v>
      </c>
      <c r="D195" s="6" t="e">
        <f>+"https://analytics.zoho.com/open-view/2395394000005901493?ZOHO_CRITERIA=%22Trasposicion_4.1%22.%22Id_Categor%C3%ADa%22%20%3D%20"&amp;#REF!</f>
        <v>#REF!</v>
      </c>
      <c r="E195" s="4">
        <f t="shared" si="21"/>
        <v>37</v>
      </c>
      <c r="F195" t="str">
        <f t="shared" si="21"/>
        <v>Informe Interactivo 6</v>
      </c>
      <c r="G195" t="str">
        <f t="shared" si="21"/>
        <v>Categoría</v>
      </c>
      <c r="H195" t="str">
        <f t="shared" si="21"/>
        <v>Fruta Exportada (t)</v>
      </c>
      <c r="I195" t="s">
        <v>33</v>
      </c>
      <c r="J195" s="1" t="e">
        <f>+HYPERLINK(D195,C195)</f>
        <v>#REF!</v>
      </c>
    </row>
    <row r="196" spans="1:10" x14ac:dyDescent="0.35">
      <c r="A196" s="2">
        <f t="shared" si="17"/>
        <v>22</v>
      </c>
      <c r="B196" s="2">
        <f t="shared" si="18"/>
        <v>4.2</v>
      </c>
      <c r="C196" s="5" t="str">
        <f>+F196&amp;" - "&amp;I196</f>
        <v>Informe Interactivo 6 - Castaña</v>
      </c>
      <c r="D196" s="6" t="e">
        <f>+"https://analytics.zoho.com/open-view/2395394000005901493?ZOHO_CRITERIA=%22Trasposicion_4.1%22.%22Id_Categor%C3%ADa%22%20%3D%20"&amp;#REF!</f>
        <v>#REF!</v>
      </c>
      <c r="E196" s="4">
        <f t="shared" si="21"/>
        <v>37</v>
      </c>
      <c r="F196" t="str">
        <f t="shared" si="21"/>
        <v>Informe Interactivo 6</v>
      </c>
      <c r="G196" t="str">
        <f t="shared" si="21"/>
        <v>Categoría</v>
      </c>
      <c r="H196" t="str">
        <f t="shared" si="21"/>
        <v>Fruta Exportada (t)</v>
      </c>
      <c r="I196" t="s">
        <v>34</v>
      </c>
      <c r="J196" s="1" t="e">
        <f>+HYPERLINK(D196,C196)</f>
        <v>#REF!</v>
      </c>
    </row>
    <row r="197" spans="1:10" x14ac:dyDescent="0.35">
      <c r="A197" s="2">
        <f t="shared" si="17"/>
        <v>23</v>
      </c>
      <c r="B197" s="2">
        <f t="shared" si="18"/>
        <v>4.2</v>
      </c>
      <c r="C197" s="5" t="str">
        <f>+F197&amp;" - "&amp;I197</f>
        <v>Informe Interactivo 6 - Nuez</v>
      </c>
      <c r="D197" s="6" t="e">
        <f>+"https://analytics.zoho.com/open-view/2395394000005901493?ZOHO_CRITERIA=%22Trasposicion_4.1%22.%22Id_Categor%C3%ADa%22%20%3D%20"&amp;#REF!</f>
        <v>#REF!</v>
      </c>
      <c r="E197" s="4">
        <f t="shared" si="21"/>
        <v>37</v>
      </c>
      <c r="F197" t="str">
        <f t="shared" si="21"/>
        <v>Informe Interactivo 6</v>
      </c>
      <c r="G197" t="str">
        <f t="shared" si="21"/>
        <v>Categoría</v>
      </c>
      <c r="H197" t="str">
        <f t="shared" si="21"/>
        <v>Fruta Exportada (t)</v>
      </c>
      <c r="I197" t="s">
        <v>35</v>
      </c>
      <c r="J197" s="1" t="e">
        <f>+HYPERLINK(D197,C197)</f>
        <v>#REF!</v>
      </c>
    </row>
    <row r="198" spans="1:10" x14ac:dyDescent="0.35">
      <c r="A198" s="2">
        <f t="shared" si="17"/>
        <v>24</v>
      </c>
      <c r="B198" s="2">
        <f t="shared" si="18"/>
        <v>4.2</v>
      </c>
      <c r="C198" s="5" t="str">
        <f>+F198&amp;" - "&amp;I198</f>
        <v>Informe Interactivo 6 - Pistacho</v>
      </c>
      <c r="D198" s="6" t="e">
        <f>+"https://analytics.zoho.com/open-view/2395394000005901493?ZOHO_CRITERIA=%22Trasposicion_4.1%22.%22Id_Categor%C3%ADa%22%20%3D%20"&amp;#REF!</f>
        <v>#REF!</v>
      </c>
      <c r="E198" s="4">
        <f t="shared" si="21"/>
        <v>37</v>
      </c>
      <c r="F198" t="str">
        <f t="shared" si="21"/>
        <v>Informe Interactivo 6</v>
      </c>
      <c r="G198" t="str">
        <f t="shared" si="21"/>
        <v>Categoría</v>
      </c>
      <c r="H198" t="str">
        <f t="shared" si="21"/>
        <v>Fruta Exportada (t)</v>
      </c>
      <c r="I198" t="s">
        <v>8</v>
      </c>
      <c r="J198" s="1" t="e">
        <f>+HYPERLINK(D198,C198)</f>
        <v>#REF!</v>
      </c>
    </row>
    <row r="199" spans="1:10" x14ac:dyDescent="0.35">
      <c r="A199" s="2">
        <f t="shared" si="17"/>
        <v>25</v>
      </c>
      <c r="B199" s="2">
        <f t="shared" si="18"/>
        <v>4.2</v>
      </c>
      <c r="C199" s="5" t="str">
        <f>+F199&amp;" - "&amp;I199</f>
        <v>Informe Interactivo 6 - Otros frutos secos</v>
      </c>
      <c r="D199" s="6" t="e">
        <f>+"https://analytics.zoho.com/open-view/2395394000005901493?ZOHO_CRITERIA=%22Trasposicion_4.1%22.%22Id_Categor%C3%ADa%22%20%3D%20"&amp;#REF!</f>
        <v>#REF!</v>
      </c>
      <c r="E199" s="4">
        <f t="shared" si="21"/>
        <v>37</v>
      </c>
      <c r="F199" t="str">
        <f t="shared" si="21"/>
        <v>Informe Interactivo 6</v>
      </c>
      <c r="G199" t="str">
        <f t="shared" si="21"/>
        <v>Categoría</v>
      </c>
      <c r="H199" t="str">
        <f t="shared" si="21"/>
        <v>Fruta Exportada (t)</v>
      </c>
      <c r="I199" t="s">
        <v>36</v>
      </c>
      <c r="J199" s="1" t="e">
        <f>+HYPERLINK(D199,C199)</f>
        <v>#REF!</v>
      </c>
    </row>
    <row r="200" spans="1:10" x14ac:dyDescent="0.35">
      <c r="A200" s="2">
        <f t="shared" si="17"/>
        <v>26</v>
      </c>
      <c r="B200" s="2">
        <f t="shared" si="18"/>
        <v>4.2</v>
      </c>
      <c r="C200" s="5" t="str">
        <f>+F200&amp;" - "&amp;I200</f>
        <v>Informe Interactivo 6 - Olivo</v>
      </c>
      <c r="D200" s="6" t="e">
        <f>+"https://analytics.zoho.com/open-view/2395394000005901493?ZOHO_CRITERIA=%22Trasposicion_4.1%22.%22Id_Categor%C3%ADa%22%20%3D%20"&amp;#REF!</f>
        <v>#REF!</v>
      </c>
      <c r="E200" s="4">
        <f t="shared" si="21"/>
        <v>37</v>
      </c>
      <c r="F200" t="str">
        <f t="shared" si="21"/>
        <v>Informe Interactivo 6</v>
      </c>
      <c r="G200" t="str">
        <f t="shared" si="21"/>
        <v>Categoría</v>
      </c>
      <c r="H200" t="str">
        <f t="shared" si="21"/>
        <v>Fruta Exportada (t)</v>
      </c>
      <c r="I200" t="s">
        <v>6</v>
      </c>
      <c r="J200" s="1" t="e">
        <f>+HYPERLINK(D200,C200)</f>
        <v>#REF!</v>
      </c>
    </row>
    <row r="201" spans="1:10" x14ac:dyDescent="0.35">
      <c r="A201" s="2">
        <f t="shared" si="17"/>
        <v>27</v>
      </c>
      <c r="B201" s="2">
        <f t="shared" si="18"/>
        <v>4.2</v>
      </c>
      <c r="C201" s="5" t="str">
        <f>+F201&amp;" - "&amp;I201</f>
        <v>Informe Interactivo 6 - Palta</v>
      </c>
      <c r="D201" s="6" t="e">
        <f>+"https://analytics.zoho.com/open-view/2395394000005901493?ZOHO_CRITERIA=%22Trasposicion_4.1%22.%22Id_Categor%C3%ADa%22%20%3D%20"&amp;#REF!</f>
        <v>#REF!</v>
      </c>
      <c r="E201" s="4">
        <f t="shared" si="21"/>
        <v>37</v>
      </c>
      <c r="F201" t="str">
        <f t="shared" si="21"/>
        <v>Informe Interactivo 6</v>
      </c>
      <c r="G201" t="str">
        <f t="shared" si="21"/>
        <v>Categoría</v>
      </c>
      <c r="H201" t="str">
        <f t="shared" si="21"/>
        <v>Fruta Exportada (t)</v>
      </c>
      <c r="I201" t="s">
        <v>37</v>
      </c>
      <c r="J201" s="1" t="e">
        <f>+HYPERLINK(D201,C201)</f>
        <v>#REF!</v>
      </c>
    </row>
    <row r="202" spans="1:10" x14ac:dyDescent="0.35">
      <c r="A202" s="2">
        <f t="shared" si="17"/>
        <v>28</v>
      </c>
      <c r="B202" s="2">
        <f t="shared" si="18"/>
        <v>4.2</v>
      </c>
      <c r="C202" s="5" t="str">
        <f>+F202&amp;" - "&amp;I202</f>
        <v>Informe Interactivo 6 - Chirimoya</v>
      </c>
      <c r="D202" s="6" t="e">
        <f>+"https://analytics.zoho.com/open-view/2395394000005901493?ZOHO_CRITERIA=%22Trasposicion_4.1%22.%22Id_Categor%C3%ADa%22%20%3D%20"&amp;#REF!</f>
        <v>#REF!</v>
      </c>
      <c r="E202" s="4">
        <f t="shared" si="21"/>
        <v>37</v>
      </c>
      <c r="F202" t="str">
        <f t="shared" si="21"/>
        <v>Informe Interactivo 6</v>
      </c>
      <c r="G202" t="str">
        <f t="shared" si="21"/>
        <v>Categoría</v>
      </c>
      <c r="H202" t="str">
        <f t="shared" si="21"/>
        <v>Fruta Exportada (t)</v>
      </c>
      <c r="I202" t="s">
        <v>38</v>
      </c>
      <c r="J202" s="1" t="e">
        <f>+HYPERLINK(D202,C202)</f>
        <v>#REF!</v>
      </c>
    </row>
    <row r="203" spans="1:10" x14ac:dyDescent="0.35">
      <c r="A203" s="2">
        <f t="shared" si="17"/>
        <v>29</v>
      </c>
      <c r="B203" s="2">
        <f t="shared" si="18"/>
        <v>4.2</v>
      </c>
      <c r="C203" s="5" t="str">
        <f>+F203&amp;" - "&amp;I203</f>
        <v>Informe Interactivo 6 - Otros frutos</v>
      </c>
      <c r="D203" s="6" t="e">
        <f>+"https://analytics.zoho.com/open-view/2395394000005901493?ZOHO_CRITERIA=%22Trasposicion_4.1%22.%22Id_Categor%C3%ADa%22%20%3D%20"&amp;#REF!</f>
        <v>#REF!</v>
      </c>
      <c r="E203" s="4">
        <f t="shared" si="21"/>
        <v>37</v>
      </c>
      <c r="F203" t="str">
        <f t="shared" si="21"/>
        <v>Informe Interactivo 6</v>
      </c>
      <c r="G203" t="str">
        <f t="shared" si="21"/>
        <v>Categoría</v>
      </c>
      <c r="H203" t="str">
        <f t="shared" si="21"/>
        <v>Fruta Exportada (t)</v>
      </c>
      <c r="I203" t="s">
        <v>39</v>
      </c>
      <c r="J203" s="1" t="e">
        <f>+HYPERLINK(D203,C203)</f>
        <v>#REF!</v>
      </c>
    </row>
    <row r="204" spans="1:10" x14ac:dyDescent="0.35">
      <c r="A204" s="2">
        <f t="shared" si="17"/>
        <v>30</v>
      </c>
      <c r="B204" s="2">
        <f t="shared" si="18"/>
        <v>4.2</v>
      </c>
      <c r="C204" s="5" t="str">
        <f>+F204&amp;" - "&amp;I204</f>
        <v>Informe Interactivo 6 - Plumcots</v>
      </c>
      <c r="D204" s="6" t="e">
        <f>+"https://analytics.zoho.com/open-view/2395394000005901493?ZOHO_CRITERIA=%22Trasposicion_4.1%22.%22Id_Categor%C3%ADa%22%20%3D%20"&amp;#REF!</f>
        <v>#REF!</v>
      </c>
      <c r="E204" s="4">
        <f t="shared" ref="E204:H219" si="22">+E203</f>
        <v>37</v>
      </c>
      <c r="F204" t="str">
        <f t="shared" si="22"/>
        <v>Informe Interactivo 6</v>
      </c>
      <c r="G204" t="str">
        <f t="shared" si="22"/>
        <v>Categoría</v>
      </c>
      <c r="H204" t="str">
        <f t="shared" si="22"/>
        <v>Fruta Exportada (t)</v>
      </c>
      <c r="I204" t="s">
        <v>40</v>
      </c>
      <c r="J204" s="1" t="e">
        <f>+HYPERLINK(D204,C204)</f>
        <v>#REF!</v>
      </c>
    </row>
    <row r="205" spans="1:10" x14ac:dyDescent="0.35">
      <c r="A205" s="2">
        <f t="shared" ref="A205:A268" si="23">+A204+1</f>
        <v>31</v>
      </c>
      <c r="B205" s="2">
        <f t="shared" si="18"/>
        <v>4.2</v>
      </c>
      <c r="C205" s="5" t="str">
        <f>+F205&amp;" - "&amp;I205</f>
        <v>Informe Interactivo 6 - Mango</v>
      </c>
      <c r="D205" s="6" t="e">
        <f>+"https://analytics.zoho.com/open-view/2395394000005901493?ZOHO_CRITERIA=%22Trasposicion_4.1%22.%22Id_Categor%C3%ADa%22%20%3D%20"&amp;#REF!</f>
        <v>#REF!</v>
      </c>
      <c r="E205" s="4">
        <f t="shared" si="22"/>
        <v>37</v>
      </c>
      <c r="F205" t="str">
        <f t="shared" si="22"/>
        <v>Informe Interactivo 6</v>
      </c>
      <c r="G205" t="str">
        <f t="shared" si="22"/>
        <v>Categoría</v>
      </c>
      <c r="H205" t="str">
        <f t="shared" si="22"/>
        <v>Fruta Exportada (t)</v>
      </c>
      <c r="I205" t="s">
        <v>10</v>
      </c>
      <c r="J205" s="1" t="e">
        <f>+HYPERLINK(D205,C205)</f>
        <v>#REF!</v>
      </c>
    </row>
    <row r="206" spans="1:10" x14ac:dyDescent="0.35">
      <c r="A206" s="2">
        <f t="shared" si="23"/>
        <v>32</v>
      </c>
      <c r="B206" s="2">
        <f t="shared" si="18"/>
        <v>4.2</v>
      </c>
      <c r="C206" s="5" t="str">
        <f>+F206&amp;" - "&amp;I206</f>
        <v>Informe Interactivo 6 - Papaya</v>
      </c>
      <c r="D206" s="6" t="e">
        <f>+"https://analytics.zoho.com/open-view/2395394000005901493?ZOHO_CRITERIA=%22Trasposicion_4.1%22.%22Id_Categor%C3%ADa%22%20%3D%20"&amp;#REF!</f>
        <v>#REF!</v>
      </c>
      <c r="E206" s="4">
        <f t="shared" si="22"/>
        <v>37</v>
      </c>
      <c r="F206" t="str">
        <f t="shared" si="22"/>
        <v>Informe Interactivo 6</v>
      </c>
      <c r="G206" t="str">
        <f t="shared" si="22"/>
        <v>Categoría</v>
      </c>
      <c r="H206" t="str">
        <f t="shared" si="22"/>
        <v>Fruta Exportada (t)</v>
      </c>
      <c r="I206" t="s">
        <v>41</v>
      </c>
      <c r="J206" s="1" t="e">
        <f>+HYPERLINK(D206,C206)</f>
        <v>#REF!</v>
      </c>
    </row>
    <row r="207" spans="1:10" x14ac:dyDescent="0.35">
      <c r="A207" s="2">
        <f t="shared" si="23"/>
        <v>33</v>
      </c>
      <c r="B207" s="2">
        <f t="shared" si="18"/>
        <v>4.2</v>
      </c>
      <c r="C207" s="5" t="str">
        <f>+F207&amp;" - "&amp;I207</f>
        <v>Informe Interactivo 6 - Piña</v>
      </c>
      <c r="D207" s="6" t="e">
        <f>+"https://analytics.zoho.com/open-view/2395394000005901493?ZOHO_CRITERIA=%22Trasposicion_4.1%22.%22Id_Categor%C3%ADa%22%20%3D%20"&amp;#REF!</f>
        <v>#REF!</v>
      </c>
      <c r="E207" s="4">
        <f t="shared" si="22"/>
        <v>37</v>
      </c>
      <c r="F207" t="str">
        <f t="shared" si="22"/>
        <v>Informe Interactivo 6</v>
      </c>
      <c r="G207" t="str">
        <f t="shared" si="22"/>
        <v>Categoría</v>
      </c>
      <c r="H207" t="str">
        <f t="shared" si="22"/>
        <v>Fruta Exportada (t)</v>
      </c>
      <c r="I207" t="s">
        <v>42</v>
      </c>
      <c r="J207" s="1" t="e">
        <f>+HYPERLINK(D207,C207)</f>
        <v>#REF!</v>
      </c>
    </row>
    <row r="208" spans="1:10" x14ac:dyDescent="0.35">
      <c r="A208" s="2">
        <f t="shared" si="23"/>
        <v>34</v>
      </c>
      <c r="B208" s="2">
        <f t="shared" si="18"/>
        <v>4.2</v>
      </c>
      <c r="C208" s="5" t="str">
        <f>+F208&amp;" - "&amp;I208</f>
        <v>Informe Interactivo 6 - Plátano</v>
      </c>
      <c r="D208" s="6" t="e">
        <f>+"https://analytics.zoho.com/open-view/2395394000005901493?ZOHO_CRITERIA=%22Trasposicion_4.1%22.%22Id_Categor%C3%ADa%22%20%3D%20"&amp;#REF!</f>
        <v>#REF!</v>
      </c>
      <c r="E208" s="4">
        <f t="shared" si="22"/>
        <v>37</v>
      </c>
      <c r="F208" t="str">
        <f t="shared" si="22"/>
        <v>Informe Interactivo 6</v>
      </c>
      <c r="G208" t="str">
        <f t="shared" si="22"/>
        <v>Categoría</v>
      </c>
      <c r="H208" t="str">
        <f t="shared" si="22"/>
        <v>Fruta Exportada (t)</v>
      </c>
      <c r="I208" t="s">
        <v>14</v>
      </c>
      <c r="J208" s="1" t="e">
        <f>+HYPERLINK(D208,C208)</f>
        <v>#REF!</v>
      </c>
    </row>
    <row r="209" spans="1:10" x14ac:dyDescent="0.35">
      <c r="A209" s="2">
        <f t="shared" si="23"/>
        <v>35</v>
      </c>
      <c r="B209" s="2">
        <f t="shared" si="18"/>
        <v>4.2</v>
      </c>
      <c r="C209" s="5" t="str">
        <f>+F209&amp;" - "&amp;I209</f>
        <v>Informe Interactivo 6 - Coco</v>
      </c>
      <c r="D209" s="6" t="e">
        <f>+"https://analytics.zoho.com/open-view/2395394000005901493?ZOHO_CRITERIA=%22Trasposicion_4.1%22.%22Id_Categor%C3%ADa%22%20%3D%20"&amp;#REF!</f>
        <v>#REF!</v>
      </c>
      <c r="E209" s="4">
        <f t="shared" si="22"/>
        <v>37</v>
      </c>
      <c r="F209" t="str">
        <f t="shared" si="22"/>
        <v>Informe Interactivo 6</v>
      </c>
      <c r="G209" t="str">
        <f t="shared" si="22"/>
        <v>Categoría</v>
      </c>
      <c r="H209" t="str">
        <f t="shared" si="22"/>
        <v>Fruta Exportada (t)</v>
      </c>
      <c r="I209" t="s">
        <v>43</v>
      </c>
      <c r="J209" s="1" t="e">
        <f>+HYPERLINK(D209,C209)</f>
        <v>#REF!</v>
      </c>
    </row>
    <row r="210" spans="1:10" x14ac:dyDescent="0.35">
      <c r="A210" s="2">
        <f t="shared" si="23"/>
        <v>36</v>
      </c>
      <c r="B210" s="2">
        <f t="shared" si="18"/>
        <v>4.2</v>
      </c>
      <c r="C210" s="5" t="str">
        <f>+F210&amp;" - "&amp;I210</f>
        <v>Informe Interactivo 6 - Uva</v>
      </c>
      <c r="D210" s="6" t="e">
        <f>+"https://analytics.zoho.com/open-view/2395394000005901493?ZOHO_CRITERIA=%22Trasposicion_4.1%22.%22Id_Categor%C3%ADa%22%20%3D%20"&amp;#REF!</f>
        <v>#REF!</v>
      </c>
      <c r="E210" s="4">
        <f t="shared" si="22"/>
        <v>37</v>
      </c>
      <c r="F210" t="str">
        <f t="shared" si="22"/>
        <v>Informe Interactivo 6</v>
      </c>
      <c r="G210" t="str">
        <f t="shared" si="22"/>
        <v>Categoría</v>
      </c>
      <c r="H210" t="str">
        <f t="shared" si="22"/>
        <v>Fruta Exportada (t)</v>
      </c>
      <c r="I210" t="s">
        <v>44</v>
      </c>
      <c r="J210" s="1" t="e">
        <f>+HYPERLINK(D210,C210)</f>
        <v>#REF!</v>
      </c>
    </row>
    <row r="211" spans="1:10" x14ac:dyDescent="0.35">
      <c r="A211" s="2">
        <f t="shared" si="23"/>
        <v>37</v>
      </c>
      <c r="B211" s="2">
        <f t="shared" si="18"/>
        <v>4.2</v>
      </c>
      <c r="C211" s="5" t="str">
        <f>+F211&amp;" - "&amp;I211</f>
        <v>Informe Interactivo 6 - Frutilla</v>
      </c>
      <c r="D211" s="6" t="e">
        <f>+"https://analytics.zoho.com/open-view/2395394000005901493?ZOHO_CRITERIA=%22Trasposicion_4.1%22.%22Id_Categor%C3%ADa%22%20%3D%20"&amp;#REF!</f>
        <v>#REF!</v>
      </c>
      <c r="E211" s="4">
        <f t="shared" si="22"/>
        <v>37</v>
      </c>
      <c r="F211" t="str">
        <f t="shared" si="22"/>
        <v>Informe Interactivo 6</v>
      </c>
      <c r="G211" t="str">
        <f t="shared" si="22"/>
        <v>Categoría</v>
      </c>
      <c r="H211" t="str">
        <f t="shared" si="22"/>
        <v>Fruta Exportada (t)</v>
      </c>
      <c r="I211" t="s">
        <v>13</v>
      </c>
      <c r="J211" s="1" t="e">
        <f>+HYPERLINK(D211,C211)</f>
        <v>#REF!</v>
      </c>
    </row>
    <row r="212" spans="1:10" x14ac:dyDescent="0.35">
      <c r="A212" s="8">
        <v>1</v>
      </c>
      <c r="B212" s="8">
        <f t="shared" si="18"/>
        <v>4.2</v>
      </c>
      <c r="C212" s="9" t="str">
        <f>+F212&amp;" - "&amp;I212</f>
        <v>Informe Interactivo 7 - República Dominicana</v>
      </c>
      <c r="D212" s="10" t="e">
        <f>+"https://analytics.zoho.com/open-view/2395394000005903123?ZOHO_CRITERIA=%22Trasposicion_4.1%22.%22C%C3%B3digo_Pa%C3%ADs%22%20%3D%20'"&amp;#REF!&amp;"'"</f>
        <v>#REF!</v>
      </c>
      <c r="E212" s="11">
        <v>86</v>
      </c>
      <c r="F212" s="7" t="s">
        <v>167</v>
      </c>
      <c r="G212" s="7" t="s">
        <v>70</v>
      </c>
      <c r="H212" s="7" t="s">
        <v>16</v>
      </c>
      <c r="I212" s="7" t="s">
        <v>71</v>
      </c>
      <c r="J212" s="1" t="e">
        <f>+HYPERLINK(D212,C212)</f>
        <v>#REF!</v>
      </c>
    </row>
    <row r="213" spans="1:10" x14ac:dyDescent="0.35">
      <c r="A213" s="2">
        <f t="shared" si="23"/>
        <v>2</v>
      </c>
      <c r="B213" s="2">
        <f t="shared" si="18"/>
        <v>4.2</v>
      </c>
      <c r="C213" s="5" t="str">
        <f>+F213&amp;" - "&amp;I213</f>
        <v>Informe Interactivo 7 - Marruecos</v>
      </c>
      <c r="D213" s="6" t="e">
        <f>+"https://analytics.zoho.com/open-view/2395394000005903123?ZOHO_CRITERIA=%22Trasposicion_4.1%22.%22C%C3%B3digo_Pa%C3%ADs%22%20%3D%20'"&amp;#REF!&amp;"'"</f>
        <v>#REF!</v>
      </c>
      <c r="E213" s="4">
        <f t="shared" si="22"/>
        <v>86</v>
      </c>
      <c r="F213" t="str">
        <f t="shared" si="22"/>
        <v>Informe Interactivo 7</v>
      </c>
      <c r="G213" t="str">
        <f t="shared" si="22"/>
        <v>País de Destino</v>
      </c>
      <c r="H213" t="str">
        <f t="shared" si="22"/>
        <v>Fruta Exportada (t)</v>
      </c>
      <c r="I213" t="s">
        <v>72</v>
      </c>
      <c r="J213" s="1" t="e">
        <f>+HYPERLINK(D213,C213)</f>
        <v>#REF!</v>
      </c>
    </row>
    <row r="214" spans="1:10" x14ac:dyDescent="0.35">
      <c r="A214" s="2">
        <f t="shared" si="23"/>
        <v>3</v>
      </c>
      <c r="B214" s="2">
        <f t="shared" si="18"/>
        <v>4.2</v>
      </c>
      <c r="C214" s="5" t="str">
        <f>+F214&amp;" - "&amp;I214</f>
        <v>Informe Interactivo 7 - Aruba</v>
      </c>
      <c r="D214" s="6" t="e">
        <f>+"https://analytics.zoho.com/open-view/2395394000005903123?ZOHO_CRITERIA=%22Trasposicion_4.1%22.%22C%C3%B3digo_Pa%C3%ADs%22%20%3D%20'"&amp;#REF!&amp;"'"</f>
        <v>#REF!</v>
      </c>
      <c r="E214" s="4">
        <f t="shared" si="22"/>
        <v>86</v>
      </c>
      <c r="F214" t="str">
        <f t="shared" si="22"/>
        <v>Informe Interactivo 7</v>
      </c>
      <c r="G214" t="str">
        <f t="shared" si="22"/>
        <v>País de Destino</v>
      </c>
      <c r="H214" t="str">
        <f t="shared" si="22"/>
        <v>Fruta Exportada (t)</v>
      </c>
      <c r="I214" t="s">
        <v>73</v>
      </c>
      <c r="J214" s="1" t="e">
        <f>+HYPERLINK(D214,C214)</f>
        <v>#REF!</v>
      </c>
    </row>
    <row r="215" spans="1:10" x14ac:dyDescent="0.35">
      <c r="A215" s="2">
        <f t="shared" si="23"/>
        <v>4</v>
      </c>
      <c r="B215" s="2">
        <f t="shared" si="18"/>
        <v>4.2</v>
      </c>
      <c r="C215" s="5" t="str">
        <f>+F215&amp;" - "&amp;I215</f>
        <v>Informe Interactivo 7 - Emiratos Árabes Unidos</v>
      </c>
      <c r="D215" s="6" t="e">
        <f>+"https://analytics.zoho.com/open-view/2395394000005903123?ZOHO_CRITERIA=%22Trasposicion_4.1%22.%22C%C3%B3digo_Pa%C3%ADs%22%20%3D%20'"&amp;#REF!&amp;"'"</f>
        <v>#REF!</v>
      </c>
      <c r="E215" s="4">
        <f t="shared" si="22"/>
        <v>86</v>
      </c>
      <c r="F215" t="str">
        <f t="shared" si="22"/>
        <v>Informe Interactivo 7</v>
      </c>
      <c r="G215" t="str">
        <f t="shared" si="22"/>
        <v>País de Destino</v>
      </c>
      <c r="H215" t="str">
        <f t="shared" si="22"/>
        <v>Fruta Exportada (t)</v>
      </c>
      <c r="I215" t="s">
        <v>74</v>
      </c>
      <c r="J215" s="1" t="e">
        <f>+HYPERLINK(D215,C215)</f>
        <v>#REF!</v>
      </c>
    </row>
    <row r="216" spans="1:10" x14ac:dyDescent="0.35">
      <c r="A216" s="2">
        <f t="shared" si="23"/>
        <v>5</v>
      </c>
      <c r="B216" s="2">
        <f t="shared" si="18"/>
        <v>4.2</v>
      </c>
      <c r="C216" s="5" t="str">
        <f>+F216&amp;" - "&amp;I216</f>
        <v>Informe Interactivo 7 - Argentina</v>
      </c>
      <c r="D216" s="6" t="e">
        <f>+"https://analytics.zoho.com/open-view/2395394000005903123?ZOHO_CRITERIA=%22Trasposicion_4.1%22.%22C%C3%B3digo_Pa%C3%ADs%22%20%3D%20'"&amp;#REF!&amp;"'"</f>
        <v>#REF!</v>
      </c>
      <c r="E216" s="4">
        <f t="shared" si="22"/>
        <v>86</v>
      </c>
      <c r="F216" t="str">
        <f t="shared" si="22"/>
        <v>Informe Interactivo 7</v>
      </c>
      <c r="G216" t="str">
        <f t="shared" si="22"/>
        <v>País de Destino</v>
      </c>
      <c r="H216" t="str">
        <f t="shared" si="22"/>
        <v>Fruta Exportada (t)</v>
      </c>
      <c r="I216" t="s">
        <v>75</v>
      </c>
      <c r="J216" s="1" t="e">
        <f>+HYPERLINK(D216,C216)</f>
        <v>#REF!</v>
      </c>
    </row>
    <row r="217" spans="1:10" x14ac:dyDescent="0.35">
      <c r="A217" s="2">
        <f t="shared" si="23"/>
        <v>6</v>
      </c>
      <c r="B217" s="2">
        <f t="shared" si="18"/>
        <v>4.2</v>
      </c>
      <c r="C217" s="5" t="str">
        <f>+F217&amp;" - "&amp;I217</f>
        <v>Informe Interactivo 7 - Australia</v>
      </c>
      <c r="D217" s="6" t="e">
        <f>+"https://analytics.zoho.com/open-view/2395394000005903123?ZOHO_CRITERIA=%22Trasposicion_4.1%22.%22C%C3%B3digo_Pa%C3%ADs%22%20%3D%20'"&amp;#REF!&amp;"'"</f>
        <v>#REF!</v>
      </c>
      <c r="E217" s="4">
        <f t="shared" si="22"/>
        <v>86</v>
      </c>
      <c r="F217" t="str">
        <f t="shared" si="22"/>
        <v>Informe Interactivo 7</v>
      </c>
      <c r="G217" t="str">
        <f t="shared" si="22"/>
        <v>País de Destino</v>
      </c>
      <c r="H217" t="str">
        <f t="shared" si="22"/>
        <v>Fruta Exportada (t)</v>
      </c>
      <c r="I217" t="s">
        <v>76</v>
      </c>
      <c r="J217" s="1" t="e">
        <f>+HYPERLINK(D217,C217)</f>
        <v>#REF!</v>
      </c>
    </row>
    <row r="218" spans="1:10" x14ac:dyDescent="0.35">
      <c r="A218" s="2">
        <f t="shared" si="23"/>
        <v>7</v>
      </c>
      <c r="B218" s="2">
        <f t="shared" si="18"/>
        <v>4.2</v>
      </c>
      <c r="C218" s="5" t="str">
        <f>+F218&amp;" - "&amp;I218</f>
        <v>Informe Interactivo 7 - Austria</v>
      </c>
      <c r="D218" s="6" t="e">
        <f>+"https://analytics.zoho.com/open-view/2395394000005903123?ZOHO_CRITERIA=%22Trasposicion_4.1%22.%22C%C3%B3digo_Pa%C3%ADs%22%20%3D%20'"&amp;#REF!&amp;"'"</f>
        <v>#REF!</v>
      </c>
      <c r="E218" s="4">
        <f t="shared" si="22"/>
        <v>86</v>
      </c>
      <c r="F218" t="str">
        <f t="shared" si="22"/>
        <v>Informe Interactivo 7</v>
      </c>
      <c r="G218" t="str">
        <f t="shared" si="22"/>
        <v>País de Destino</v>
      </c>
      <c r="H218" t="str">
        <f t="shared" si="22"/>
        <v>Fruta Exportada (t)</v>
      </c>
      <c r="I218" t="s">
        <v>77</v>
      </c>
      <c r="J218" s="1" t="e">
        <f>+HYPERLINK(D218,C218)</f>
        <v>#REF!</v>
      </c>
    </row>
    <row r="219" spans="1:10" x14ac:dyDescent="0.35">
      <c r="A219" s="2">
        <f t="shared" si="23"/>
        <v>8</v>
      </c>
      <c r="B219" s="2">
        <f t="shared" si="18"/>
        <v>4.2</v>
      </c>
      <c r="C219" s="5" t="str">
        <f>+F219&amp;" - "&amp;I219</f>
        <v>Informe Interactivo 7 - Azerbaiyán</v>
      </c>
      <c r="D219" s="6" t="e">
        <f>+"https://analytics.zoho.com/open-view/2395394000005903123?ZOHO_CRITERIA=%22Trasposicion_4.1%22.%22C%C3%B3digo_Pa%C3%ADs%22%20%3D%20'"&amp;#REF!&amp;"'"</f>
        <v>#REF!</v>
      </c>
      <c r="E219" s="4">
        <f t="shared" si="22"/>
        <v>86</v>
      </c>
      <c r="F219" t="str">
        <f t="shared" si="22"/>
        <v>Informe Interactivo 7</v>
      </c>
      <c r="G219" t="str">
        <f t="shared" si="22"/>
        <v>País de Destino</v>
      </c>
      <c r="H219" t="str">
        <f t="shared" si="22"/>
        <v>Fruta Exportada (t)</v>
      </c>
      <c r="I219" t="s">
        <v>78</v>
      </c>
      <c r="J219" s="1" t="e">
        <f>+HYPERLINK(D219,C219)</f>
        <v>#REF!</v>
      </c>
    </row>
    <row r="220" spans="1:10" x14ac:dyDescent="0.35">
      <c r="A220" s="2">
        <f t="shared" si="23"/>
        <v>9</v>
      </c>
      <c r="B220" s="2">
        <f t="shared" ref="B220:B283" si="24">+B219</f>
        <v>4.2</v>
      </c>
      <c r="C220" s="5" t="str">
        <f>+F220&amp;" - "&amp;I220</f>
        <v>Informe Interactivo 7 - Bélgica</v>
      </c>
      <c r="D220" s="6" t="e">
        <f>+"https://analytics.zoho.com/open-view/2395394000005903123?ZOHO_CRITERIA=%22Trasposicion_4.1%22.%22C%C3%B3digo_Pa%C3%ADs%22%20%3D%20'"&amp;#REF!&amp;"'"</f>
        <v>#REF!</v>
      </c>
      <c r="E220" s="4">
        <f t="shared" ref="E220:H235" si="25">+E219</f>
        <v>86</v>
      </c>
      <c r="F220" t="str">
        <f t="shared" si="25"/>
        <v>Informe Interactivo 7</v>
      </c>
      <c r="G220" t="str">
        <f t="shared" si="25"/>
        <v>País de Destino</v>
      </c>
      <c r="H220" t="str">
        <f t="shared" si="25"/>
        <v>Fruta Exportada (t)</v>
      </c>
      <c r="I220" t="s">
        <v>79</v>
      </c>
      <c r="J220" s="1" t="e">
        <f>+HYPERLINK(D220,C220)</f>
        <v>#REF!</v>
      </c>
    </row>
    <row r="221" spans="1:10" x14ac:dyDescent="0.35">
      <c r="A221" s="2">
        <f t="shared" si="23"/>
        <v>10</v>
      </c>
      <c r="B221" s="2">
        <f t="shared" si="24"/>
        <v>4.2</v>
      </c>
      <c r="C221" s="5" t="str">
        <f>+F221&amp;" - "&amp;I221</f>
        <v>Informe Interactivo 7 - Baréin</v>
      </c>
      <c r="D221" s="6" t="e">
        <f>+"https://analytics.zoho.com/open-view/2395394000005903123?ZOHO_CRITERIA=%22Trasposicion_4.1%22.%22C%C3%B3digo_Pa%C3%ADs%22%20%3D%20'"&amp;#REF!&amp;"'"</f>
        <v>#REF!</v>
      </c>
      <c r="E221" s="4">
        <f t="shared" si="25"/>
        <v>86</v>
      </c>
      <c r="F221" t="str">
        <f t="shared" si="25"/>
        <v>Informe Interactivo 7</v>
      </c>
      <c r="G221" t="str">
        <f t="shared" si="25"/>
        <v>País de Destino</v>
      </c>
      <c r="H221" t="str">
        <f t="shared" si="25"/>
        <v>Fruta Exportada (t)</v>
      </c>
      <c r="I221" t="s">
        <v>80</v>
      </c>
      <c r="J221" s="1" t="e">
        <f>+HYPERLINK(D221,C221)</f>
        <v>#REF!</v>
      </c>
    </row>
    <row r="222" spans="1:10" x14ac:dyDescent="0.35">
      <c r="A222" s="2">
        <f t="shared" si="23"/>
        <v>11</v>
      </c>
      <c r="B222" s="2">
        <f t="shared" si="24"/>
        <v>4.2</v>
      </c>
      <c r="C222" s="5" t="str">
        <f>+F222&amp;" - "&amp;I222</f>
        <v>Informe Interactivo 7 - Bielorrusia</v>
      </c>
      <c r="D222" s="6" t="e">
        <f>+"https://analytics.zoho.com/open-view/2395394000005903123?ZOHO_CRITERIA=%22Trasposicion_4.1%22.%22C%C3%B3digo_Pa%C3%ADs%22%20%3D%20'"&amp;#REF!&amp;"'"</f>
        <v>#REF!</v>
      </c>
      <c r="E222" s="4">
        <f t="shared" si="25"/>
        <v>86</v>
      </c>
      <c r="F222" t="str">
        <f t="shared" si="25"/>
        <v>Informe Interactivo 7</v>
      </c>
      <c r="G222" t="str">
        <f t="shared" si="25"/>
        <v>País de Destino</v>
      </c>
      <c r="H222" t="str">
        <f t="shared" si="25"/>
        <v>Fruta Exportada (t)</v>
      </c>
      <c r="I222" t="s">
        <v>81</v>
      </c>
      <c r="J222" s="1" t="e">
        <f>+HYPERLINK(D222,C222)</f>
        <v>#REF!</v>
      </c>
    </row>
    <row r="223" spans="1:10" x14ac:dyDescent="0.35">
      <c r="A223" s="2">
        <f t="shared" si="23"/>
        <v>12</v>
      </c>
      <c r="B223" s="2">
        <f t="shared" si="24"/>
        <v>4.2</v>
      </c>
      <c r="C223" s="5" t="str">
        <f>+F223&amp;" - "&amp;I223</f>
        <v>Informe Interactivo 7 - Bolivia</v>
      </c>
      <c r="D223" s="6" t="e">
        <f>+"https://analytics.zoho.com/open-view/2395394000005903123?ZOHO_CRITERIA=%22Trasposicion_4.1%22.%22C%C3%B3digo_Pa%C3%ADs%22%20%3D%20'"&amp;#REF!&amp;"'"</f>
        <v>#REF!</v>
      </c>
      <c r="E223" s="4">
        <f t="shared" si="25"/>
        <v>86</v>
      </c>
      <c r="F223" t="str">
        <f t="shared" si="25"/>
        <v>Informe Interactivo 7</v>
      </c>
      <c r="G223" t="str">
        <f t="shared" si="25"/>
        <v>País de Destino</v>
      </c>
      <c r="H223" t="str">
        <f t="shared" si="25"/>
        <v>Fruta Exportada (t)</v>
      </c>
      <c r="I223" t="s">
        <v>82</v>
      </c>
      <c r="J223" s="1" t="e">
        <f>+HYPERLINK(D223,C223)</f>
        <v>#REF!</v>
      </c>
    </row>
    <row r="224" spans="1:10" x14ac:dyDescent="0.35">
      <c r="A224" s="2">
        <f t="shared" si="23"/>
        <v>13</v>
      </c>
      <c r="B224" s="2">
        <f t="shared" si="24"/>
        <v>4.2</v>
      </c>
      <c r="C224" s="5" t="str">
        <f>+F224&amp;" - "&amp;I224</f>
        <v>Informe Interactivo 7 - Brasil</v>
      </c>
      <c r="D224" s="6" t="e">
        <f>+"https://analytics.zoho.com/open-view/2395394000005903123?ZOHO_CRITERIA=%22Trasposicion_4.1%22.%22C%C3%B3digo_Pa%C3%ADs%22%20%3D%20'"&amp;#REF!&amp;"'"</f>
        <v>#REF!</v>
      </c>
      <c r="E224" s="4">
        <f t="shared" si="25"/>
        <v>86</v>
      </c>
      <c r="F224" t="str">
        <f t="shared" si="25"/>
        <v>Informe Interactivo 7</v>
      </c>
      <c r="G224" t="str">
        <f t="shared" si="25"/>
        <v>País de Destino</v>
      </c>
      <c r="H224" t="str">
        <f t="shared" si="25"/>
        <v>Fruta Exportada (t)</v>
      </c>
      <c r="I224" t="s">
        <v>83</v>
      </c>
      <c r="J224" s="1" t="e">
        <f>+HYPERLINK(D224,C224)</f>
        <v>#REF!</v>
      </c>
    </row>
    <row r="225" spans="1:10" x14ac:dyDescent="0.35">
      <c r="A225" s="2">
        <f t="shared" si="23"/>
        <v>14</v>
      </c>
      <c r="B225" s="2">
        <f t="shared" si="24"/>
        <v>4.2</v>
      </c>
      <c r="C225" s="5" t="str">
        <f>+F225&amp;" - "&amp;I225</f>
        <v>Informe Interactivo 7 - Canadá</v>
      </c>
      <c r="D225" s="6" t="e">
        <f>+"https://analytics.zoho.com/open-view/2395394000005903123?ZOHO_CRITERIA=%22Trasposicion_4.1%22.%22C%C3%B3digo_Pa%C3%ADs%22%20%3D%20'"&amp;#REF!&amp;"'"</f>
        <v>#REF!</v>
      </c>
      <c r="E225" s="4">
        <f t="shared" si="25"/>
        <v>86</v>
      </c>
      <c r="F225" t="str">
        <f t="shared" si="25"/>
        <v>Informe Interactivo 7</v>
      </c>
      <c r="G225" t="str">
        <f t="shared" si="25"/>
        <v>País de Destino</v>
      </c>
      <c r="H225" t="str">
        <f t="shared" si="25"/>
        <v>Fruta Exportada (t)</v>
      </c>
      <c r="I225" t="s">
        <v>84</v>
      </c>
      <c r="J225" s="1" t="e">
        <f>+HYPERLINK(D225,C225)</f>
        <v>#REF!</v>
      </c>
    </row>
    <row r="226" spans="1:10" x14ac:dyDescent="0.35">
      <c r="A226" s="2">
        <f t="shared" si="23"/>
        <v>15</v>
      </c>
      <c r="B226" s="2">
        <f t="shared" si="24"/>
        <v>4.2</v>
      </c>
      <c r="C226" s="5" t="str">
        <f>+F226&amp;" - "&amp;I226</f>
        <v>Informe Interactivo 7 - Suiza</v>
      </c>
      <c r="D226" s="6" t="e">
        <f>+"https://analytics.zoho.com/open-view/2395394000005903123?ZOHO_CRITERIA=%22Trasposicion_4.1%22.%22C%C3%B3digo_Pa%C3%ADs%22%20%3D%20'"&amp;#REF!&amp;"'"</f>
        <v>#REF!</v>
      </c>
      <c r="E226" s="4">
        <f t="shared" si="25"/>
        <v>86</v>
      </c>
      <c r="F226" t="str">
        <f t="shared" si="25"/>
        <v>Informe Interactivo 7</v>
      </c>
      <c r="G226" t="str">
        <f t="shared" si="25"/>
        <v>País de Destino</v>
      </c>
      <c r="H226" t="str">
        <f t="shared" si="25"/>
        <v>Fruta Exportada (t)</v>
      </c>
      <c r="I226" t="s">
        <v>85</v>
      </c>
      <c r="J226" s="1" t="e">
        <f>+HYPERLINK(D226,C226)</f>
        <v>#REF!</v>
      </c>
    </row>
    <row r="227" spans="1:10" x14ac:dyDescent="0.35">
      <c r="A227" s="2">
        <f t="shared" si="23"/>
        <v>16</v>
      </c>
      <c r="B227" s="2">
        <f t="shared" si="24"/>
        <v>4.2</v>
      </c>
      <c r="C227" s="5" t="str">
        <f>+F227&amp;" - "&amp;I227</f>
        <v>Informe Interactivo 7 - China</v>
      </c>
      <c r="D227" s="6" t="e">
        <f>+"https://analytics.zoho.com/open-view/2395394000005903123?ZOHO_CRITERIA=%22Trasposicion_4.1%22.%22C%C3%B3digo_Pa%C3%ADs%22%20%3D%20'"&amp;#REF!&amp;"'"</f>
        <v>#REF!</v>
      </c>
      <c r="E227" s="4">
        <f t="shared" si="25"/>
        <v>86</v>
      </c>
      <c r="F227" t="str">
        <f t="shared" si="25"/>
        <v>Informe Interactivo 7</v>
      </c>
      <c r="G227" t="str">
        <f t="shared" si="25"/>
        <v>País de Destino</v>
      </c>
      <c r="H227" t="str">
        <f t="shared" si="25"/>
        <v>Fruta Exportada (t)</v>
      </c>
      <c r="I227" t="s">
        <v>86</v>
      </c>
      <c r="J227" s="1" t="e">
        <f>+HYPERLINK(D227,C227)</f>
        <v>#REF!</v>
      </c>
    </row>
    <row r="228" spans="1:10" x14ac:dyDescent="0.35">
      <c r="A228" s="2">
        <f t="shared" si="23"/>
        <v>17</v>
      </c>
      <c r="B228" s="2">
        <f t="shared" si="24"/>
        <v>4.2</v>
      </c>
      <c r="C228" s="5" t="str">
        <f>+F228&amp;" - "&amp;I228</f>
        <v>Informe Interactivo 7 - Colombia</v>
      </c>
      <c r="D228" s="6" t="e">
        <f>+"https://analytics.zoho.com/open-view/2395394000005903123?ZOHO_CRITERIA=%22Trasposicion_4.1%22.%22C%C3%B3digo_Pa%C3%ADs%22%20%3D%20'"&amp;#REF!&amp;"'"</f>
        <v>#REF!</v>
      </c>
      <c r="E228" s="4">
        <f t="shared" si="25"/>
        <v>86</v>
      </c>
      <c r="F228" t="str">
        <f t="shared" si="25"/>
        <v>Informe Interactivo 7</v>
      </c>
      <c r="G228" t="str">
        <f t="shared" si="25"/>
        <v>País de Destino</v>
      </c>
      <c r="H228" t="str">
        <f t="shared" si="25"/>
        <v>Fruta Exportada (t)</v>
      </c>
      <c r="I228" t="s">
        <v>87</v>
      </c>
      <c r="J228" s="1" t="e">
        <f>+HYPERLINK(D228,C228)</f>
        <v>#REF!</v>
      </c>
    </row>
    <row r="229" spans="1:10" x14ac:dyDescent="0.35">
      <c r="A229" s="2">
        <f t="shared" si="23"/>
        <v>18</v>
      </c>
      <c r="B229" s="2">
        <f t="shared" si="24"/>
        <v>4.2</v>
      </c>
      <c r="C229" s="5" t="str">
        <f>+F229&amp;" - "&amp;I229</f>
        <v>Informe Interactivo 7 - Costa Rica</v>
      </c>
      <c r="D229" s="6" t="e">
        <f>+"https://analytics.zoho.com/open-view/2395394000005903123?ZOHO_CRITERIA=%22Trasposicion_4.1%22.%22C%C3%B3digo_Pa%C3%ADs%22%20%3D%20'"&amp;#REF!&amp;"'"</f>
        <v>#REF!</v>
      </c>
      <c r="E229" s="4">
        <f t="shared" si="25"/>
        <v>86</v>
      </c>
      <c r="F229" t="str">
        <f t="shared" si="25"/>
        <v>Informe Interactivo 7</v>
      </c>
      <c r="G229" t="str">
        <f t="shared" si="25"/>
        <v>País de Destino</v>
      </c>
      <c r="H229" t="str">
        <f t="shared" si="25"/>
        <v>Fruta Exportada (t)</v>
      </c>
      <c r="I229" t="s">
        <v>88</v>
      </c>
      <c r="J229" s="1" t="e">
        <f>+HYPERLINK(D229,C229)</f>
        <v>#REF!</v>
      </c>
    </row>
    <row r="230" spans="1:10" x14ac:dyDescent="0.35">
      <c r="A230" s="2">
        <f t="shared" si="23"/>
        <v>19</v>
      </c>
      <c r="B230" s="2">
        <f t="shared" si="24"/>
        <v>4.2</v>
      </c>
      <c r="C230" s="5" t="str">
        <f>+F230&amp;" - "&amp;I230</f>
        <v>Informe Interactivo 7 - Cuba</v>
      </c>
      <c r="D230" s="6" t="e">
        <f>+"https://analytics.zoho.com/open-view/2395394000005903123?ZOHO_CRITERIA=%22Trasposicion_4.1%22.%22C%C3%B3digo_Pa%C3%ADs%22%20%3D%20'"&amp;#REF!&amp;"'"</f>
        <v>#REF!</v>
      </c>
      <c r="E230" s="4">
        <f t="shared" si="25"/>
        <v>86</v>
      </c>
      <c r="F230" t="str">
        <f t="shared" si="25"/>
        <v>Informe Interactivo 7</v>
      </c>
      <c r="G230" t="str">
        <f t="shared" si="25"/>
        <v>País de Destino</v>
      </c>
      <c r="H230" t="str">
        <f t="shared" si="25"/>
        <v>Fruta Exportada (t)</v>
      </c>
      <c r="I230" t="s">
        <v>89</v>
      </c>
      <c r="J230" s="1" t="e">
        <f>+HYPERLINK(D230,C230)</f>
        <v>#REF!</v>
      </c>
    </row>
    <row r="231" spans="1:10" x14ac:dyDescent="0.35">
      <c r="A231" s="2">
        <f t="shared" si="23"/>
        <v>20</v>
      </c>
      <c r="B231" s="2">
        <f t="shared" si="24"/>
        <v>4.2</v>
      </c>
      <c r="C231" s="5" t="str">
        <f>+F231&amp;" - "&amp;I231</f>
        <v>Informe Interactivo 7 - República Checa</v>
      </c>
      <c r="D231" s="6" t="e">
        <f>+"https://analytics.zoho.com/open-view/2395394000005903123?ZOHO_CRITERIA=%22Trasposicion_4.1%22.%22C%C3%B3digo_Pa%C3%ADs%22%20%3D%20'"&amp;#REF!&amp;"'"</f>
        <v>#REF!</v>
      </c>
      <c r="E231" s="4">
        <f t="shared" si="25"/>
        <v>86</v>
      </c>
      <c r="F231" t="str">
        <f t="shared" si="25"/>
        <v>Informe Interactivo 7</v>
      </c>
      <c r="G231" t="str">
        <f t="shared" si="25"/>
        <v>País de Destino</v>
      </c>
      <c r="H231" t="str">
        <f t="shared" si="25"/>
        <v>Fruta Exportada (t)</v>
      </c>
      <c r="I231" t="s">
        <v>90</v>
      </c>
      <c r="J231" s="1" t="e">
        <f>+HYPERLINK(D231,C231)</f>
        <v>#REF!</v>
      </c>
    </row>
    <row r="232" spans="1:10" x14ac:dyDescent="0.35">
      <c r="A232" s="2">
        <f t="shared" si="23"/>
        <v>21</v>
      </c>
      <c r="B232" s="2">
        <f t="shared" si="24"/>
        <v>4.2</v>
      </c>
      <c r="C232" s="5" t="str">
        <f>+F232&amp;" - "&amp;I232</f>
        <v>Informe Interactivo 7 - Alemania</v>
      </c>
      <c r="D232" s="6" t="e">
        <f>+"https://analytics.zoho.com/open-view/2395394000005903123?ZOHO_CRITERIA=%22Trasposicion_4.1%22.%22C%C3%B3digo_Pa%C3%ADs%22%20%3D%20'"&amp;#REF!&amp;"'"</f>
        <v>#REF!</v>
      </c>
      <c r="E232" s="4">
        <f t="shared" si="25"/>
        <v>86</v>
      </c>
      <c r="F232" t="str">
        <f t="shared" si="25"/>
        <v>Informe Interactivo 7</v>
      </c>
      <c r="G232" t="str">
        <f t="shared" si="25"/>
        <v>País de Destino</v>
      </c>
      <c r="H232" t="str">
        <f t="shared" si="25"/>
        <v>Fruta Exportada (t)</v>
      </c>
      <c r="I232" t="s">
        <v>91</v>
      </c>
      <c r="J232" s="1" t="e">
        <f>+HYPERLINK(D232,C232)</f>
        <v>#REF!</v>
      </c>
    </row>
    <row r="233" spans="1:10" x14ac:dyDescent="0.35">
      <c r="A233" s="2">
        <f t="shared" si="23"/>
        <v>22</v>
      </c>
      <c r="B233" s="2">
        <f t="shared" si="24"/>
        <v>4.2</v>
      </c>
      <c r="C233" s="5" t="str">
        <f>+F233&amp;" - "&amp;I233</f>
        <v>Informe Interactivo 7 - Dinamarca</v>
      </c>
      <c r="D233" s="6" t="e">
        <f>+"https://analytics.zoho.com/open-view/2395394000005903123?ZOHO_CRITERIA=%22Trasposicion_4.1%22.%22C%C3%B3digo_Pa%C3%ADs%22%20%3D%20'"&amp;#REF!&amp;"'"</f>
        <v>#REF!</v>
      </c>
      <c r="E233" s="4">
        <f t="shared" si="25"/>
        <v>86</v>
      </c>
      <c r="F233" t="str">
        <f t="shared" si="25"/>
        <v>Informe Interactivo 7</v>
      </c>
      <c r="G233" t="str">
        <f t="shared" si="25"/>
        <v>País de Destino</v>
      </c>
      <c r="H233" t="str">
        <f t="shared" si="25"/>
        <v>Fruta Exportada (t)</v>
      </c>
      <c r="I233" t="s">
        <v>92</v>
      </c>
      <c r="J233" s="1" t="e">
        <f>+HYPERLINK(D233,C233)</f>
        <v>#REF!</v>
      </c>
    </row>
    <row r="234" spans="1:10" x14ac:dyDescent="0.35">
      <c r="A234" s="2">
        <f t="shared" si="23"/>
        <v>23</v>
      </c>
      <c r="B234" s="2">
        <f t="shared" si="24"/>
        <v>4.2</v>
      </c>
      <c r="C234" s="5" t="str">
        <f>+F234&amp;" - "&amp;I234</f>
        <v>Informe Interactivo 7 - Argelia</v>
      </c>
      <c r="D234" s="6" t="e">
        <f>+"https://analytics.zoho.com/open-view/2395394000005903123?ZOHO_CRITERIA=%22Trasposicion_4.1%22.%22C%C3%B3digo_Pa%C3%ADs%22%20%3D%20'"&amp;#REF!&amp;"'"</f>
        <v>#REF!</v>
      </c>
      <c r="E234" s="4">
        <f t="shared" si="25"/>
        <v>86</v>
      </c>
      <c r="F234" t="str">
        <f t="shared" si="25"/>
        <v>Informe Interactivo 7</v>
      </c>
      <c r="G234" t="str">
        <f t="shared" si="25"/>
        <v>País de Destino</v>
      </c>
      <c r="H234" t="str">
        <f t="shared" si="25"/>
        <v>Fruta Exportada (t)</v>
      </c>
      <c r="I234" t="s">
        <v>93</v>
      </c>
      <c r="J234" s="1" t="e">
        <f>+HYPERLINK(D234,C234)</f>
        <v>#REF!</v>
      </c>
    </row>
    <row r="235" spans="1:10" x14ac:dyDescent="0.35">
      <c r="A235" s="2">
        <f t="shared" si="23"/>
        <v>24</v>
      </c>
      <c r="B235" s="2">
        <f t="shared" si="24"/>
        <v>4.2</v>
      </c>
      <c r="C235" s="5" t="str">
        <f>+F235&amp;" - "&amp;I235</f>
        <v>Informe Interactivo 7 - Ecuador</v>
      </c>
      <c r="D235" s="6" t="e">
        <f>+"https://analytics.zoho.com/open-view/2395394000005903123?ZOHO_CRITERIA=%22Trasposicion_4.1%22.%22C%C3%B3digo_Pa%C3%ADs%22%20%3D%20'"&amp;#REF!&amp;"'"</f>
        <v>#REF!</v>
      </c>
      <c r="E235" s="4">
        <f t="shared" si="25"/>
        <v>86</v>
      </c>
      <c r="F235" t="str">
        <f t="shared" si="25"/>
        <v>Informe Interactivo 7</v>
      </c>
      <c r="G235" t="str">
        <f t="shared" si="25"/>
        <v>País de Destino</v>
      </c>
      <c r="H235" t="str">
        <f t="shared" si="25"/>
        <v>Fruta Exportada (t)</v>
      </c>
      <c r="I235" t="s">
        <v>94</v>
      </c>
      <c r="J235" s="1" t="e">
        <f>+HYPERLINK(D235,C235)</f>
        <v>#REF!</v>
      </c>
    </row>
    <row r="236" spans="1:10" x14ac:dyDescent="0.35">
      <c r="A236" s="2">
        <f t="shared" si="23"/>
        <v>25</v>
      </c>
      <c r="B236" s="2">
        <f t="shared" si="24"/>
        <v>4.2</v>
      </c>
      <c r="C236" s="5" t="str">
        <f>+F236&amp;" - "&amp;I236</f>
        <v>Informe Interactivo 7 - Egipto</v>
      </c>
      <c r="D236" s="6" t="e">
        <f>+"https://analytics.zoho.com/open-view/2395394000005903123?ZOHO_CRITERIA=%22Trasposicion_4.1%22.%22C%C3%B3digo_Pa%C3%ADs%22%20%3D%20'"&amp;#REF!&amp;"'"</f>
        <v>#REF!</v>
      </c>
      <c r="E236" s="4">
        <f t="shared" ref="E236:H251" si="26">+E235</f>
        <v>86</v>
      </c>
      <c r="F236" t="str">
        <f t="shared" si="26"/>
        <v>Informe Interactivo 7</v>
      </c>
      <c r="G236" t="str">
        <f t="shared" si="26"/>
        <v>País de Destino</v>
      </c>
      <c r="H236" t="str">
        <f t="shared" si="26"/>
        <v>Fruta Exportada (t)</v>
      </c>
      <c r="I236" t="s">
        <v>95</v>
      </c>
      <c r="J236" s="1" t="e">
        <f>+HYPERLINK(D236,C236)</f>
        <v>#REF!</v>
      </c>
    </row>
    <row r="237" spans="1:10" x14ac:dyDescent="0.35">
      <c r="A237" s="2">
        <f t="shared" si="23"/>
        <v>26</v>
      </c>
      <c r="B237" s="2">
        <f t="shared" si="24"/>
        <v>4.2</v>
      </c>
      <c r="C237" s="5" t="str">
        <f>+F237&amp;" - "&amp;I237</f>
        <v>Informe Interactivo 7 - España</v>
      </c>
      <c r="D237" s="6" t="e">
        <f>+"https://analytics.zoho.com/open-view/2395394000005903123?ZOHO_CRITERIA=%22Trasposicion_4.1%22.%22C%C3%B3digo_Pa%C3%ADs%22%20%3D%20'"&amp;#REF!&amp;"'"</f>
        <v>#REF!</v>
      </c>
      <c r="E237" s="4">
        <f t="shared" si="26"/>
        <v>86</v>
      </c>
      <c r="F237" t="str">
        <f t="shared" si="26"/>
        <v>Informe Interactivo 7</v>
      </c>
      <c r="G237" t="str">
        <f t="shared" si="26"/>
        <v>País de Destino</v>
      </c>
      <c r="H237" t="str">
        <f t="shared" si="26"/>
        <v>Fruta Exportada (t)</v>
      </c>
      <c r="I237" t="s">
        <v>96</v>
      </c>
      <c r="J237" s="1" t="e">
        <f>+HYPERLINK(D237,C237)</f>
        <v>#REF!</v>
      </c>
    </row>
    <row r="238" spans="1:10" x14ac:dyDescent="0.35">
      <c r="A238" s="2">
        <f t="shared" si="23"/>
        <v>27</v>
      </c>
      <c r="B238" s="2">
        <f t="shared" si="24"/>
        <v>4.2</v>
      </c>
      <c r="C238" s="5" t="str">
        <f>+F238&amp;" - "&amp;I238</f>
        <v>Informe Interactivo 7 - Estonia</v>
      </c>
      <c r="D238" s="6" t="e">
        <f>+"https://analytics.zoho.com/open-view/2395394000005903123?ZOHO_CRITERIA=%22Trasposicion_4.1%22.%22C%C3%B3digo_Pa%C3%ADs%22%20%3D%20'"&amp;#REF!&amp;"'"</f>
        <v>#REF!</v>
      </c>
      <c r="E238" s="4">
        <f t="shared" si="26"/>
        <v>86</v>
      </c>
      <c r="F238" t="str">
        <f t="shared" si="26"/>
        <v>Informe Interactivo 7</v>
      </c>
      <c r="G238" t="str">
        <f t="shared" si="26"/>
        <v>País de Destino</v>
      </c>
      <c r="H238" t="str">
        <f t="shared" si="26"/>
        <v>Fruta Exportada (t)</v>
      </c>
      <c r="I238" t="s">
        <v>97</v>
      </c>
      <c r="J238" s="1" t="e">
        <f>+HYPERLINK(D238,C238)</f>
        <v>#REF!</v>
      </c>
    </row>
    <row r="239" spans="1:10" x14ac:dyDescent="0.35">
      <c r="A239" s="2">
        <f t="shared" si="23"/>
        <v>28</v>
      </c>
      <c r="B239" s="2">
        <f t="shared" si="24"/>
        <v>4.2</v>
      </c>
      <c r="C239" s="5" t="str">
        <f>+F239&amp;" - "&amp;I239</f>
        <v>Informe Interactivo 7 - Finlandia</v>
      </c>
      <c r="D239" s="6" t="e">
        <f>+"https://analytics.zoho.com/open-view/2395394000005903123?ZOHO_CRITERIA=%22Trasposicion_4.1%22.%22C%C3%B3digo_Pa%C3%ADs%22%20%3D%20'"&amp;#REF!&amp;"'"</f>
        <v>#REF!</v>
      </c>
      <c r="E239" s="4">
        <f t="shared" si="26"/>
        <v>86</v>
      </c>
      <c r="F239" t="str">
        <f t="shared" si="26"/>
        <v>Informe Interactivo 7</v>
      </c>
      <c r="G239" t="str">
        <f t="shared" si="26"/>
        <v>País de Destino</v>
      </c>
      <c r="H239" t="str">
        <f t="shared" si="26"/>
        <v>Fruta Exportada (t)</v>
      </c>
      <c r="I239" t="s">
        <v>98</v>
      </c>
      <c r="J239" s="1" t="e">
        <f>+HYPERLINK(D239,C239)</f>
        <v>#REF!</v>
      </c>
    </row>
    <row r="240" spans="1:10" x14ac:dyDescent="0.35">
      <c r="A240" s="2">
        <f t="shared" si="23"/>
        <v>29</v>
      </c>
      <c r="B240" s="2">
        <f t="shared" si="24"/>
        <v>4.2</v>
      </c>
      <c r="C240" s="5" t="str">
        <f>+F240&amp;" - "&amp;I240</f>
        <v>Informe Interactivo 7 - Francia</v>
      </c>
      <c r="D240" s="6" t="e">
        <f>+"https://analytics.zoho.com/open-view/2395394000005903123?ZOHO_CRITERIA=%22Trasposicion_4.1%22.%22C%C3%B3digo_Pa%C3%ADs%22%20%3D%20'"&amp;#REF!&amp;"'"</f>
        <v>#REF!</v>
      </c>
      <c r="E240" s="4">
        <f t="shared" si="26"/>
        <v>86</v>
      </c>
      <c r="F240" t="str">
        <f t="shared" si="26"/>
        <v>Informe Interactivo 7</v>
      </c>
      <c r="G240" t="str">
        <f t="shared" si="26"/>
        <v>País de Destino</v>
      </c>
      <c r="H240" t="str">
        <f t="shared" si="26"/>
        <v>Fruta Exportada (t)</v>
      </c>
      <c r="I240" t="s">
        <v>99</v>
      </c>
      <c r="J240" s="1" t="e">
        <f>+HYPERLINK(D240,C240)</f>
        <v>#REF!</v>
      </c>
    </row>
    <row r="241" spans="1:10" x14ac:dyDescent="0.35">
      <c r="A241" s="2">
        <f t="shared" si="23"/>
        <v>30</v>
      </c>
      <c r="B241" s="2">
        <f t="shared" si="24"/>
        <v>4.2</v>
      </c>
      <c r="C241" s="5" t="str">
        <f>+F241&amp;" - "&amp;I241</f>
        <v>Informe Interactivo 7 - Reino Unido</v>
      </c>
      <c r="D241" s="6" t="e">
        <f>+"https://analytics.zoho.com/open-view/2395394000005903123?ZOHO_CRITERIA=%22Trasposicion_4.1%22.%22C%C3%B3digo_Pa%C3%ADs%22%20%3D%20'"&amp;#REF!&amp;"'"</f>
        <v>#REF!</v>
      </c>
      <c r="E241" s="4">
        <f t="shared" si="26"/>
        <v>86</v>
      </c>
      <c r="F241" t="str">
        <f t="shared" si="26"/>
        <v>Informe Interactivo 7</v>
      </c>
      <c r="G241" t="str">
        <f t="shared" si="26"/>
        <v>País de Destino</v>
      </c>
      <c r="H241" t="str">
        <f t="shared" si="26"/>
        <v>Fruta Exportada (t)</v>
      </c>
      <c r="I241" t="s">
        <v>100</v>
      </c>
      <c r="J241" s="1" t="e">
        <f>+HYPERLINK(D241,C241)</f>
        <v>#REF!</v>
      </c>
    </row>
    <row r="242" spans="1:10" x14ac:dyDescent="0.35">
      <c r="A242" s="2">
        <f t="shared" si="23"/>
        <v>31</v>
      </c>
      <c r="B242" s="2">
        <f t="shared" si="24"/>
        <v>4.2</v>
      </c>
      <c r="C242" s="5" t="str">
        <f>+F242&amp;" - "&amp;I242</f>
        <v>Informe Interactivo 7 - Grecia</v>
      </c>
      <c r="D242" s="6" t="e">
        <f>+"https://analytics.zoho.com/open-view/2395394000005903123?ZOHO_CRITERIA=%22Trasposicion_4.1%22.%22C%C3%B3digo_Pa%C3%ADs%22%20%3D%20'"&amp;#REF!&amp;"'"</f>
        <v>#REF!</v>
      </c>
      <c r="E242" s="4">
        <f t="shared" si="26"/>
        <v>86</v>
      </c>
      <c r="F242" t="str">
        <f t="shared" si="26"/>
        <v>Informe Interactivo 7</v>
      </c>
      <c r="G242" t="str">
        <f t="shared" si="26"/>
        <v>País de Destino</v>
      </c>
      <c r="H242" t="str">
        <f t="shared" si="26"/>
        <v>Fruta Exportada (t)</v>
      </c>
      <c r="I242" t="s">
        <v>101</v>
      </c>
      <c r="J242" s="1" t="e">
        <f>+HYPERLINK(D242,C242)</f>
        <v>#REF!</v>
      </c>
    </row>
    <row r="243" spans="1:10" x14ac:dyDescent="0.35">
      <c r="A243" s="2">
        <f t="shared" si="23"/>
        <v>32</v>
      </c>
      <c r="B243" s="2">
        <f t="shared" si="24"/>
        <v>4.2</v>
      </c>
      <c r="C243" s="5" t="str">
        <f>+F243&amp;" - "&amp;I243</f>
        <v>Informe Interactivo 7 - Guatemala</v>
      </c>
      <c r="D243" s="6" t="e">
        <f>+"https://analytics.zoho.com/open-view/2395394000005903123?ZOHO_CRITERIA=%22Trasposicion_4.1%22.%22C%C3%B3digo_Pa%C3%ADs%22%20%3D%20'"&amp;#REF!&amp;"'"</f>
        <v>#REF!</v>
      </c>
      <c r="E243" s="4">
        <f t="shared" si="26"/>
        <v>86</v>
      </c>
      <c r="F243" t="str">
        <f t="shared" si="26"/>
        <v>Informe Interactivo 7</v>
      </c>
      <c r="G243" t="str">
        <f t="shared" si="26"/>
        <v>País de Destino</v>
      </c>
      <c r="H243" t="str">
        <f t="shared" si="26"/>
        <v>Fruta Exportada (t)</v>
      </c>
      <c r="I243" t="s">
        <v>102</v>
      </c>
      <c r="J243" s="1" t="e">
        <f>+HYPERLINK(D243,C243)</f>
        <v>#REF!</v>
      </c>
    </row>
    <row r="244" spans="1:10" x14ac:dyDescent="0.35">
      <c r="A244" s="2">
        <f t="shared" si="23"/>
        <v>33</v>
      </c>
      <c r="B244" s="2">
        <f t="shared" si="24"/>
        <v>4.2</v>
      </c>
      <c r="C244" s="5" t="str">
        <f>+F244&amp;" - "&amp;I244</f>
        <v>Informe Interactivo 7 - Hong Kong</v>
      </c>
      <c r="D244" s="6" t="e">
        <f>+"https://analytics.zoho.com/open-view/2395394000005903123?ZOHO_CRITERIA=%22Trasposicion_4.1%22.%22C%C3%B3digo_Pa%C3%ADs%22%20%3D%20'"&amp;#REF!&amp;"'"</f>
        <v>#REF!</v>
      </c>
      <c r="E244" s="4">
        <f t="shared" si="26"/>
        <v>86</v>
      </c>
      <c r="F244" t="str">
        <f t="shared" si="26"/>
        <v>Informe Interactivo 7</v>
      </c>
      <c r="G244" t="str">
        <f t="shared" si="26"/>
        <v>País de Destino</v>
      </c>
      <c r="H244" t="str">
        <f t="shared" si="26"/>
        <v>Fruta Exportada (t)</v>
      </c>
      <c r="I244" t="s">
        <v>103</v>
      </c>
      <c r="J244" s="1" t="e">
        <f>+HYPERLINK(D244,C244)</f>
        <v>#REF!</v>
      </c>
    </row>
    <row r="245" spans="1:10" x14ac:dyDescent="0.35">
      <c r="A245" s="2">
        <f t="shared" si="23"/>
        <v>34</v>
      </c>
      <c r="B245" s="2">
        <f t="shared" si="24"/>
        <v>4.2</v>
      </c>
      <c r="C245" s="5" t="str">
        <f>+F245&amp;" - "&amp;I245</f>
        <v>Informe Interactivo 7 - Honduras</v>
      </c>
      <c r="D245" s="6" t="e">
        <f>+"https://analytics.zoho.com/open-view/2395394000005903123?ZOHO_CRITERIA=%22Trasposicion_4.1%22.%22C%C3%B3digo_Pa%C3%ADs%22%20%3D%20'"&amp;#REF!&amp;"'"</f>
        <v>#REF!</v>
      </c>
      <c r="E245" s="4">
        <f t="shared" si="26"/>
        <v>86</v>
      </c>
      <c r="F245" t="str">
        <f t="shared" si="26"/>
        <v>Informe Interactivo 7</v>
      </c>
      <c r="G245" t="str">
        <f t="shared" si="26"/>
        <v>País de Destino</v>
      </c>
      <c r="H245" t="str">
        <f t="shared" si="26"/>
        <v>Fruta Exportada (t)</v>
      </c>
      <c r="I245" t="s">
        <v>104</v>
      </c>
      <c r="J245" s="1" t="e">
        <f>+HYPERLINK(D245,C245)</f>
        <v>#REF!</v>
      </c>
    </row>
    <row r="246" spans="1:10" x14ac:dyDescent="0.35">
      <c r="A246" s="2">
        <f t="shared" si="23"/>
        <v>35</v>
      </c>
      <c r="B246" s="2">
        <f t="shared" si="24"/>
        <v>4.2</v>
      </c>
      <c r="C246" s="5" t="str">
        <f>+F246&amp;" - "&amp;I246</f>
        <v>Informe Interactivo 7 - Haití</v>
      </c>
      <c r="D246" s="6" t="e">
        <f>+"https://analytics.zoho.com/open-view/2395394000005903123?ZOHO_CRITERIA=%22Trasposicion_4.1%22.%22C%C3%B3digo_Pa%C3%ADs%22%20%3D%20'"&amp;#REF!&amp;"'"</f>
        <v>#REF!</v>
      </c>
      <c r="E246" s="4">
        <f t="shared" si="26"/>
        <v>86</v>
      </c>
      <c r="F246" t="str">
        <f t="shared" si="26"/>
        <v>Informe Interactivo 7</v>
      </c>
      <c r="G246" t="str">
        <f t="shared" si="26"/>
        <v>País de Destino</v>
      </c>
      <c r="H246" t="str">
        <f t="shared" si="26"/>
        <v>Fruta Exportada (t)</v>
      </c>
      <c r="I246" t="s">
        <v>105</v>
      </c>
      <c r="J246" s="1" t="e">
        <f>+HYPERLINK(D246,C246)</f>
        <v>#REF!</v>
      </c>
    </row>
    <row r="247" spans="1:10" x14ac:dyDescent="0.35">
      <c r="A247" s="2">
        <f t="shared" si="23"/>
        <v>36</v>
      </c>
      <c r="B247" s="2">
        <f t="shared" si="24"/>
        <v>4.2</v>
      </c>
      <c r="C247" s="5" t="str">
        <f>+F247&amp;" - "&amp;I247</f>
        <v>Informe Interactivo 7 - Hungría</v>
      </c>
      <c r="D247" s="6" t="e">
        <f>+"https://analytics.zoho.com/open-view/2395394000005903123?ZOHO_CRITERIA=%22Trasposicion_4.1%22.%22C%C3%B3digo_Pa%C3%ADs%22%20%3D%20'"&amp;#REF!&amp;"'"</f>
        <v>#REF!</v>
      </c>
      <c r="E247" s="4">
        <f t="shared" si="26"/>
        <v>86</v>
      </c>
      <c r="F247" t="str">
        <f t="shared" si="26"/>
        <v>Informe Interactivo 7</v>
      </c>
      <c r="G247" t="str">
        <f t="shared" si="26"/>
        <v>País de Destino</v>
      </c>
      <c r="H247" t="str">
        <f t="shared" si="26"/>
        <v>Fruta Exportada (t)</v>
      </c>
      <c r="I247" t="s">
        <v>106</v>
      </c>
      <c r="J247" s="1" t="e">
        <f>+HYPERLINK(D247,C247)</f>
        <v>#REF!</v>
      </c>
    </row>
    <row r="248" spans="1:10" x14ac:dyDescent="0.35">
      <c r="A248" s="2">
        <f t="shared" si="23"/>
        <v>37</v>
      </c>
      <c r="B248" s="2">
        <f t="shared" si="24"/>
        <v>4.2</v>
      </c>
      <c r="C248" s="5" t="str">
        <f>+F248&amp;" - "&amp;I248</f>
        <v>Informe Interactivo 7 - Indonesia</v>
      </c>
      <c r="D248" s="6" t="e">
        <f>+"https://analytics.zoho.com/open-view/2395394000005903123?ZOHO_CRITERIA=%22Trasposicion_4.1%22.%22C%C3%B3digo_Pa%C3%ADs%22%20%3D%20'"&amp;#REF!&amp;"'"</f>
        <v>#REF!</v>
      </c>
      <c r="E248" s="4">
        <f t="shared" si="26"/>
        <v>86</v>
      </c>
      <c r="F248" t="str">
        <f t="shared" si="26"/>
        <v>Informe Interactivo 7</v>
      </c>
      <c r="G248" t="str">
        <f t="shared" si="26"/>
        <v>País de Destino</v>
      </c>
      <c r="H248" t="str">
        <f t="shared" si="26"/>
        <v>Fruta Exportada (t)</v>
      </c>
      <c r="I248" t="s">
        <v>107</v>
      </c>
      <c r="J248" s="1" t="e">
        <f>+HYPERLINK(D248,C248)</f>
        <v>#REF!</v>
      </c>
    </row>
    <row r="249" spans="1:10" x14ac:dyDescent="0.35">
      <c r="A249" s="2">
        <f t="shared" si="23"/>
        <v>38</v>
      </c>
      <c r="B249" s="2">
        <f t="shared" si="24"/>
        <v>4.2</v>
      </c>
      <c r="C249" s="5" t="str">
        <f>+F249&amp;" - "&amp;I249</f>
        <v>Informe Interactivo 7 - India</v>
      </c>
      <c r="D249" s="6" t="e">
        <f>+"https://analytics.zoho.com/open-view/2395394000005903123?ZOHO_CRITERIA=%22Trasposicion_4.1%22.%22C%C3%B3digo_Pa%C3%ADs%22%20%3D%20'"&amp;#REF!&amp;"'"</f>
        <v>#REF!</v>
      </c>
      <c r="E249" s="4">
        <f t="shared" si="26"/>
        <v>86</v>
      </c>
      <c r="F249" t="str">
        <f t="shared" si="26"/>
        <v>Informe Interactivo 7</v>
      </c>
      <c r="G249" t="str">
        <f t="shared" si="26"/>
        <v>País de Destino</v>
      </c>
      <c r="H249" t="str">
        <f t="shared" si="26"/>
        <v>Fruta Exportada (t)</v>
      </c>
      <c r="I249" t="s">
        <v>108</v>
      </c>
      <c r="J249" s="1" t="e">
        <f>+HYPERLINK(D249,C249)</f>
        <v>#REF!</v>
      </c>
    </row>
    <row r="250" spans="1:10" x14ac:dyDescent="0.35">
      <c r="A250" s="2">
        <f t="shared" si="23"/>
        <v>39</v>
      </c>
      <c r="B250" s="2">
        <f t="shared" si="24"/>
        <v>4.2</v>
      </c>
      <c r="C250" s="5" t="str">
        <f>+F250&amp;" - "&amp;I250</f>
        <v>Informe Interactivo 7 - Irlanda</v>
      </c>
      <c r="D250" s="6" t="e">
        <f>+"https://analytics.zoho.com/open-view/2395394000005903123?ZOHO_CRITERIA=%22Trasposicion_4.1%22.%22C%C3%B3digo_Pa%C3%ADs%22%20%3D%20'"&amp;#REF!&amp;"'"</f>
        <v>#REF!</v>
      </c>
      <c r="E250" s="4">
        <f t="shared" si="26"/>
        <v>86</v>
      </c>
      <c r="F250" t="str">
        <f t="shared" si="26"/>
        <v>Informe Interactivo 7</v>
      </c>
      <c r="G250" t="str">
        <f t="shared" si="26"/>
        <v>País de Destino</v>
      </c>
      <c r="H250" t="str">
        <f t="shared" si="26"/>
        <v>Fruta Exportada (t)</v>
      </c>
      <c r="I250" t="s">
        <v>109</v>
      </c>
      <c r="J250" s="1" t="e">
        <f>+HYPERLINK(D250,C250)</f>
        <v>#REF!</v>
      </c>
    </row>
    <row r="251" spans="1:10" x14ac:dyDescent="0.35">
      <c r="A251" s="2">
        <f t="shared" si="23"/>
        <v>40</v>
      </c>
      <c r="B251" s="2">
        <f t="shared" si="24"/>
        <v>4.2</v>
      </c>
      <c r="C251" s="5" t="str">
        <f>+F251&amp;" - "&amp;I251</f>
        <v>Informe Interactivo 7 - Israel</v>
      </c>
      <c r="D251" s="6" t="e">
        <f>+"https://analytics.zoho.com/open-view/2395394000005903123?ZOHO_CRITERIA=%22Trasposicion_4.1%22.%22C%C3%B3digo_Pa%C3%ADs%22%20%3D%20'"&amp;#REF!&amp;"'"</f>
        <v>#REF!</v>
      </c>
      <c r="E251" s="4">
        <f t="shared" si="26"/>
        <v>86</v>
      </c>
      <c r="F251" t="str">
        <f t="shared" si="26"/>
        <v>Informe Interactivo 7</v>
      </c>
      <c r="G251" t="str">
        <f t="shared" si="26"/>
        <v>País de Destino</v>
      </c>
      <c r="H251" t="str">
        <f t="shared" si="26"/>
        <v>Fruta Exportada (t)</v>
      </c>
      <c r="I251" t="s">
        <v>110</v>
      </c>
      <c r="J251" s="1" t="e">
        <f>+HYPERLINK(D251,C251)</f>
        <v>#REF!</v>
      </c>
    </row>
    <row r="252" spans="1:10" x14ac:dyDescent="0.35">
      <c r="A252" s="2">
        <f t="shared" si="23"/>
        <v>41</v>
      </c>
      <c r="B252" s="2">
        <f t="shared" si="24"/>
        <v>4.2</v>
      </c>
      <c r="C252" s="5" t="str">
        <f>+F252&amp;" - "&amp;I252</f>
        <v>Informe Interactivo 7 - Italia</v>
      </c>
      <c r="D252" s="6" t="e">
        <f>+"https://analytics.zoho.com/open-view/2395394000005903123?ZOHO_CRITERIA=%22Trasposicion_4.1%22.%22C%C3%B3digo_Pa%C3%ADs%22%20%3D%20'"&amp;#REF!&amp;"'"</f>
        <v>#REF!</v>
      </c>
      <c r="E252" s="4">
        <f t="shared" ref="E252:H267" si="27">+E251</f>
        <v>86</v>
      </c>
      <c r="F252" t="str">
        <f t="shared" si="27"/>
        <v>Informe Interactivo 7</v>
      </c>
      <c r="G252" t="str">
        <f t="shared" si="27"/>
        <v>País de Destino</v>
      </c>
      <c r="H252" t="str">
        <f t="shared" si="27"/>
        <v>Fruta Exportada (t)</v>
      </c>
      <c r="I252" t="s">
        <v>111</v>
      </c>
      <c r="J252" s="1" t="e">
        <f>+HYPERLINK(D252,C252)</f>
        <v>#REF!</v>
      </c>
    </row>
    <row r="253" spans="1:10" x14ac:dyDescent="0.35">
      <c r="A253" s="2">
        <f t="shared" si="23"/>
        <v>42</v>
      </c>
      <c r="B253" s="2">
        <f t="shared" si="24"/>
        <v>4.2</v>
      </c>
      <c r="C253" s="5" t="str">
        <f>+F253&amp;" - "&amp;I253</f>
        <v>Informe Interactivo 7 - Jordania</v>
      </c>
      <c r="D253" s="6" t="e">
        <f>+"https://analytics.zoho.com/open-view/2395394000005903123?ZOHO_CRITERIA=%22Trasposicion_4.1%22.%22C%C3%B3digo_Pa%C3%ADs%22%20%3D%20'"&amp;#REF!&amp;"'"</f>
        <v>#REF!</v>
      </c>
      <c r="E253" s="4">
        <f t="shared" si="27"/>
        <v>86</v>
      </c>
      <c r="F253" t="str">
        <f t="shared" si="27"/>
        <v>Informe Interactivo 7</v>
      </c>
      <c r="G253" t="str">
        <f t="shared" si="27"/>
        <v>País de Destino</v>
      </c>
      <c r="H253" t="str">
        <f t="shared" si="27"/>
        <v>Fruta Exportada (t)</v>
      </c>
      <c r="I253" t="s">
        <v>112</v>
      </c>
      <c r="J253" s="1" t="e">
        <f>+HYPERLINK(D253,C253)</f>
        <v>#REF!</v>
      </c>
    </row>
    <row r="254" spans="1:10" x14ac:dyDescent="0.35">
      <c r="A254" s="2">
        <f t="shared" si="23"/>
        <v>43</v>
      </c>
      <c r="B254" s="2">
        <f t="shared" si="24"/>
        <v>4.2</v>
      </c>
      <c r="C254" s="5" t="str">
        <f>+F254&amp;" - "&amp;I254</f>
        <v>Informe Interactivo 7 - Japón</v>
      </c>
      <c r="D254" s="6" t="e">
        <f>+"https://analytics.zoho.com/open-view/2395394000005903123?ZOHO_CRITERIA=%22Trasposicion_4.1%22.%22C%C3%B3digo_Pa%C3%ADs%22%20%3D%20'"&amp;#REF!&amp;"'"</f>
        <v>#REF!</v>
      </c>
      <c r="E254" s="4">
        <f t="shared" si="27"/>
        <v>86</v>
      </c>
      <c r="F254" t="str">
        <f t="shared" si="27"/>
        <v>Informe Interactivo 7</v>
      </c>
      <c r="G254" t="str">
        <f t="shared" si="27"/>
        <v>País de Destino</v>
      </c>
      <c r="H254" t="str">
        <f t="shared" si="27"/>
        <v>Fruta Exportada (t)</v>
      </c>
      <c r="I254" t="s">
        <v>113</v>
      </c>
      <c r="J254" s="1" t="e">
        <f>+HYPERLINK(D254,C254)</f>
        <v>#REF!</v>
      </c>
    </row>
    <row r="255" spans="1:10" x14ac:dyDescent="0.35">
      <c r="A255" s="2">
        <f t="shared" si="23"/>
        <v>44</v>
      </c>
      <c r="B255" s="2">
        <f t="shared" si="24"/>
        <v>4.2</v>
      </c>
      <c r="C255" s="5" t="str">
        <f>+F255&amp;" - "&amp;I255</f>
        <v>Informe Interactivo 7 - Kazajistán</v>
      </c>
      <c r="D255" s="6" t="e">
        <f>+"https://analytics.zoho.com/open-view/2395394000005903123?ZOHO_CRITERIA=%22Trasposicion_4.1%22.%22C%C3%B3digo_Pa%C3%ADs%22%20%3D%20'"&amp;#REF!&amp;"'"</f>
        <v>#REF!</v>
      </c>
      <c r="E255" s="4">
        <f t="shared" si="27"/>
        <v>86</v>
      </c>
      <c r="F255" t="str">
        <f t="shared" si="27"/>
        <v>Informe Interactivo 7</v>
      </c>
      <c r="G255" t="str">
        <f t="shared" si="27"/>
        <v>País de Destino</v>
      </c>
      <c r="H255" t="str">
        <f t="shared" si="27"/>
        <v>Fruta Exportada (t)</v>
      </c>
      <c r="I255" t="s">
        <v>114</v>
      </c>
      <c r="J255" s="1" t="e">
        <f>+HYPERLINK(D255,C255)</f>
        <v>#REF!</v>
      </c>
    </row>
    <row r="256" spans="1:10" x14ac:dyDescent="0.35">
      <c r="A256" s="2">
        <f t="shared" si="23"/>
        <v>45</v>
      </c>
      <c r="B256" s="2">
        <f t="shared" si="24"/>
        <v>4.2</v>
      </c>
      <c r="C256" s="5" t="str">
        <f>+F256&amp;" - "&amp;I256</f>
        <v>Informe Interactivo 7 - Corea del Sur</v>
      </c>
      <c r="D256" s="6" t="e">
        <f>+"https://analytics.zoho.com/open-view/2395394000005903123?ZOHO_CRITERIA=%22Trasposicion_4.1%22.%22C%C3%B3digo_Pa%C3%ADs%22%20%3D%20'"&amp;#REF!&amp;"'"</f>
        <v>#REF!</v>
      </c>
      <c r="E256" s="4">
        <f t="shared" si="27"/>
        <v>86</v>
      </c>
      <c r="F256" t="str">
        <f t="shared" si="27"/>
        <v>Informe Interactivo 7</v>
      </c>
      <c r="G256" t="str">
        <f t="shared" si="27"/>
        <v>País de Destino</v>
      </c>
      <c r="H256" t="str">
        <f t="shared" si="27"/>
        <v>Fruta Exportada (t)</v>
      </c>
      <c r="I256" t="s">
        <v>115</v>
      </c>
      <c r="J256" s="1" t="e">
        <f>+HYPERLINK(D256,C256)</f>
        <v>#REF!</v>
      </c>
    </row>
    <row r="257" spans="1:10" x14ac:dyDescent="0.35">
      <c r="A257" s="2">
        <f t="shared" si="23"/>
        <v>46</v>
      </c>
      <c r="B257" s="2">
        <f t="shared" si="24"/>
        <v>4.2</v>
      </c>
      <c r="C257" s="5" t="str">
        <f>+F257&amp;" - "&amp;I257</f>
        <v>Informe Interactivo 7 - Kuwait</v>
      </c>
      <c r="D257" s="6" t="e">
        <f>+"https://analytics.zoho.com/open-view/2395394000005903123?ZOHO_CRITERIA=%22Trasposicion_4.1%22.%22C%C3%B3digo_Pa%C3%ADs%22%20%3D%20'"&amp;#REF!&amp;"'"</f>
        <v>#REF!</v>
      </c>
      <c r="E257" s="4">
        <f t="shared" si="27"/>
        <v>86</v>
      </c>
      <c r="F257" t="str">
        <f t="shared" si="27"/>
        <v>Informe Interactivo 7</v>
      </c>
      <c r="G257" t="str">
        <f t="shared" si="27"/>
        <v>País de Destino</v>
      </c>
      <c r="H257" t="str">
        <f t="shared" si="27"/>
        <v>Fruta Exportada (t)</v>
      </c>
      <c r="I257" t="s">
        <v>116</v>
      </c>
      <c r="J257" s="1" t="e">
        <f>+HYPERLINK(D257,C257)</f>
        <v>#REF!</v>
      </c>
    </row>
    <row r="258" spans="1:10" x14ac:dyDescent="0.35">
      <c r="A258" s="2">
        <f t="shared" si="23"/>
        <v>47</v>
      </c>
      <c r="B258" s="2">
        <f t="shared" si="24"/>
        <v>4.2</v>
      </c>
      <c r="C258" s="5" t="str">
        <f>+F258&amp;" - "&amp;I258</f>
        <v>Informe Interactivo 7 - Líbano</v>
      </c>
      <c r="D258" s="6" t="e">
        <f>+"https://analytics.zoho.com/open-view/2395394000005903123?ZOHO_CRITERIA=%22Trasposicion_4.1%22.%22C%C3%B3digo_Pa%C3%ADs%22%20%3D%20'"&amp;#REF!&amp;"'"</f>
        <v>#REF!</v>
      </c>
      <c r="E258" s="4">
        <f t="shared" si="27"/>
        <v>86</v>
      </c>
      <c r="F258" t="str">
        <f t="shared" si="27"/>
        <v>Informe Interactivo 7</v>
      </c>
      <c r="G258" t="str">
        <f t="shared" si="27"/>
        <v>País de Destino</v>
      </c>
      <c r="H258" t="str">
        <f t="shared" si="27"/>
        <v>Fruta Exportada (t)</v>
      </c>
      <c r="I258" t="s">
        <v>117</v>
      </c>
      <c r="J258" s="1" t="e">
        <f>+HYPERLINK(D258,C258)</f>
        <v>#REF!</v>
      </c>
    </row>
    <row r="259" spans="1:10" x14ac:dyDescent="0.35">
      <c r="A259" s="2">
        <f t="shared" si="23"/>
        <v>48</v>
      </c>
      <c r="B259" s="2">
        <f t="shared" si="24"/>
        <v>4.2</v>
      </c>
      <c r="C259" s="5" t="str">
        <f>+F259&amp;" - "&amp;I259</f>
        <v>Informe Interactivo 7 - Libia</v>
      </c>
      <c r="D259" s="6" t="e">
        <f>+"https://analytics.zoho.com/open-view/2395394000005903123?ZOHO_CRITERIA=%22Trasposicion_4.1%22.%22C%C3%B3digo_Pa%C3%ADs%22%20%3D%20'"&amp;#REF!&amp;"'"</f>
        <v>#REF!</v>
      </c>
      <c r="E259" s="4">
        <f t="shared" si="27"/>
        <v>86</v>
      </c>
      <c r="F259" t="str">
        <f t="shared" si="27"/>
        <v>Informe Interactivo 7</v>
      </c>
      <c r="G259" t="str">
        <f t="shared" si="27"/>
        <v>País de Destino</v>
      </c>
      <c r="H259" t="str">
        <f t="shared" si="27"/>
        <v>Fruta Exportada (t)</v>
      </c>
      <c r="I259" t="s">
        <v>118</v>
      </c>
      <c r="J259" s="1" t="e">
        <f>+HYPERLINK(D259,C259)</f>
        <v>#REF!</v>
      </c>
    </row>
    <row r="260" spans="1:10" x14ac:dyDescent="0.35">
      <c r="A260" s="2">
        <f t="shared" si="23"/>
        <v>49</v>
      </c>
      <c r="B260" s="2">
        <f t="shared" si="24"/>
        <v>4.2</v>
      </c>
      <c r="C260" s="5" t="str">
        <f>+F260&amp;" - "&amp;I260</f>
        <v>Informe Interactivo 7 - Sri Lanka</v>
      </c>
      <c r="D260" s="6" t="e">
        <f>+"https://analytics.zoho.com/open-view/2395394000005903123?ZOHO_CRITERIA=%22Trasposicion_4.1%22.%22C%C3%B3digo_Pa%C3%ADs%22%20%3D%20'"&amp;#REF!&amp;"'"</f>
        <v>#REF!</v>
      </c>
      <c r="E260" s="4">
        <f t="shared" si="27"/>
        <v>86</v>
      </c>
      <c r="F260" t="str">
        <f t="shared" si="27"/>
        <v>Informe Interactivo 7</v>
      </c>
      <c r="G260" t="str">
        <f t="shared" si="27"/>
        <v>País de Destino</v>
      </c>
      <c r="H260" t="str">
        <f t="shared" si="27"/>
        <v>Fruta Exportada (t)</v>
      </c>
      <c r="I260" t="s">
        <v>119</v>
      </c>
      <c r="J260" s="1" t="e">
        <f>+HYPERLINK(D260,C260)</f>
        <v>#REF!</v>
      </c>
    </row>
    <row r="261" spans="1:10" x14ac:dyDescent="0.35">
      <c r="A261" s="2">
        <f t="shared" si="23"/>
        <v>50</v>
      </c>
      <c r="B261" s="2">
        <f t="shared" si="24"/>
        <v>4.2</v>
      </c>
      <c r="C261" s="5" t="str">
        <f>+F261&amp;" - "&amp;I261</f>
        <v>Informe Interactivo 7 - Lituania</v>
      </c>
      <c r="D261" s="6" t="e">
        <f>+"https://analytics.zoho.com/open-view/2395394000005903123?ZOHO_CRITERIA=%22Trasposicion_4.1%22.%22C%C3%B3digo_Pa%C3%ADs%22%20%3D%20'"&amp;#REF!&amp;"'"</f>
        <v>#REF!</v>
      </c>
      <c r="E261" s="4">
        <f t="shared" si="27"/>
        <v>86</v>
      </c>
      <c r="F261" t="str">
        <f t="shared" si="27"/>
        <v>Informe Interactivo 7</v>
      </c>
      <c r="G261" t="str">
        <f t="shared" si="27"/>
        <v>País de Destino</v>
      </c>
      <c r="H261" t="str">
        <f t="shared" si="27"/>
        <v>Fruta Exportada (t)</v>
      </c>
      <c r="I261" t="s">
        <v>120</v>
      </c>
      <c r="J261" s="1" t="e">
        <f>+HYPERLINK(D261,C261)</f>
        <v>#REF!</v>
      </c>
    </row>
    <row r="262" spans="1:10" x14ac:dyDescent="0.35">
      <c r="A262" s="2">
        <f t="shared" si="23"/>
        <v>51</v>
      </c>
      <c r="B262" s="2">
        <f t="shared" si="24"/>
        <v>4.2</v>
      </c>
      <c r="C262" s="5" t="str">
        <f>+F262&amp;" - "&amp;I262</f>
        <v>Informe Interactivo 7 - Letonia</v>
      </c>
      <c r="D262" s="6" t="e">
        <f>+"https://analytics.zoho.com/open-view/2395394000005903123?ZOHO_CRITERIA=%22Trasposicion_4.1%22.%22C%C3%B3digo_Pa%C3%ADs%22%20%3D%20'"&amp;#REF!&amp;"'"</f>
        <v>#REF!</v>
      </c>
      <c r="E262" s="4">
        <f t="shared" si="27"/>
        <v>86</v>
      </c>
      <c r="F262" t="str">
        <f t="shared" si="27"/>
        <v>Informe Interactivo 7</v>
      </c>
      <c r="G262" t="str">
        <f t="shared" si="27"/>
        <v>País de Destino</v>
      </c>
      <c r="H262" t="str">
        <f t="shared" si="27"/>
        <v>Fruta Exportada (t)</v>
      </c>
      <c r="I262" t="s">
        <v>121</v>
      </c>
      <c r="J262" s="1" t="e">
        <f>+HYPERLINK(D262,C262)</f>
        <v>#REF!</v>
      </c>
    </row>
    <row r="263" spans="1:10" x14ac:dyDescent="0.35">
      <c r="A263" s="2">
        <f t="shared" si="23"/>
        <v>52</v>
      </c>
      <c r="B263" s="2">
        <f t="shared" si="24"/>
        <v>4.2</v>
      </c>
      <c r="C263" s="5" t="str">
        <f>+F263&amp;" - "&amp;I263</f>
        <v>Informe Interactivo 7 - Macao</v>
      </c>
      <c r="D263" s="6" t="e">
        <f>+"https://analytics.zoho.com/open-view/2395394000005903123?ZOHO_CRITERIA=%22Trasposicion_4.1%22.%22C%C3%B3digo_Pa%C3%ADs%22%20%3D%20'"&amp;#REF!&amp;"'"</f>
        <v>#REF!</v>
      </c>
      <c r="E263" s="4">
        <f t="shared" si="27"/>
        <v>86</v>
      </c>
      <c r="F263" t="str">
        <f t="shared" si="27"/>
        <v>Informe Interactivo 7</v>
      </c>
      <c r="G263" t="str">
        <f t="shared" si="27"/>
        <v>País de Destino</v>
      </c>
      <c r="H263" t="str">
        <f t="shared" si="27"/>
        <v>Fruta Exportada (t)</v>
      </c>
      <c r="I263" t="s">
        <v>122</v>
      </c>
      <c r="J263" s="1" t="e">
        <f>+HYPERLINK(D263,C263)</f>
        <v>#REF!</v>
      </c>
    </row>
    <row r="264" spans="1:10" x14ac:dyDescent="0.35">
      <c r="A264" s="2">
        <f t="shared" si="23"/>
        <v>53</v>
      </c>
      <c r="B264" s="2">
        <f t="shared" si="24"/>
        <v>4.2</v>
      </c>
      <c r="C264" s="5" t="str">
        <f>+F264&amp;" - "&amp;I264</f>
        <v>Informe Interactivo 7 - México</v>
      </c>
      <c r="D264" s="6" t="e">
        <f>+"https://analytics.zoho.com/open-view/2395394000005903123?ZOHO_CRITERIA=%22Trasposicion_4.1%22.%22C%C3%B3digo_Pa%C3%ADs%22%20%3D%20'"&amp;#REF!&amp;"'"</f>
        <v>#REF!</v>
      </c>
      <c r="E264" s="4">
        <f t="shared" si="27"/>
        <v>86</v>
      </c>
      <c r="F264" t="str">
        <f t="shared" si="27"/>
        <v>Informe Interactivo 7</v>
      </c>
      <c r="G264" t="str">
        <f t="shared" si="27"/>
        <v>País de Destino</v>
      </c>
      <c r="H264" t="str">
        <f t="shared" si="27"/>
        <v>Fruta Exportada (t)</v>
      </c>
      <c r="I264" t="s">
        <v>123</v>
      </c>
      <c r="J264" s="1" t="e">
        <f>+HYPERLINK(D264,C264)</f>
        <v>#REF!</v>
      </c>
    </row>
    <row r="265" spans="1:10" x14ac:dyDescent="0.35">
      <c r="A265" s="2">
        <f t="shared" si="23"/>
        <v>54</v>
      </c>
      <c r="B265" s="2">
        <f t="shared" si="24"/>
        <v>4.2</v>
      </c>
      <c r="C265" s="5" t="str">
        <f>+F265&amp;" - "&amp;I265</f>
        <v>Informe Interactivo 7 - Martinica</v>
      </c>
      <c r="D265" s="6" t="e">
        <f>+"https://analytics.zoho.com/open-view/2395394000005903123?ZOHO_CRITERIA=%22Trasposicion_4.1%22.%22C%C3%B3digo_Pa%C3%ADs%22%20%3D%20'"&amp;#REF!&amp;"'"</f>
        <v>#REF!</v>
      </c>
      <c r="E265" s="4">
        <f t="shared" si="27"/>
        <v>86</v>
      </c>
      <c r="F265" t="str">
        <f t="shared" si="27"/>
        <v>Informe Interactivo 7</v>
      </c>
      <c r="G265" t="str">
        <f t="shared" si="27"/>
        <v>País de Destino</v>
      </c>
      <c r="H265" t="str">
        <f t="shared" si="27"/>
        <v>Fruta Exportada (t)</v>
      </c>
      <c r="I265" t="s">
        <v>124</v>
      </c>
      <c r="J265" s="1" t="e">
        <f>+HYPERLINK(D265,C265)</f>
        <v>#REF!</v>
      </c>
    </row>
    <row r="266" spans="1:10" x14ac:dyDescent="0.35">
      <c r="A266" s="2">
        <f t="shared" si="23"/>
        <v>55</v>
      </c>
      <c r="B266" s="2">
        <f t="shared" si="24"/>
        <v>4.2</v>
      </c>
      <c r="C266" s="5" t="str">
        <f>+F266&amp;" - "&amp;I266</f>
        <v>Informe Interactivo 7 - Malaui</v>
      </c>
      <c r="D266" s="6" t="e">
        <f>+"https://analytics.zoho.com/open-view/2395394000005903123?ZOHO_CRITERIA=%22Trasposicion_4.1%22.%22C%C3%B3digo_Pa%C3%ADs%22%20%3D%20'"&amp;#REF!&amp;"'"</f>
        <v>#REF!</v>
      </c>
      <c r="E266" s="4">
        <f t="shared" si="27"/>
        <v>86</v>
      </c>
      <c r="F266" t="str">
        <f t="shared" si="27"/>
        <v>Informe Interactivo 7</v>
      </c>
      <c r="G266" t="str">
        <f t="shared" si="27"/>
        <v>País de Destino</v>
      </c>
      <c r="H266" t="str">
        <f t="shared" si="27"/>
        <v>Fruta Exportada (t)</v>
      </c>
      <c r="I266" t="s">
        <v>125</v>
      </c>
      <c r="J266" s="1" t="e">
        <f>+HYPERLINK(D266,C266)</f>
        <v>#REF!</v>
      </c>
    </row>
    <row r="267" spans="1:10" x14ac:dyDescent="0.35">
      <c r="A267" s="2">
        <f t="shared" si="23"/>
        <v>56</v>
      </c>
      <c r="B267" s="2">
        <f t="shared" si="24"/>
        <v>4.2</v>
      </c>
      <c r="C267" s="5" t="str">
        <f>+F267&amp;" - "&amp;I267</f>
        <v>Informe Interactivo 7 - Malasia</v>
      </c>
      <c r="D267" s="6" t="e">
        <f>+"https://analytics.zoho.com/open-view/2395394000005903123?ZOHO_CRITERIA=%22Trasposicion_4.1%22.%22C%C3%B3digo_Pa%C3%ADs%22%20%3D%20'"&amp;#REF!&amp;"'"</f>
        <v>#REF!</v>
      </c>
      <c r="E267" s="4">
        <f t="shared" si="27"/>
        <v>86</v>
      </c>
      <c r="F267" t="str">
        <f t="shared" si="27"/>
        <v>Informe Interactivo 7</v>
      </c>
      <c r="G267" t="str">
        <f t="shared" si="27"/>
        <v>País de Destino</v>
      </c>
      <c r="H267" t="str">
        <f t="shared" si="27"/>
        <v>Fruta Exportada (t)</v>
      </c>
      <c r="I267" t="s">
        <v>126</v>
      </c>
      <c r="J267" s="1" t="e">
        <f>+HYPERLINK(D267,C267)</f>
        <v>#REF!</v>
      </c>
    </row>
    <row r="268" spans="1:10" x14ac:dyDescent="0.35">
      <c r="A268" s="2">
        <f t="shared" si="23"/>
        <v>57</v>
      </c>
      <c r="B268" s="2">
        <f t="shared" si="24"/>
        <v>4.2</v>
      </c>
      <c r="C268" s="5" t="str">
        <f>+F268&amp;" - "&amp;I268</f>
        <v>Informe Interactivo 7 - Nueva Caledonia</v>
      </c>
      <c r="D268" s="6" t="e">
        <f>+"https://analytics.zoho.com/open-view/2395394000005903123?ZOHO_CRITERIA=%22Trasposicion_4.1%22.%22C%C3%B3digo_Pa%C3%ADs%22%20%3D%20'"&amp;#REF!&amp;"'"</f>
        <v>#REF!</v>
      </c>
      <c r="E268" s="4">
        <f t="shared" ref="E268:H283" si="28">+E267</f>
        <v>86</v>
      </c>
      <c r="F268" t="str">
        <f t="shared" si="28"/>
        <v>Informe Interactivo 7</v>
      </c>
      <c r="G268" t="str">
        <f t="shared" si="28"/>
        <v>País de Destino</v>
      </c>
      <c r="H268" t="str">
        <f t="shared" si="28"/>
        <v>Fruta Exportada (t)</v>
      </c>
      <c r="I268" t="s">
        <v>127</v>
      </c>
      <c r="J268" s="1" t="e">
        <f>+HYPERLINK(D268,C268)</f>
        <v>#REF!</v>
      </c>
    </row>
    <row r="269" spans="1:10" x14ac:dyDescent="0.35">
      <c r="A269" s="2">
        <f t="shared" ref="A269:A332" si="29">+A268+1</f>
        <v>58</v>
      </c>
      <c r="B269" s="2">
        <f t="shared" si="24"/>
        <v>4.2</v>
      </c>
      <c r="C269" s="5" t="str">
        <f>+F269&amp;" - "&amp;I269</f>
        <v>Informe Interactivo 7 - Nicaragua</v>
      </c>
      <c r="D269" s="6" t="e">
        <f>+"https://analytics.zoho.com/open-view/2395394000005903123?ZOHO_CRITERIA=%22Trasposicion_4.1%22.%22C%C3%B3digo_Pa%C3%ADs%22%20%3D%20'"&amp;#REF!&amp;"'"</f>
        <v>#REF!</v>
      </c>
      <c r="E269" s="4">
        <f t="shared" si="28"/>
        <v>86</v>
      </c>
      <c r="F269" t="str">
        <f t="shared" si="28"/>
        <v>Informe Interactivo 7</v>
      </c>
      <c r="G269" t="str">
        <f t="shared" si="28"/>
        <v>País de Destino</v>
      </c>
      <c r="H269" t="str">
        <f t="shared" si="28"/>
        <v>Fruta Exportada (t)</v>
      </c>
      <c r="I269" t="s">
        <v>128</v>
      </c>
      <c r="J269" s="1" t="e">
        <f>+HYPERLINK(D269,C269)</f>
        <v>#REF!</v>
      </c>
    </row>
    <row r="270" spans="1:10" x14ac:dyDescent="0.35">
      <c r="A270" s="2">
        <f t="shared" si="29"/>
        <v>59</v>
      </c>
      <c r="B270" s="2">
        <f t="shared" si="24"/>
        <v>4.2</v>
      </c>
      <c r="C270" s="5" t="str">
        <f>+F270&amp;" - "&amp;I270</f>
        <v>Informe Interactivo 7 - Países Bajos</v>
      </c>
      <c r="D270" s="6" t="e">
        <f>+"https://analytics.zoho.com/open-view/2395394000005903123?ZOHO_CRITERIA=%22Trasposicion_4.1%22.%22C%C3%B3digo_Pa%C3%ADs%22%20%3D%20'"&amp;#REF!&amp;"'"</f>
        <v>#REF!</v>
      </c>
      <c r="E270" s="4">
        <f t="shared" si="28"/>
        <v>86</v>
      </c>
      <c r="F270" t="str">
        <f t="shared" si="28"/>
        <v>Informe Interactivo 7</v>
      </c>
      <c r="G270" t="str">
        <f t="shared" si="28"/>
        <v>País de Destino</v>
      </c>
      <c r="H270" t="str">
        <f t="shared" si="28"/>
        <v>Fruta Exportada (t)</v>
      </c>
      <c r="I270" t="s">
        <v>129</v>
      </c>
      <c r="J270" s="1" t="e">
        <f>+HYPERLINK(D270,C270)</f>
        <v>#REF!</v>
      </c>
    </row>
    <row r="271" spans="1:10" x14ac:dyDescent="0.35">
      <c r="A271" s="2">
        <f t="shared" si="29"/>
        <v>60</v>
      </c>
      <c r="B271" s="2">
        <f t="shared" si="24"/>
        <v>4.2</v>
      </c>
      <c r="C271" s="5" t="str">
        <f>+F271&amp;" - "&amp;I271</f>
        <v>Informe Interactivo 7 - Noruega</v>
      </c>
      <c r="D271" s="6" t="e">
        <f>+"https://analytics.zoho.com/open-view/2395394000005903123?ZOHO_CRITERIA=%22Trasposicion_4.1%22.%22C%C3%B3digo_Pa%C3%ADs%22%20%3D%20'"&amp;#REF!&amp;"'"</f>
        <v>#REF!</v>
      </c>
      <c r="E271" s="4">
        <f t="shared" si="28"/>
        <v>86</v>
      </c>
      <c r="F271" t="str">
        <f t="shared" si="28"/>
        <v>Informe Interactivo 7</v>
      </c>
      <c r="G271" t="str">
        <f t="shared" si="28"/>
        <v>País de Destino</v>
      </c>
      <c r="H271" t="str">
        <f t="shared" si="28"/>
        <v>Fruta Exportada (t)</v>
      </c>
      <c r="I271" t="s">
        <v>130</v>
      </c>
      <c r="J271" s="1" t="e">
        <f>+HYPERLINK(D271,C271)</f>
        <v>#REF!</v>
      </c>
    </row>
    <row r="272" spans="1:10" x14ac:dyDescent="0.35">
      <c r="A272" s="2">
        <f t="shared" si="29"/>
        <v>61</v>
      </c>
      <c r="B272" s="2">
        <f t="shared" si="24"/>
        <v>4.2</v>
      </c>
      <c r="C272" s="5" t="str">
        <f>+F272&amp;" - "&amp;I272</f>
        <v>Informe Interactivo 7 - Nueva Zelanda</v>
      </c>
      <c r="D272" s="6" t="e">
        <f>+"https://analytics.zoho.com/open-view/2395394000005903123?ZOHO_CRITERIA=%22Trasposicion_4.1%22.%22C%C3%B3digo_Pa%C3%ADs%22%20%3D%20'"&amp;#REF!&amp;"'"</f>
        <v>#REF!</v>
      </c>
      <c r="E272" s="4">
        <f t="shared" si="28"/>
        <v>86</v>
      </c>
      <c r="F272" t="str">
        <f t="shared" si="28"/>
        <v>Informe Interactivo 7</v>
      </c>
      <c r="G272" t="str">
        <f t="shared" si="28"/>
        <v>País de Destino</v>
      </c>
      <c r="H272" t="str">
        <f t="shared" si="28"/>
        <v>Fruta Exportada (t)</v>
      </c>
      <c r="I272" t="s">
        <v>131</v>
      </c>
      <c r="J272" s="1" t="e">
        <f>+HYPERLINK(D272,C272)</f>
        <v>#REF!</v>
      </c>
    </row>
    <row r="273" spans="1:10" x14ac:dyDescent="0.35">
      <c r="A273" s="2">
        <f t="shared" si="29"/>
        <v>62</v>
      </c>
      <c r="B273" s="2">
        <f t="shared" si="24"/>
        <v>4.2</v>
      </c>
      <c r="C273" s="5" t="str">
        <f>+F273&amp;" - "&amp;I273</f>
        <v>Informe Interactivo 7 - Omán</v>
      </c>
      <c r="D273" s="6" t="e">
        <f>+"https://analytics.zoho.com/open-view/2395394000005903123?ZOHO_CRITERIA=%22Trasposicion_4.1%22.%22C%C3%B3digo_Pa%C3%ADs%22%20%3D%20'"&amp;#REF!&amp;"'"</f>
        <v>#REF!</v>
      </c>
      <c r="E273" s="4">
        <f t="shared" si="28"/>
        <v>86</v>
      </c>
      <c r="F273" t="str">
        <f t="shared" si="28"/>
        <v>Informe Interactivo 7</v>
      </c>
      <c r="G273" t="str">
        <f t="shared" si="28"/>
        <v>País de Destino</v>
      </c>
      <c r="H273" t="str">
        <f t="shared" si="28"/>
        <v>Fruta Exportada (t)</v>
      </c>
      <c r="I273" t="s">
        <v>132</v>
      </c>
      <c r="J273" s="1" t="e">
        <f>+HYPERLINK(D273,C273)</f>
        <v>#REF!</v>
      </c>
    </row>
    <row r="274" spans="1:10" x14ac:dyDescent="0.35">
      <c r="A274" s="2">
        <f t="shared" si="29"/>
        <v>63</v>
      </c>
      <c r="B274" s="2">
        <f t="shared" si="24"/>
        <v>4.2</v>
      </c>
      <c r="C274" s="5" t="str">
        <f>+F274&amp;" - "&amp;I274</f>
        <v>Informe Interactivo 7 - Panamá</v>
      </c>
      <c r="D274" s="6" t="e">
        <f>+"https://analytics.zoho.com/open-view/2395394000005903123?ZOHO_CRITERIA=%22Trasposicion_4.1%22.%22C%C3%B3digo_Pa%C3%ADs%22%20%3D%20'"&amp;#REF!&amp;"'"</f>
        <v>#REF!</v>
      </c>
      <c r="E274" s="4">
        <f t="shared" si="28"/>
        <v>86</v>
      </c>
      <c r="F274" t="str">
        <f t="shared" si="28"/>
        <v>Informe Interactivo 7</v>
      </c>
      <c r="G274" t="str">
        <f t="shared" si="28"/>
        <v>País de Destino</v>
      </c>
      <c r="H274" t="str">
        <f t="shared" si="28"/>
        <v>Fruta Exportada (t)</v>
      </c>
      <c r="I274" t="s">
        <v>133</v>
      </c>
      <c r="J274" s="1" t="e">
        <f>+HYPERLINK(D274,C274)</f>
        <v>#REF!</v>
      </c>
    </row>
    <row r="275" spans="1:10" x14ac:dyDescent="0.35">
      <c r="A275" s="2">
        <f t="shared" si="29"/>
        <v>64</v>
      </c>
      <c r="B275" s="2">
        <f t="shared" si="24"/>
        <v>4.2</v>
      </c>
      <c r="C275" s="5" t="str">
        <f>+F275&amp;" - "&amp;I275</f>
        <v>Informe Interactivo 7 - Perú</v>
      </c>
      <c r="D275" s="6" t="e">
        <f>+"https://analytics.zoho.com/open-view/2395394000005903123?ZOHO_CRITERIA=%22Trasposicion_4.1%22.%22C%C3%B3digo_Pa%C3%ADs%22%20%3D%20'"&amp;#REF!&amp;"'"</f>
        <v>#REF!</v>
      </c>
      <c r="E275" s="4">
        <f t="shared" si="28"/>
        <v>86</v>
      </c>
      <c r="F275" t="str">
        <f t="shared" si="28"/>
        <v>Informe Interactivo 7</v>
      </c>
      <c r="G275" t="str">
        <f t="shared" si="28"/>
        <v>País de Destino</v>
      </c>
      <c r="H275" t="str">
        <f t="shared" si="28"/>
        <v>Fruta Exportada (t)</v>
      </c>
      <c r="I275" t="s">
        <v>134</v>
      </c>
      <c r="J275" s="1" t="e">
        <f>+HYPERLINK(D275,C275)</f>
        <v>#REF!</v>
      </c>
    </row>
    <row r="276" spans="1:10" x14ac:dyDescent="0.35">
      <c r="A276" s="2">
        <f t="shared" si="29"/>
        <v>65</v>
      </c>
      <c r="B276" s="2">
        <f t="shared" si="24"/>
        <v>4.2</v>
      </c>
      <c r="C276" s="5" t="str">
        <f>+F276&amp;" - "&amp;I276</f>
        <v>Informe Interactivo 7 - Filipinas</v>
      </c>
      <c r="D276" s="6" t="e">
        <f>+"https://analytics.zoho.com/open-view/2395394000005903123?ZOHO_CRITERIA=%22Trasposicion_4.1%22.%22C%C3%B3digo_Pa%C3%ADs%22%20%3D%20'"&amp;#REF!&amp;"'"</f>
        <v>#REF!</v>
      </c>
      <c r="E276" s="4">
        <f t="shared" si="28"/>
        <v>86</v>
      </c>
      <c r="F276" t="str">
        <f t="shared" si="28"/>
        <v>Informe Interactivo 7</v>
      </c>
      <c r="G276" t="str">
        <f t="shared" si="28"/>
        <v>País de Destino</v>
      </c>
      <c r="H276" t="str">
        <f t="shared" si="28"/>
        <v>Fruta Exportada (t)</v>
      </c>
      <c r="I276" t="s">
        <v>135</v>
      </c>
      <c r="J276" s="1" t="e">
        <f>+HYPERLINK(D276,C276)</f>
        <v>#REF!</v>
      </c>
    </row>
    <row r="277" spans="1:10" x14ac:dyDescent="0.35">
      <c r="A277" s="2">
        <f t="shared" si="29"/>
        <v>66</v>
      </c>
      <c r="B277" s="2">
        <f t="shared" si="24"/>
        <v>4.2</v>
      </c>
      <c r="C277" s="5" t="str">
        <f>+F277&amp;" - "&amp;I277</f>
        <v>Informe Interactivo 7 - Polonia</v>
      </c>
      <c r="D277" s="6" t="e">
        <f>+"https://analytics.zoho.com/open-view/2395394000005903123?ZOHO_CRITERIA=%22Trasposicion_4.1%22.%22C%C3%B3digo_Pa%C3%ADs%22%20%3D%20'"&amp;#REF!&amp;"'"</f>
        <v>#REF!</v>
      </c>
      <c r="E277" s="4">
        <f t="shared" si="28"/>
        <v>86</v>
      </c>
      <c r="F277" t="str">
        <f t="shared" si="28"/>
        <v>Informe Interactivo 7</v>
      </c>
      <c r="G277" t="str">
        <f t="shared" si="28"/>
        <v>País de Destino</v>
      </c>
      <c r="H277" t="str">
        <f t="shared" si="28"/>
        <v>Fruta Exportada (t)</v>
      </c>
      <c r="I277" t="s">
        <v>136</v>
      </c>
      <c r="J277" s="1" t="e">
        <f>+HYPERLINK(D277,C277)</f>
        <v>#REF!</v>
      </c>
    </row>
    <row r="278" spans="1:10" x14ac:dyDescent="0.35">
      <c r="A278" s="2">
        <f t="shared" si="29"/>
        <v>67</v>
      </c>
      <c r="B278" s="2">
        <f t="shared" si="24"/>
        <v>4.2</v>
      </c>
      <c r="C278" s="5" t="str">
        <f>+F278&amp;" - "&amp;I278</f>
        <v>Informe Interactivo 7 - Puerto Rico</v>
      </c>
      <c r="D278" s="6" t="e">
        <f>+"https://analytics.zoho.com/open-view/2395394000005903123?ZOHO_CRITERIA=%22Trasposicion_4.1%22.%22C%C3%B3digo_Pa%C3%ADs%22%20%3D%20'"&amp;#REF!&amp;"'"</f>
        <v>#REF!</v>
      </c>
      <c r="E278" s="4">
        <f t="shared" si="28"/>
        <v>86</v>
      </c>
      <c r="F278" t="str">
        <f t="shared" si="28"/>
        <v>Informe Interactivo 7</v>
      </c>
      <c r="G278" t="str">
        <f t="shared" si="28"/>
        <v>País de Destino</v>
      </c>
      <c r="H278" t="str">
        <f t="shared" si="28"/>
        <v>Fruta Exportada (t)</v>
      </c>
      <c r="I278" t="s">
        <v>137</v>
      </c>
      <c r="J278" s="1" t="e">
        <f>+HYPERLINK(D278,C278)</f>
        <v>#REF!</v>
      </c>
    </row>
    <row r="279" spans="1:10" x14ac:dyDescent="0.35">
      <c r="A279" s="2">
        <f t="shared" si="29"/>
        <v>68</v>
      </c>
      <c r="B279" s="2">
        <f t="shared" si="24"/>
        <v>4.2</v>
      </c>
      <c r="C279" s="5" t="str">
        <f>+F279&amp;" - "&amp;I279</f>
        <v>Informe Interactivo 7 - Portugal</v>
      </c>
      <c r="D279" s="6" t="e">
        <f>+"https://analytics.zoho.com/open-view/2395394000005903123?ZOHO_CRITERIA=%22Trasposicion_4.1%22.%22C%C3%B3digo_Pa%C3%ADs%22%20%3D%20'"&amp;#REF!&amp;"'"</f>
        <v>#REF!</v>
      </c>
      <c r="E279" s="4">
        <f t="shared" si="28"/>
        <v>86</v>
      </c>
      <c r="F279" t="str">
        <f t="shared" si="28"/>
        <v>Informe Interactivo 7</v>
      </c>
      <c r="G279" t="str">
        <f t="shared" si="28"/>
        <v>País de Destino</v>
      </c>
      <c r="H279" t="str">
        <f t="shared" si="28"/>
        <v>Fruta Exportada (t)</v>
      </c>
      <c r="I279" t="s">
        <v>138</v>
      </c>
      <c r="J279" s="1" t="e">
        <f>+HYPERLINK(D279,C279)</f>
        <v>#REF!</v>
      </c>
    </row>
    <row r="280" spans="1:10" x14ac:dyDescent="0.35">
      <c r="A280" s="2">
        <f t="shared" si="29"/>
        <v>69</v>
      </c>
      <c r="B280" s="2">
        <f t="shared" si="24"/>
        <v>4.2</v>
      </c>
      <c r="C280" s="5" t="str">
        <f>+F280&amp;" - "&amp;I280</f>
        <v>Informe Interactivo 7 - Paraguay</v>
      </c>
      <c r="D280" s="6" t="e">
        <f>+"https://analytics.zoho.com/open-view/2395394000005903123?ZOHO_CRITERIA=%22Trasposicion_4.1%22.%22C%C3%B3digo_Pa%C3%ADs%22%20%3D%20'"&amp;#REF!&amp;"'"</f>
        <v>#REF!</v>
      </c>
      <c r="E280" s="4">
        <f t="shared" si="28"/>
        <v>86</v>
      </c>
      <c r="F280" t="str">
        <f t="shared" si="28"/>
        <v>Informe Interactivo 7</v>
      </c>
      <c r="G280" t="str">
        <f t="shared" si="28"/>
        <v>País de Destino</v>
      </c>
      <c r="H280" t="str">
        <f t="shared" si="28"/>
        <v>Fruta Exportada (t)</v>
      </c>
      <c r="I280" t="s">
        <v>139</v>
      </c>
      <c r="J280" s="1" t="e">
        <f>+HYPERLINK(D280,C280)</f>
        <v>#REF!</v>
      </c>
    </row>
    <row r="281" spans="1:10" x14ac:dyDescent="0.35">
      <c r="A281" s="2">
        <f t="shared" si="29"/>
        <v>70</v>
      </c>
      <c r="B281" s="2">
        <f t="shared" si="24"/>
        <v>4.2</v>
      </c>
      <c r="C281" s="5" t="str">
        <f>+F281&amp;" - "&amp;I281</f>
        <v>Informe Interactivo 7 - Rumania</v>
      </c>
      <c r="D281" s="6" t="e">
        <f>+"https://analytics.zoho.com/open-view/2395394000005903123?ZOHO_CRITERIA=%22Trasposicion_4.1%22.%22C%C3%B3digo_Pa%C3%ADs%22%20%3D%20'"&amp;#REF!&amp;"'"</f>
        <v>#REF!</v>
      </c>
      <c r="E281" s="4">
        <f t="shared" si="28"/>
        <v>86</v>
      </c>
      <c r="F281" t="str">
        <f t="shared" si="28"/>
        <v>Informe Interactivo 7</v>
      </c>
      <c r="G281" t="str">
        <f t="shared" si="28"/>
        <v>País de Destino</v>
      </c>
      <c r="H281" t="str">
        <f t="shared" si="28"/>
        <v>Fruta Exportada (t)</v>
      </c>
      <c r="I281" t="s">
        <v>140</v>
      </c>
      <c r="J281" s="1" t="e">
        <f>+HYPERLINK(D281,C281)</f>
        <v>#REF!</v>
      </c>
    </row>
    <row r="282" spans="1:10" x14ac:dyDescent="0.35">
      <c r="A282" s="2">
        <f t="shared" si="29"/>
        <v>71</v>
      </c>
      <c r="B282" s="2">
        <f t="shared" si="24"/>
        <v>4.2</v>
      </c>
      <c r="C282" s="5" t="str">
        <f>+F282&amp;" - "&amp;I282</f>
        <v>Informe Interactivo 7 - Rusia</v>
      </c>
      <c r="D282" s="6" t="e">
        <f>+"https://analytics.zoho.com/open-view/2395394000005903123?ZOHO_CRITERIA=%22Trasposicion_4.1%22.%22C%C3%B3digo_Pa%C3%ADs%22%20%3D%20'"&amp;#REF!&amp;"'"</f>
        <v>#REF!</v>
      </c>
      <c r="E282" s="4">
        <f t="shared" si="28"/>
        <v>86</v>
      </c>
      <c r="F282" t="str">
        <f t="shared" si="28"/>
        <v>Informe Interactivo 7</v>
      </c>
      <c r="G282" t="str">
        <f t="shared" si="28"/>
        <v>País de Destino</v>
      </c>
      <c r="H282" t="str">
        <f t="shared" si="28"/>
        <v>Fruta Exportada (t)</v>
      </c>
      <c r="I282" t="s">
        <v>141</v>
      </c>
      <c r="J282" s="1" t="e">
        <f>+HYPERLINK(D282,C282)</f>
        <v>#REF!</v>
      </c>
    </row>
    <row r="283" spans="1:10" x14ac:dyDescent="0.35">
      <c r="A283" s="2">
        <f t="shared" si="29"/>
        <v>72</v>
      </c>
      <c r="B283" s="2">
        <f t="shared" si="24"/>
        <v>4.2</v>
      </c>
      <c r="C283" s="5" t="str">
        <f>+F283&amp;" - "&amp;I283</f>
        <v>Informe Interactivo 7 - Arabia Saudita</v>
      </c>
      <c r="D283" s="6" t="e">
        <f>+"https://analytics.zoho.com/open-view/2395394000005903123?ZOHO_CRITERIA=%22Trasposicion_4.1%22.%22C%C3%B3digo_Pa%C3%ADs%22%20%3D%20'"&amp;#REF!&amp;"'"</f>
        <v>#REF!</v>
      </c>
      <c r="E283" s="4">
        <f t="shared" si="28"/>
        <v>86</v>
      </c>
      <c r="F283" t="str">
        <f t="shared" si="28"/>
        <v>Informe Interactivo 7</v>
      </c>
      <c r="G283" t="str">
        <f t="shared" si="28"/>
        <v>País de Destino</v>
      </c>
      <c r="H283" t="str">
        <f t="shared" si="28"/>
        <v>Fruta Exportada (t)</v>
      </c>
      <c r="I283" t="s">
        <v>142</v>
      </c>
      <c r="J283" s="1" t="e">
        <f>+HYPERLINK(D283,C283)</f>
        <v>#REF!</v>
      </c>
    </row>
    <row r="284" spans="1:10" x14ac:dyDescent="0.35">
      <c r="A284" s="2">
        <f t="shared" si="29"/>
        <v>73</v>
      </c>
      <c r="B284" s="2">
        <f t="shared" ref="B284:B347" si="30">+B283</f>
        <v>4.2</v>
      </c>
      <c r="C284" s="5" t="str">
        <f>+F284&amp;" - "&amp;I284</f>
        <v>Informe Interactivo 7 - Singapur</v>
      </c>
      <c r="D284" s="6" t="e">
        <f>+"https://analytics.zoho.com/open-view/2395394000005903123?ZOHO_CRITERIA=%22Trasposicion_4.1%22.%22C%C3%B3digo_Pa%C3%ADs%22%20%3D%20'"&amp;#REF!&amp;"'"</f>
        <v>#REF!</v>
      </c>
      <c r="E284" s="4">
        <f t="shared" ref="E284:H299" si="31">+E283</f>
        <v>86</v>
      </c>
      <c r="F284" t="str">
        <f t="shared" si="31"/>
        <v>Informe Interactivo 7</v>
      </c>
      <c r="G284" t="str">
        <f t="shared" si="31"/>
        <v>País de Destino</v>
      </c>
      <c r="H284" t="str">
        <f t="shared" si="31"/>
        <v>Fruta Exportada (t)</v>
      </c>
      <c r="I284" t="s">
        <v>143</v>
      </c>
      <c r="J284" s="1" t="e">
        <f>+HYPERLINK(D284,C284)</f>
        <v>#REF!</v>
      </c>
    </row>
    <row r="285" spans="1:10" x14ac:dyDescent="0.35">
      <c r="A285" s="2">
        <f t="shared" si="29"/>
        <v>74</v>
      </c>
      <c r="B285" s="2">
        <f t="shared" si="30"/>
        <v>4.2</v>
      </c>
      <c r="C285" s="5" t="str">
        <f>+F285&amp;" - "&amp;I285</f>
        <v>Informe Interactivo 7 - El Salvador</v>
      </c>
      <c r="D285" s="6" t="e">
        <f>+"https://analytics.zoho.com/open-view/2395394000005903123?ZOHO_CRITERIA=%22Trasposicion_4.1%22.%22C%C3%B3digo_Pa%C3%ADs%22%20%3D%20'"&amp;#REF!&amp;"'"</f>
        <v>#REF!</v>
      </c>
      <c r="E285" s="4">
        <f t="shared" si="31"/>
        <v>86</v>
      </c>
      <c r="F285" t="str">
        <f t="shared" si="31"/>
        <v>Informe Interactivo 7</v>
      </c>
      <c r="G285" t="str">
        <f t="shared" si="31"/>
        <v>País de Destino</v>
      </c>
      <c r="H285" t="str">
        <f t="shared" si="31"/>
        <v>Fruta Exportada (t)</v>
      </c>
      <c r="I285" t="s">
        <v>144</v>
      </c>
      <c r="J285" s="1" t="e">
        <f>+HYPERLINK(D285,C285)</f>
        <v>#REF!</v>
      </c>
    </row>
    <row r="286" spans="1:10" x14ac:dyDescent="0.35">
      <c r="A286" s="2">
        <f t="shared" si="29"/>
        <v>75</v>
      </c>
      <c r="B286" s="2">
        <f t="shared" si="30"/>
        <v>4.2</v>
      </c>
      <c r="C286" s="5" t="str">
        <f>+F286&amp;" - "&amp;I286</f>
        <v>Informe Interactivo 7 - Eslovaquia</v>
      </c>
      <c r="D286" s="6" t="e">
        <f>+"https://analytics.zoho.com/open-view/2395394000005903123?ZOHO_CRITERIA=%22Trasposicion_4.1%22.%22C%C3%B3digo_Pa%C3%ADs%22%20%3D%20'"&amp;#REF!&amp;"'"</f>
        <v>#REF!</v>
      </c>
      <c r="E286" s="4">
        <f t="shared" si="31"/>
        <v>86</v>
      </c>
      <c r="F286" t="str">
        <f t="shared" si="31"/>
        <v>Informe Interactivo 7</v>
      </c>
      <c r="G286" t="str">
        <f t="shared" si="31"/>
        <v>País de Destino</v>
      </c>
      <c r="H286" t="str">
        <f t="shared" si="31"/>
        <v>Fruta Exportada (t)</v>
      </c>
      <c r="I286" t="s">
        <v>145</v>
      </c>
      <c r="J286" s="1" t="e">
        <f>+HYPERLINK(D286,C286)</f>
        <v>#REF!</v>
      </c>
    </row>
    <row r="287" spans="1:10" x14ac:dyDescent="0.35">
      <c r="A287" s="2">
        <f t="shared" si="29"/>
        <v>76</v>
      </c>
      <c r="B287" s="2">
        <f t="shared" si="30"/>
        <v>4.2</v>
      </c>
      <c r="C287" s="5" t="str">
        <f>+F287&amp;" - "&amp;I287</f>
        <v>Informe Interactivo 7 - Eslovenia</v>
      </c>
      <c r="D287" s="6" t="e">
        <f>+"https://analytics.zoho.com/open-view/2395394000005903123?ZOHO_CRITERIA=%22Trasposicion_4.1%22.%22C%C3%B3digo_Pa%C3%ADs%22%20%3D%20'"&amp;#REF!&amp;"'"</f>
        <v>#REF!</v>
      </c>
      <c r="E287" s="4">
        <f t="shared" si="31"/>
        <v>86</v>
      </c>
      <c r="F287" t="str">
        <f t="shared" si="31"/>
        <v>Informe Interactivo 7</v>
      </c>
      <c r="G287" t="str">
        <f t="shared" si="31"/>
        <v>País de Destino</v>
      </c>
      <c r="H287" t="str">
        <f t="shared" si="31"/>
        <v>Fruta Exportada (t)</v>
      </c>
      <c r="I287" t="s">
        <v>146</v>
      </c>
      <c r="J287" s="1" t="e">
        <f>+HYPERLINK(D287,C287)</f>
        <v>#REF!</v>
      </c>
    </row>
    <row r="288" spans="1:10" x14ac:dyDescent="0.35">
      <c r="A288" s="2">
        <f t="shared" si="29"/>
        <v>77</v>
      </c>
      <c r="B288" s="2">
        <f t="shared" si="30"/>
        <v>4.2</v>
      </c>
      <c r="C288" s="5" t="str">
        <f>+F288&amp;" - "&amp;I288</f>
        <v>Informe Interactivo 7 - Suecia</v>
      </c>
      <c r="D288" s="6" t="e">
        <f>+"https://analytics.zoho.com/open-view/2395394000005903123?ZOHO_CRITERIA=%22Trasposicion_4.1%22.%22C%C3%B3digo_Pa%C3%ADs%22%20%3D%20'"&amp;#REF!&amp;"'"</f>
        <v>#REF!</v>
      </c>
      <c r="E288" s="4">
        <f t="shared" si="31"/>
        <v>86</v>
      </c>
      <c r="F288" t="str">
        <f t="shared" si="31"/>
        <v>Informe Interactivo 7</v>
      </c>
      <c r="G288" t="str">
        <f t="shared" si="31"/>
        <v>País de Destino</v>
      </c>
      <c r="H288" t="str">
        <f t="shared" si="31"/>
        <v>Fruta Exportada (t)</v>
      </c>
      <c r="I288" t="s">
        <v>147</v>
      </c>
      <c r="J288" s="1" t="e">
        <f>+HYPERLINK(D288,C288)</f>
        <v>#REF!</v>
      </c>
    </row>
    <row r="289" spans="1:10" x14ac:dyDescent="0.35">
      <c r="A289" s="2">
        <f t="shared" si="29"/>
        <v>78</v>
      </c>
      <c r="B289" s="2">
        <f t="shared" si="30"/>
        <v>4.2</v>
      </c>
      <c r="C289" s="5" t="str">
        <f>+F289&amp;" - "&amp;I289</f>
        <v>Informe Interactivo 7 - Tailandia</v>
      </c>
      <c r="D289" s="6" t="e">
        <f>+"https://analytics.zoho.com/open-view/2395394000005903123?ZOHO_CRITERIA=%22Trasposicion_4.1%22.%22C%C3%B3digo_Pa%C3%ADs%22%20%3D%20'"&amp;#REF!&amp;"'"</f>
        <v>#REF!</v>
      </c>
      <c r="E289" s="4">
        <f t="shared" si="31"/>
        <v>86</v>
      </c>
      <c r="F289" t="str">
        <f t="shared" si="31"/>
        <v>Informe Interactivo 7</v>
      </c>
      <c r="G289" t="str">
        <f t="shared" si="31"/>
        <v>País de Destino</v>
      </c>
      <c r="H289" t="str">
        <f t="shared" si="31"/>
        <v>Fruta Exportada (t)</v>
      </c>
      <c r="I289" t="s">
        <v>148</v>
      </c>
      <c r="J289" s="1" t="e">
        <f>+HYPERLINK(D289,C289)</f>
        <v>#REF!</v>
      </c>
    </row>
    <row r="290" spans="1:10" x14ac:dyDescent="0.35">
      <c r="A290" s="2">
        <f t="shared" si="29"/>
        <v>79</v>
      </c>
      <c r="B290" s="2">
        <f t="shared" si="30"/>
        <v>4.2</v>
      </c>
      <c r="C290" s="5" t="str">
        <f>+F290&amp;" - "&amp;I290</f>
        <v>Informe Interactivo 7 - Turquía</v>
      </c>
      <c r="D290" s="6" t="e">
        <f>+"https://analytics.zoho.com/open-view/2395394000005903123?ZOHO_CRITERIA=%22Trasposicion_4.1%22.%22C%C3%B3digo_Pa%C3%ADs%22%20%3D%20'"&amp;#REF!&amp;"'"</f>
        <v>#REF!</v>
      </c>
      <c r="E290" s="4">
        <f t="shared" si="31"/>
        <v>86</v>
      </c>
      <c r="F290" t="str">
        <f t="shared" si="31"/>
        <v>Informe Interactivo 7</v>
      </c>
      <c r="G290" t="str">
        <f t="shared" si="31"/>
        <v>País de Destino</v>
      </c>
      <c r="H290" t="str">
        <f t="shared" si="31"/>
        <v>Fruta Exportada (t)</v>
      </c>
      <c r="I290" t="s">
        <v>149</v>
      </c>
      <c r="J290" s="1" t="e">
        <f>+HYPERLINK(D290,C290)</f>
        <v>#REF!</v>
      </c>
    </row>
    <row r="291" spans="1:10" x14ac:dyDescent="0.35">
      <c r="A291" s="2">
        <f t="shared" si="29"/>
        <v>80</v>
      </c>
      <c r="B291" s="2">
        <f t="shared" si="30"/>
        <v>4.2</v>
      </c>
      <c r="C291" s="5" t="str">
        <f>+F291&amp;" - "&amp;I291</f>
        <v>Informe Interactivo 7 - Taiwán</v>
      </c>
      <c r="D291" s="6" t="e">
        <f>+"https://analytics.zoho.com/open-view/2395394000005903123?ZOHO_CRITERIA=%22Trasposicion_4.1%22.%22C%C3%B3digo_Pa%C3%ADs%22%20%3D%20'"&amp;#REF!&amp;"'"</f>
        <v>#REF!</v>
      </c>
      <c r="E291" s="4">
        <f t="shared" si="31"/>
        <v>86</v>
      </c>
      <c r="F291" t="str">
        <f t="shared" si="31"/>
        <v>Informe Interactivo 7</v>
      </c>
      <c r="G291" t="str">
        <f t="shared" si="31"/>
        <v>País de Destino</v>
      </c>
      <c r="H291" t="str">
        <f t="shared" si="31"/>
        <v>Fruta Exportada (t)</v>
      </c>
      <c r="I291" t="s">
        <v>150</v>
      </c>
      <c r="J291" s="1" t="e">
        <f>+HYPERLINK(D291,C291)</f>
        <v>#REF!</v>
      </c>
    </row>
    <row r="292" spans="1:10" x14ac:dyDescent="0.35">
      <c r="A292" s="2">
        <f t="shared" si="29"/>
        <v>81</v>
      </c>
      <c r="B292" s="2">
        <f t="shared" si="30"/>
        <v>4.2</v>
      </c>
      <c r="C292" s="5" t="str">
        <f>+F292&amp;" - "&amp;I292</f>
        <v>Informe Interactivo 7 - Ucrania</v>
      </c>
      <c r="D292" s="6" t="e">
        <f>+"https://analytics.zoho.com/open-view/2395394000005903123?ZOHO_CRITERIA=%22Trasposicion_4.1%22.%22C%C3%B3digo_Pa%C3%ADs%22%20%3D%20'"&amp;#REF!&amp;"'"</f>
        <v>#REF!</v>
      </c>
      <c r="E292" s="4">
        <f t="shared" si="31"/>
        <v>86</v>
      </c>
      <c r="F292" t="str">
        <f t="shared" si="31"/>
        <v>Informe Interactivo 7</v>
      </c>
      <c r="G292" t="str">
        <f t="shared" si="31"/>
        <v>País de Destino</v>
      </c>
      <c r="H292" t="str">
        <f t="shared" si="31"/>
        <v>Fruta Exportada (t)</v>
      </c>
      <c r="I292" t="s">
        <v>151</v>
      </c>
      <c r="J292" s="1" t="e">
        <f>+HYPERLINK(D292,C292)</f>
        <v>#REF!</v>
      </c>
    </row>
    <row r="293" spans="1:10" x14ac:dyDescent="0.35">
      <c r="A293" s="2">
        <f t="shared" si="29"/>
        <v>82</v>
      </c>
      <c r="B293" s="2">
        <f t="shared" si="30"/>
        <v>4.2</v>
      </c>
      <c r="C293" s="5" t="str">
        <f>+F293&amp;" - "&amp;I293</f>
        <v>Informe Interactivo 7 - Uruguay</v>
      </c>
      <c r="D293" s="6" t="e">
        <f>+"https://analytics.zoho.com/open-view/2395394000005903123?ZOHO_CRITERIA=%22Trasposicion_4.1%22.%22C%C3%B3digo_Pa%C3%ADs%22%20%3D%20'"&amp;#REF!&amp;"'"</f>
        <v>#REF!</v>
      </c>
      <c r="E293" s="4">
        <f t="shared" si="31"/>
        <v>86</v>
      </c>
      <c r="F293" t="str">
        <f t="shared" si="31"/>
        <v>Informe Interactivo 7</v>
      </c>
      <c r="G293" t="str">
        <f t="shared" si="31"/>
        <v>País de Destino</v>
      </c>
      <c r="H293" t="str">
        <f t="shared" si="31"/>
        <v>Fruta Exportada (t)</v>
      </c>
      <c r="I293" t="s">
        <v>152</v>
      </c>
      <c r="J293" s="1" t="e">
        <f>+HYPERLINK(D293,C293)</f>
        <v>#REF!</v>
      </c>
    </row>
    <row r="294" spans="1:10" x14ac:dyDescent="0.35">
      <c r="A294" s="2">
        <f t="shared" si="29"/>
        <v>83</v>
      </c>
      <c r="B294" s="2">
        <f t="shared" si="30"/>
        <v>4.2</v>
      </c>
      <c r="C294" s="5" t="str">
        <f>+F294&amp;" - "&amp;I294</f>
        <v>Informe Interactivo 7 - Estados Unidos</v>
      </c>
      <c r="D294" s="6" t="e">
        <f>+"https://analytics.zoho.com/open-view/2395394000005903123?ZOHO_CRITERIA=%22Trasposicion_4.1%22.%22C%C3%B3digo_Pa%C3%ADs%22%20%3D%20'"&amp;#REF!&amp;"'"</f>
        <v>#REF!</v>
      </c>
      <c r="E294" s="4">
        <f t="shared" si="31"/>
        <v>86</v>
      </c>
      <c r="F294" t="str">
        <f t="shared" si="31"/>
        <v>Informe Interactivo 7</v>
      </c>
      <c r="G294" t="str">
        <f t="shared" si="31"/>
        <v>País de Destino</v>
      </c>
      <c r="H294" t="str">
        <f t="shared" si="31"/>
        <v>Fruta Exportada (t)</v>
      </c>
      <c r="I294" t="s">
        <v>153</v>
      </c>
      <c r="J294" s="1" t="e">
        <f>+HYPERLINK(D294,C294)</f>
        <v>#REF!</v>
      </c>
    </row>
    <row r="295" spans="1:10" x14ac:dyDescent="0.35">
      <c r="A295" s="2">
        <f t="shared" si="29"/>
        <v>84</v>
      </c>
      <c r="B295" s="2">
        <f t="shared" si="30"/>
        <v>4.2</v>
      </c>
      <c r="C295" s="5" t="str">
        <f>+F295&amp;" - "&amp;I295</f>
        <v>Informe Interactivo 7 - Venezuela</v>
      </c>
      <c r="D295" s="6" t="e">
        <f>+"https://analytics.zoho.com/open-view/2395394000005903123?ZOHO_CRITERIA=%22Trasposicion_4.1%22.%22C%C3%B3digo_Pa%C3%ADs%22%20%3D%20'"&amp;#REF!&amp;"'"</f>
        <v>#REF!</v>
      </c>
      <c r="E295" s="4">
        <f t="shared" si="31"/>
        <v>86</v>
      </c>
      <c r="F295" t="str">
        <f t="shared" si="31"/>
        <v>Informe Interactivo 7</v>
      </c>
      <c r="G295" t="str">
        <f t="shared" si="31"/>
        <v>País de Destino</v>
      </c>
      <c r="H295" t="str">
        <f t="shared" si="31"/>
        <v>Fruta Exportada (t)</v>
      </c>
      <c r="I295" t="s">
        <v>154</v>
      </c>
      <c r="J295" s="1" t="e">
        <f>+HYPERLINK(D295,C295)</f>
        <v>#REF!</v>
      </c>
    </row>
    <row r="296" spans="1:10" x14ac:dyDescent="0.35">
      <c r="A296" s="2">
        <f t="shared" si="29"/>
        <v>85</v>
      </c>
      <c r="B296" s="2">
        <f t="shared" si="30"/>
        <v>4.2</v>
      </c>
      <c r="C296" s="5" t="str">
        <f>+F296&amp;" - "&amp;I296</f>
        <v>Informe Interactivo 7 - Vietnam</v>
      </c>
      <c r="D296" s="6" t="e">
        <f>+"https://analytics.zoho.com/open-view/2395394000005903123?ZOHO_CRITERIA=%22Trasposicion_4.1%22.%22C%C3%B3digo_Pa%C3%ADs%22%20%3D%20'"&amp;#REF!&amp;"'"</f>
        <v>#REF!</v>
      </c>
      <c r="E296" s="4">
        <f t="shared" si="31"/>
        <v>86</v>
      </c>
      <c r="F296" t="str">
        <f t="shared" si="31"/>
        <v>Informe Interactivo 7</v>
      </c>
      <c r="G296" t="str">
        <f t="shared" si="31"/>
        <v>País de Destino</v>
      </c>
      <c r="H296" t="str">
        <f t="shared" si="31"/>
        <v>Fruta Exportada (t)</v>
      </c>
      <c r="I296" t="s">
        <v>155</v>
      </c>
      <c r="J296" s="1" t="e">
        <f>+HYPERLINK(D296,C296)</f>
        <v>#REF!</v>
      </c>
    </row>
    <row r="297" spans="1:10" x14ac:dyDescent="0.35">
      <c r="A297" s="2">
        <f t="shared" si="29"/>
        <v>86</v>
      </c>
      <c r="B297" s="2">
        <f t="shared" si="30"/>
        <v>4.2</v>
      </c>
      <c r="C297" s="5" t="str">
        <f>+F297&amp;" - "&amp;I297</f>
        <v>Informe Interactivo 7 - Sudáfrica</v>
      </c>
      <c r="D297" s="6" t="e">
        <f>+"https://analytics.zoho.com/open-view/2395394000005903123?ZOHO_CRITERIA=%22Trasposicion_4.1%22.%22C%C3%B3digo_Pa%C3%ADs%22%20%3D%20'"&amp;#REF!&amp;"'"</f>
        <v>#REF!</v>
      </c>
      <c r="E297" s="4">
        <f t="shared" si="31"/>
        <v>86</v>
      </c>
      <c r="F297" t="str">
        <f t="shared" si="31"/>
        <v>Informe Interactivo 7</v>
      </c>
      <c r="G297" t="str">
        <f t="shared" si="31"/>
        <v>País de Destino</v>
      </c>
      <c r="H297" t="str">
        <f t="shared" si="31"/>
        <v>Fruta Exportada (t)</v>
      </c>
      <c r="I297" t="s">
        <v>156</v>
      </c>
      <c r="J297" s="1" t="e">
        <f>+HYPERLINK(D297,C297)</f>
        <v>#REF!</v>
      </c>
    </row>
    <row r="298" spans="1:10" x14ac:dyDescent="0.35">
      <c r="A298" s="8">
        <v>1</v>
      </c>
      <c r="B298" s="8">
        <f t="shared" si="30"/>
        <v>4.2</v>
      </c>
      <c r="C298" s="9" t="str">
        <f>+F298&amp;" - "&amp;I298</f>
        <v>Informe Interactivo 8 - Aceites</v>
      </c>
      <c r="D298" s="10" t="e">
        <f>+"https://analytics.zoho.com/open-view/2395394000005905460?ZOHO_CRITERIA=%22Trasposicion_4.1%22.%22Id_Procesamiento%22%20%3D%20"&amp;#REF!</f>
        <v>#REF!</v>
      </c>
      <c r="E298" s="11">
        <v>7</v>
      </c>
      <c r="F298" s="7" t="s">
        <v>168</v>
      </c>
      <c r="G298" s="7" t="s">
        <v>157</v>
      </c>
      <c r="H298" s="7" t="s">
        <v>16</v>
      </c>
      <c r="I298" s="7" t="s">
        <v>158</v>
      </c>
      <c r="J298" s="1" t="e">
        <f>+HYPERLINK(D298,C298)</f>
        <v>#REF!</v>
      </c>
    </row>
    <row r="299" spans="1:10" x14ac:dyDescent="0.35">
      <c r="A299" s="2">
        <f t="shared" si="29"/>
        <v>2</v>
      </c>
      <c r="B299" s="2">
        <f t="shared" si="30"/>
        <v>4.2</v>
      </c>
      <c r="C299" s="5" t="str">
        <f>+F299&amp;" - "&amp;I299</f>
        <v>Informe Interactivo 8 - Congelados</v>
      </c>
      <c r="D299" s="6" t="e">
        <f>+"https://analytics.zoho.com/open-view/2395394000005905460?ZOHO_CRITERIA=%22Trasposicion_4.1%22.%22Id_Procesamiento%22%20%3D%20"&amp;#REF!</f>
        <v>#REF!</v>
      </c>
      <c r="E299" s="4">
        <f t="shared" si="31"/>
        <v>7</v>
      </c>
      <c r="F299" t="str">
        <f t="shared" si="31"/>
        <v>Informe Interactivo 8</v>
      </c>
      <c r="G299" t="str">
        <f t="shared" si="31"/>
        <v>Procesamiento</v>
      </c>
      <c r="H299" t="str">
        <f t="shared" si="31"/>
        <v>Fruta Exportada (t)</v>
      </c>
      <c r="I299" t="s">
        <v>159</v>
      </c>
      <c r="J299" s="1" t="e">
        <f>+HYPERLINK(D299,C299)</f>
        <v>#REF!</v>
      </c>
    </row>
    <row r="300" spans="1:10" x14ac:dyDescent="0.35">
      <c r="A300" s="2">
        <f t="shared" si="29"/>
        <v>3</v>
      </c>
      <c r="B300" s="2">
        <f t="shared" si="30"/>
        <v>4.2</v>
      </c>
      <c r="C300" s="5" t="str">
        <f>+F300&amp;" - "&amp;I300</f>
        <v>Informe Interactivo 8 - Conservas</v>
      </c>
      <c r="D300" s="6" t="e">
        <f>+"https://analytics.zoho.com/open-view/2395394000005905460?ZOHO_CRITERIA=%22Trasposicion_4.1%22.%22Id_Procesamiento%22%20%3D%20"&amp;#REF!</f>
        <v>#REF!</v>
      </c>
      <c r="E300" s="4">
        <f t="shared" ref="E300:H315" si="32">+E299</f>
        <v>7</v>
      </c>
      <c r="F300" t="str">
        <f t="shared" si="32"/>
        <v>Informe Interactivo 8</v>
      </c>
      <c r="G300" t="str">
        <f t="shared" si="32"/>
        <v>Procesamiento</v>
      </c>
      <c r="H300" t="str">
        <f t="shared" si="32"/>
        <v>Fruta Exportada (t)</v>
      </c>
      <c r="I300" t="s">
        <v>160</v>
      </c>
      <c r="J300" s="1" t="e">
        <f>+HYPERLINK(D300,C300)</f>
        <v>#REF!</v>
      </c>
    </row>
    <row r="301" spans="1:10" x14ac:dyDescent="0.35">
      <c r="A301" s="2">
        <f t="shared" si="29"/>
        <v>4</v>
      </c>
      <c r="B301" s="2">
        <f t="shared" si="30"/>
        <v>4.2</v>
      </c>
      <c r="C301" s="5" t="str">
        <f>+F301&amp;" - "&amp;I301</f>
        <v>Informe Interactivo 8 - Deshidratados</v>
      </c>
      <c r="D301" s="6" t="e">
        <f>+"https://analytics.zoho.com/open-view/2395394000005905460?ZOHO_CRITERIA=%22Trasposicion_4.1%22.%22Id_Procesamiento%22%20%3D%20"&amp;#REF!</f>
        <v>#REF!</v>
      </c>
      <c r="E301" s="4">
        <f t="shared" si="32"/>
        <v>7</v>
      </c>
      <c r="F301" t="str">
        <f t="shared" si="32"/>
        <v>Informe Interactivo 8</v>
      </c>
      <c r="G301" t="str">
        <f t="shared" si="32"/>
        <v>Procesamiento</v>
      </c>
      <c r="H301" t="str">
        <f t="shared" si="32"/>
        <v>Fruta Exportada (t)</v>
      </c>
      <c r="I301" t="s">
        <v>161</v>
      </c>
      <c r="J301" s="1" t="e">
        <f>+HYPERLINK(D301,C301)</f>
        <v>#REF!</v>
      </c>
    </row>
    <row r="302" spans="1:10" x14ac:dyDescent="0.35">
      <c r="A302" s="2">
        <f t="shared" si="29"/>
        <v>5</v>
      </c>
      <c r="B302" s="2">
        <f t="shared" si="30"/>
        <v>4.2</v>
      </c>
      <c r="C302" s="5" t="str">
        <f>+F302&amp;" - "&amp;I302</f>
        <v>Informe Interactivo 8 - Fresca</v>
      </c>
      <c r="D302" s="6" t="e">
        <f>+"https://analytics.zoho.com/open-view/2395394000005905460?ZOHO_CRITERIA=%22Trasposicion_4.1%22.%22Id_Procesamiento%22%20%3D%20"&amp;#REF!</f>
        <v>#REF!</v>
      </c>
      <c r="E302" s="4">
        <f t="shared" si="32"/>
        <v>7</v>
      </c>
      <c r="F302" t="str">
        <f t="shared" si="32"/>
        <v>Informe Interactivo 8</v>
      </c>
      <c r="G302" t="str">
        <f t="shared" si="32"/>
        <v>Procesamiento</v>
      </c>
      <c r="H302" t="str">
        <f t="shared" si="32"/>
        <v>Fruta Exportada (t)</v>
      </c>
      <c r="I302" t="s">
        <v>162</v>
      </c>
      <c r="J302" s="1" t="e">
        <f>+HYPERLINK(D302,C302)</f>
        <v>#REF!</v>
      </c>
    </row>
    <row r="303" spans="1:10" x14ac:dyDescent="0.35">
      <c r="A303" s="2">
        <f t="shared" si="29"/>
        <v>6</v>
      </c>
      <c r="B303" s="2">
        <f t="shared" si="30"/>
        <v>4.2</v>
      </c>
      <c r="C303" s="5" t="str">
        <f>+F303&amp;" - "&amp;I303</f>
        <v>Informe Interactivo 8 - Frutos secos</v>
      </c>
      <c r="D303" s="6" t="e">
        <f>+"https://analytics.zoho.com/open-view/2395394000005905460?ZOHO_CRITERIA=%22Trasposicion_4.1%22.%22Id_Procesamiento%22%20%3D%20"&amp;#REF!</f>
        <v>#REF!</v>
      </c>
      <c r="E303" s="4">
        <f t="shared" si="32"/>
        <v>7</v>
      </c>
      <c r="F303" t="str">
        <f t="shared" si="32"/>
        <v>Informe Interactivo 8</v>
      </c>
      <c r="G303" t="str">
        <f t="shared" si="32"/>
        <v>Procesamiento</v>
      </c>
      <c r="H303" t="str">
        <f t="shared" si="32"/>
        <v>Fruta Exportada (t)</v>
      </c>
      <c r="I303" t="s">
        <v>163</v>
      </c>
      <c r="J303" s="1" t="e">
        <f>+HYPERLINK(D303,C303)</f>
        <v>#REF!</v>
      </c>
    </row>
    <row r="304" spans="1:10" x14ac:dyDescent="0.35">
      <c r="A304" s="2">
        <f t="shared" si="29"/>
        <v>7</v>
      </c>
      <c r="B304" s="2">
        <f t="shared" si="30"/>
        <v>4.2</v>
      </c>
      <c r="C304" s="5" t="str">
        <f>+F304&amp;" - "&amp;I304</f>
        <v>Informe Interactivo 8 - Jugos</v>
      </c>
      <c r="D304" s="6" t="e">
        <f>+"https://analytics.zoho.com/open-view/2395394000005905460?ZOHO_CRITERIA=%22Trasposicion_4.1%22.%22Id_Procesamiento%22%20%3D%20"&amp;#REF!</f>
        <v>#REF!</v>
      </c>
      <c r="E304" s="4">
        <f t="shared" si="32"/>
        <v>7</v>
      </c>
      <c r="F304" t="str">
        <f t="shared" si="32"/>
        <v>Informe Interactivo 8</v>
      </c>
      <c r="G304" t="str">
        <f t="shared" si="32"/>
        <v>Procesamiento</v>
      </c>
      <c r="H304" t="str">
        <f t="shared" si="32"/>
        <v>Fruta Exportada (t)</v>
      </c>
      <c r="I304" t="s">
        <v>164</v>
      </c>
      <c r="J304" s="1" t="e">
        <f>+HYPERLINK(D304,C304)</f>
        <v>#REF!</v>
      </c>
    </row>
    <row r="305" spans="1:10" x14ac:dyDescent="0.35">
      <c r="A305" s="20">
        <v>1</v>
      </c>
      <c r="B305" s="20">
        <v>4.2</v>
      </c>
      <c r="C305" s="21" t="str">
        <f>+F305&amp;" - "&amp;I305</f>
        <v>Informe Interactivo 1 - Tarapacá</v>
      </c>
      <c r="D305" s="22" t="e">
        <f>+"https://analytics.zoho.com/open-view/2395394000006194754?ZOHO_CRITERIA=%22Trasposicion_4.2%22.%22C%C3%B3digo_Regi%C3%B3n%22%20%3D%20"&amp;#REF!</f>
        <v>#REF!</v>
      </c>
      <c r="E305" s="23">
        <v>17</v>
      </c>
      <c r="F305" s="24" t="s">
        <v>49</v>
      </c>
      <c r="G305" s="24" t="s">
        <v>169</v>
      </c>
      <c r="H305" s="24" t="s">
        <v>170</v>
      </c>
      <c r="I305" s="24" t="s">
        <v>51</v>
      </c>
      <c r="J305" s="1" t="e">
        <f>+HYPERLINK(D305,C305)</f>
        <v>#REF!</v>
      </c>
    </row>
    <row r="306" spans="1:10" x14ac:dyDescent="0.35">
      <c r="A306" s="2">
        <f t="shared" si="29"/>
        <v>2</v>
      </c>
      <c r="B306" s="2">
        <f t="shared" si="30"/>
        <v>4.2</v>
      </c>
      <c r="C306" s="5" t="str">
        <f>+F306&amp;" - "&amp;I306</f>
        <v>Informe Interactivo 1 - Antofagasta</v>
      </c>
      <c r="D306" s="33" t="e">
        <f>+"https://analytics.zoho.com/open-view/2395394000006194754?ZOHO_CRITERIA=%22Trasposicion_4.2%22.%22C%C3%B3digo_Regi%C3%B3n%22%20%3D%20"&amp;#REF!</f>
        <v>#REF!</v>
      </c>
      <c r="E306" s="4">
        <f t="shared" si="32"/>
        <v>17</v>
      </c>
      <c r="F306" t="str">
        <f t="shared" si="32"/>
        <v>Informe Interactivo 1</v>
      </c>
      <c r="G306" t="str">
        <f t="shared" si="32"/>
        <v>Región</v>
      </c>
      <c r="H306" t="str">
        <f t="shared" si="32"/>
        <v>Valor de exportación (USD)</v>
      </c>
      <c r="I306" t="s">
        <v>52</v>
      </c>
      <c r="J306" s="1" t="e">
        <f>+HYPERLINK(D306,C306)</f>
        <v>#REF!</v>
      </c>
    </row>
    <row r="307" spans="1:10" x14ac:dyDescent="0.35">
      <c r="A307" s="2">
        <f t="shared" si="29"/>
        <v>3</v>
      </c>
      <c r="B307" s="2">
        <f t="shared" si="30"/>
        <v>4.2</v>
      </c>
      <c r="C307" s="5" t="str">
        <f>+F307&amp;" - "&amp;I307</f>
        <v>Informe Interactivo 1 - Atacama</v>
      </c>
      <c r="D307" s="33" t="e">
        <f>+"https://analytics.zoho.com/open-view/2395394000006194754?ZOHO_CRITERIA=%22Trasposicion_4.2%22.%22C%C3%B3digo_Regi%C3%B3n%22%20%3D%20"&amp;#REF!</f>
        <v>#REF!</v>
      </c>
      <c r="E307" s="4">
        <f t="shared" si="32"/>
        <v>17</v>
      </c>
      <c r="F307" t="str">
        <f t="shared" si="32"/>
        <v>Informe Interactivo 1</v>
      </c>
      <c r="G307" t="str">
        <f t="shared" si="32"/>
        <v>Región</v>
      </c>
      <c r="H307" t="str">
        <f t="shared" si="32"/>
        <v>Valor de exportación (USD)</v>
      </c>
      <c r="I307" t="s">
        <v>53</v>
      </c>
      <c r="J307" s="1" t="e">
        <f>+HYPERLINK(D307,C307)</f>
        <v>#REF!</v>
      </c>
    </row>
    <row r="308" spans="1:10" x14ac:dyDescent="0.35">
      <c r="A308" s="2">
        <f t="shared" si="29"/>
        <v>4</v>
      </c>
      <c r="B308" s="2">
        <f t="shared" si="30"/>
        <v>4.2</v>
      </c>
      <c r="C308" s="5" t="str">
        <f>+F308&amp;" - "&amp;I308</f>
        <v>Informe Interactivo 1 - Coquimbo</v>
      </c>
      <c r="D308" s="33" t="e">
        <f>+"https://analytics.zoho.com/open-view/2395394000006194754?ZOHO_CRITERIA=%22Trasposicion_4.2%22.%22C%C3%B3digo_Regi%C3%B3n%22%20%3D%20"&amp;#REF!</f>
        <v>#REF!</v>
      </c>
      <c r="E308" s="4">
        <f t="shared" si="32"/>
        <v>17</v>
      </c>
      <c r="F308" t="str">
        <f t="shared" si="32"/>
        <v>Informe Interactivo 1</v>
      </c>
      <c r="G308" t="str">
        <f t="shared" si="32"/>
        <v>Región</v>
      </c>
      <c r="H308" t="str">
        <f t="shared" si="32"/>
        <v>Valor de exportación (USD)</v>
      </c>
      <c r="I308" t="s">
        <v>54</v>
      </c>
      <c r="J308" s="1" t="e">
        <f>+HYPERLINK(D308,C308)</f>
        <v>#REF!</v>
      </c>
    </row>
    <row r="309" spans="1:10" x14ac:dyDescent="0.35">
      <c r="A309" s="2">
        <f t="shared" si="29"/>
        <v>5</v>
      </c>
      <c r="B309" s="2">
        <f t="shared" si="30"/>
        <v>4.2</v>
      </c>
      <c r="C309" s="5" t="str">
        <f>+F309&amp;" - "&amp;I309</f>
        <v>Informe Interactivo 1 - Valparaíso</v>
      </c>
      <c r="D309" s="33" t="e">
        <f>+"https://analytics.zoho.com/open-view/2395394000006194754?ZOHO_CRITERIA=%22Trasposicion_4.2%22.%22C%C3%B3digo_Regi%C3%B3n%22%20%3D%20"&amp;#REF!</f>
        <v>#REF!</v>
      </c>
      <c r="E309" s="4">
        <f t="shared" si="32"/>
        <v>17</v>
      </c>
      <c r="F309" t="str">
        <f t="shared" si="32"/>
        <v>Informe Interactivo 1</v>
      </c>
      <c r="G309" t="str">
        <f t="shared" si="32"/>
        <v>Región</v>
      </c>
      <c r="H309" t="str">
        <f t="shared" si="32"/>
        <v>Valor de exportación (USD)</v>
      </c>
      <c r="I309" t="s">
        <v>55</v>
      </c>
      <c r="J309" s="1" t="e">
        <f>+HYPERLINK(D309,C309)</f>
        <v>#REF!</v>
      </c>
    </row>
    <row r="310" spans="1:10" x14ac:dyDescent="0.35">
      <c r="A310" s="2">
        <f t="shared" si="29"/>
        <v>6</v>
      </c>
      <c r="B310" s="2">
        <f t="shared" si="30"/>
        <v>4.2</v>
      </c>
      <c r="C310" s="5" t="str">
        <f>+F310&amp;" - "&amp;I310</f>
        <v>Informe Interactivo 1 - O'Higgins</v>
      </c>
      <c r="D310" s="33" t="e">
        <f>+"https://analytics.zoho.com/open-view/2395394000006194754?ZOHO_CRITERIA=%22Trasposicion_4.2%22.%22C%C3%B3digo_Regi%C3%B3n%22%20%3D%20"&amp;#REF!</f>
        <v>#REF!</v>
      </c>
      <c r="E310" s="4">
        <f t="shared" si="32"/>
        <v>17</v>
      </c>
      <c r="F310" t="str">
        <f t="shared" si="32"/>
        <v>Informe Interactivo 1</v>
      </c>
      <c r="G310" t="str">
        <f t="shared" si="32"/>
        <v>Región</v>
      </c>
      <c r="H310" t="str">
        <f t="shared" si="32"/>
        <v>Valor de exportación (USD)</v>
      </c>
      <c r="I310" t="s">
        <v>56</v>
      </c>
      <c r="J310" s="1" t="e">
        <f>+HYPERLINK(D310,C310)</f>
        <v>#REF!</v>
      </c>
    </row>
    <row r="311" spans="1:10" x14ac:dyDescent="0.35">
      <c r="A311" s="2">
        <f t="shared" si="29"/>
        <v>7</v>
      </c>
      <c r="B311" s="2">
        <f t="shared" si="30"/>
        <v>4.2</v>
      </c>
      <c r="C311" s="5" t="str">
        <f>+F311&amp;" - "&amp;I311</f>
        <v>Informe Interactivo 1 - Maule</v>
      </c>
      <c r="D311" s="33" t="e">
        <f>+"https://analytics.zoho.com/open-view/2395394000006194754?ZOHO_CRITERIA=%22Trasposicion_4.2%22.%22C%C3%B3digo_Regi%C3%B3n%22%20%3D%20"&amp;#REF!</f>
        <v>#REF!</v>
      </c>
      <c r="E311" s="4">
        <f t="shared" si="32"/>
        <v>17</v>
      </c>
      <c r="F311" t="str">
        <f t="shared" si="32"/>
        <v>Informe Interactivo 1</v>
      </c>
      <c r="G311" t="str">
        <f t="shared" si="32"/>
        <v>Región</v>
      </c>
      <c r="H311" t="str">
        <f t="shared" si="32"/>
        <v>Valor de exportación (USD)</v>
      </c>
      <c r="I311" t="s">
        <v>57</v>
      </c>
      <c r="J311" s="1" t="e">
        <f>+HYPERLINK(D311,C311)</f>
        <v>#REF!</v>
      </c>
    </row>
    <row r="312" spans="1:10" x14ac:dyDescent="0.35">
      <c r="A312" s="2">
        <f t="shared" si="29"/>
        <v>8</v>
      </c>
      <c r="B312" s="2">
        <f t="shared" si="30"/>
        <v>4.2</v>
      </c>
      <c r="C312" s="5" t="str">
        <f>+F312&amp;" - "&amp;I312</f>
        <v>Informe Interactivo 1 - Biobío</v>
      </c>
      <c r="D312" s="33" t="e">
        <f>+"https://analytics.zoho.com/open-view/2395394000006194754?ZOHO_CRITERIA=%22Trasposicion_4.2%22.%22C%C3%B3digo_Regi%C3%B3n%22%20%3D%20"&amp;#REF!</f>
        <v>#REF!</v>
      </c>
      <c r="E312" s="4">
        <f t="shared" si="32"/>
        <v>17</v>
      </c>
      <c r="F312" t="str">
        <f t="shared" si="32"/>
        <v>Informe Interactivo 1</v>
      </c>
      <c r="G312" t="str">
        <f t="shared" si="32"/>
        <v>Región</v>
      </c>
      <c r="H312" t="str">
        <f t="shared" si="32"/>
        <v>Valor de exportación (USD)</v>
      </c>
      <c r="I312" t="s">
        <v>58</v>
      </c>
      <c r="J312" s="1" t="e">
        <f>+HYPERLINK(D312,C312)</f>
        <v>#REF!</v>
      </c>
    </row>
    <row r="313" spans="1:10" x14ac:dyDescent="0.35">
      <c r="A313" s="2">
        <f t="shared" si="29"/>
        <v>9</v>
      </c>
      <c r="B313" s="2">
        <f t="shared" si="30"/>
        <v>4.2</v>
      </c>
      <c r="C313" s="5" t="str">
        <f>+F313&amp;" - "&amp;I313</f>
        <v>Informe Interactivo 1 - Araucanía</v>
      </c>
      <c r="D313" s="33" t="e">
        <f>+"https://analytics.zoho.com/open-view/2395394000006194754?ZOHO_CRITERIA=%22Trasposicion_4.2%22.%22C%C3%B3digo_Regi%C3%B3n%22%20%3D%20"&amp;#REF!</f>
        <v>#REF!</v>
      </c>
      <c r="E313" s="4">
        <f t="shared" si="32"/>
        <v>17</v>
      </c>
      <c r="F313" t="str">
        <f t="shared" si="32"/>
        <v>Informe Interactivo 1</v>
      </c>
      <c r="G313" t="str">
        <f t="shared" si="32"/>
        <v>Región</v>
      </c>
      <c r="H313" t="str">
        <f t="shared" si="32"/>
        <v>Valor de exportación (USD)</v>
      </c>
      <c r="I313" t="s">
        <v>59</v>
      </c>
      <c r="J313" s="1" t="e">
        <f>+HYPERLINK(D313,C313)</f>
        <v>#REF!</v>
      </c>
    </row>
    <row r="314" spans="1:10" x14ac:dyDescent="0.35">
      <c r="A314" s="2">
        <f t="shared" si="29"/>
        <v>10</v>
      </c>
      <c r="B314" s="2">
        <f t="shared" si="30"/>
        <v>4.2</v>
      </c>
      <c r="C314" s="5" t="str">
        <f>+F314&amp;" - "&amp;I314</f>
        <v>Informe Interactivo 1 - Los Lagos</v>
      </c>
      <c r="D314" s="33" t="e">
        <f>+"https://analytics.zoho.com/open-view/2395394000006194754?ZOHO_CRITERIA=%22Trasposicion_4.2%22.%22C%C3%B3digo_Regi%C3%B3n%22%20%3D%20"&amp;#REF!</f>
        <v>#REF!</v>
      </c>
      <c r="E314" s="4">
        <f t="shared" si="32"/>
        <v>17</v>
      </c>
      <c r="F314" t="str">
        <f t="shared" si="32"/>
        <v>Informe Interactivo 1</v>
      </c>
      <c r="G314" t="str">
        <f t="shared" si="32"/>
        <v>Región</v>
      </c>
      <c r="H314" t="str">
        <f t="shared" si="32"/>
        <v>Valor de exportación (USD)</v>
      </c>
      <c r="I314" t="s">
        <v>60</v>
      </c>
      <c r="J314" s="1" t="e">
        <f>+HYPERLINK(D314,C314)</f>
        <v>#REF!</v>
      </c>
    </row>
    <row r="315" spans="1:10" x14ac:dyDescent="0.35">
      <c r="A315" s="2">
        <f t="shared" si="29"/>
        <v>11</v>
      </c>
      <c r="B315" s="2">
        <f t="shared" si="30"/>
        <v>4.2</v>
      </c>
      <c r="C315" s="5" t="str">
        <f>+F315&amp;" - "&amp;I315</f>
        <v>Informe Interactivo 1 - Aysén</v>
      </c>
      <c r="D315" s="33" t="e">
        <f>+"https://analytics.zoho.com/open-view/2395394000006194754?ZOHO_CRITERIA=%22Trasposicion_4.2%22.%22C%C3%B3digo_Regi%C3%B3n%22%20%3D%20"&amp;#REF!</f>
        <v>#REF!</v>
      </c>
      <c r="E315" s="4">
        <f t="shared" si="32"/>
        <v>17</v>
      </c>
      <c r="F315" t="str">
        <f t="shared" si="32"/>
        <v>Informe Interactivo 1</v>
      </c>
      <c r="G315" t="str">
        <f t="shared" si="32"/>
        <v>Región</v>
      </c>
      <c r="H315" t="str">
        <f t="shared" si="32"/>
        <v>Valor de exportación (USD)</v>
      </c>
      <c r="I315" t="s">
        <v>61</v>
      </c>
      <c r="J315" s="1" t="e">
        <f>+HYPERLINK(D315,C315)</f>
        <v>#REF!</v>
      </c>
    </row>
    <row r="316" spans="1:10" x14ac:dyDescent="0.35">
      <c r="A316" s="2">
        <f t="shared" si="29"/>
        <v>12</v>
      </c>
      <c r="B316" s="2">
        <f t="shared" si="30"/>
        <v>4.2</v>
      </c>
      <c r="C316" s="5" t="str">
        <f>+F316&amp;" - "&amp;I316</f>
        <v>Informe Interactivo 1 - Magallanes</v>
      </c>
      <c r="D316" s="33" t="e">
        <f>+"https://analytics.zoho.com/open-view/2395394000006194754?ZOHO_CRITERIA=%22Trasposicion_4.2%22.%22C%C3%B3digo_Regi%C3%B3n%22%20%3D%20"&amp;#REF!</f>
        <v>#REF!</v>
      </c>
      <c r="E316" s="4">
        <f t="shared" ref="E316:H331" si="33">+E315</f>
        <v>17</v>
      </c>
      <c r="F316" t="str">
        <f t="shared" si="33"/>
        <v>Informe Interactivo 1</v>
      </c>
      <c r="G316" t="str">
        <f t="shared" si="33"/>
        <v>Región</v>
      </c>
      <c r="H316" t="str">
        <f t="shared" si="33"/>
        <v>Valor de exportación (USD)</v>
      </c>
      <c r="I316" t="s">
        <v>62</v>
      </c>
      <c r="J316" s="1" t="e">
        <f>+HYPERLINK(D316,C316)</f>
        <v>#REF!</v>
      </c>
    </row>
    <row r="317" spans="1:10" x14ac:dyDescent="0.35">
      <c r="A317" s="2">
        <f t="shared" si="29"/>
        <v>13</v>
      </c>
      <c r="B317" s="2">
        <f t="shared" si="30"/>
        <v>4.2</v>
      </c>
      <c r="C317" s="5" t="str">
        <f>+F317&amp;" - "&amp;I317</f>
        <v>Informe Interactivo 1 - Metropolitana</v>
      </c>
      <c r="D317" s="33" t="e">
        <f>+"https://analytics.zoho.com/open-view/2395394000006194754?ZOHO_CRITERIA=%22Trasposicion_4.2%22.%22C%C3%B3digo_Regi%C3%B3n%22%20%3D%20"&amp;#REF!</f>
        <v>#REF!</v>
      </c>
      <c r="E317" s="4">
        <f t="shared" si="33"/>
        <v>17</v>
      </c>
      <c r="F317" t="str">
        <f t="shared" si="33"/>
        <v>Informe Interactivo 1</v>
      </c>
      <c r="G317" t="str">
        <f t="shared" si="33"/>
        <v>Región</v>
      </c>
      <c r="H317" t="str">
        <f t="shared" si="33"/>
        <v>Valor de exportación (USD)</v>
      </c>
      <c r="I317" t="s">
        <v>63</v>
      </c>
      <c r="J317" s="1" t="e">
        <f>+HYPERLINK(D317,C317)</f>
        <v>#REF!</v>
      </c>
    </row>
    <row r="318" spans="1:10" x14ac:dyDescent="0.35">
      <c r="A318" s="2">
        <f t="shared" si="29"/>
        <v>14</v>
      </c>
      <c r="B318" s="2">
        <f t="shared" si="30"/>
        <v>4.2</v>
      </c>
      <c r="C318" s="5" t="str">
        <f>+F318&amp;" - "&amp;I318</f>
        <v>Informe Interactivo 1 - Los Ríos</v>
      </c>
      <c r="D318" s="33" t="e">
        <f>+"https://analytics.zoho.com/open-view/2395394000006194754?ZOHO_CRITERIA=%22Trasposicion_4.2%22.%22C%C3%B3digo_Regi%C3%B3n%22%20%3D%20"&amp;#REF!</f>
        <v>#REF!</v>
      </c>
      <c r="E318" s="4">
        <f t="shared" si="33"/>
        <v>17</v>
      </c>
      <c r="F318" t="str">
        <f t="shared" si="33"/>
        <v>Informe Interactivo 1</v>
      </c>
      <c r="G318" t="str">
        <f t="shared" si="33"/>
        <v>Región</v>
      </c>
      <c r="H318" t="str">
        <f t="shared" si="33"/>
        <v>Valor de exportación (USD)</v>
      </c>
      <c r="I318" t="s">
        <v>64</v>
      </c>
      <c r="J318" s="1" t="e">
        <f>+HYPERLINK(D318,C318)</f>
        <v>#REF!</v>
      </c>
    </row>
    <row r="319" spans="1:10" x14ac:dyDescent="0.35">
      <c r="A319" s="2">
        <f t="shared" si="29"/>
        <v>15</v>
      </c>
      <c r="B319" s="2">
        <f t="shared" si="30"/>
        <v>4.2</v>
      </c>
      <c r="C319" s="5" t="str">
        <f>+F319&amp;" - "&amp;I319</f>
        <v>Informe Interactivo 1 - Arica y Parinacota</v>
      </c>
      <c r="D319" s="33" t="e">
        <f>+"https://analytics.zoho.com/open-view/2395394000006194754?ZOHO_CRITERIA=%22Trasposicion_4.2%22.%22C%C3%B3digo_Regi%C3%B3n%22%20%3D%20"&amp;#REF!</f>
        <v>#REF!</v>
      </c>
      <c r="E319" s="4">
        <f t="shared" si="33"/>
        <v>17</v>
      </c>
      <c r="F319" t="str">
        <f t="shared" si="33"/>
        <v>Informe Interactivo 1</v>
      </c>
      <c r="G319" t="str">
        <f t="shared" si="33"/>
        <v>Región</v>
      </c>
      <c r="H319" t="str">
        <f t="shared" si="33"/>
        <v>Valor de exportación (USD)</v>
      </c>
      <c r="I319" t="s">
        <v>65</v>
      </c>
      <c r="J319" s="1" t="e">
        <f>+HYPERLINK(D319,C319)</f>
        <v>#REF!</v>
      </c>
    </row>
    <row r="320" spans="1:10" x14ac:dyDescent="0.35">
      <c r="A320" s="2">
        <f t="shared" si="29"/>
        <v>16</v>
      </c>
      <c r="B320" s="2">
        <f t="shared" si="30"/>
        <v>4.2</v>
      </c>
      <c r="C320" s="5" t="str">
        <f>+F320&amp;" - "&amp;I320</f>
        <v>Informe Interactivo 1 - Ñuble</v>
      </c>
      <c r="D320" s="33" t="e">
        <f>+"https://analytics.zoho.com/open-view/2395394000006194754?ZOHO_CRITERIA=%22Trasposicion_4.2%22.%22C%C3%B3digo_Regi%C3%B3n%22%20%3D%20"&amp;#REF!</f>
        <v>#REF!</v>
      </c>
      <c r="E320" s="4">
        <f t="shared" si="33"/>
        <v>17</v>
      </c>
      <c r="F320" t="str">
        <f t="shared" si="33"/>
        <v>Informe Interactivo 1</v>
      </c>
      <c r="G320" t="str">
        <f t="shared" si="33"/>
        <v>Región</v>
      </c>
      <c r="H320" t="str">
        <f t="shared" si="33"/>
        <v>Valor de exportación (USD)</v>
      </c>
      <c r="I320" t="s">
        <v>66</v>
      </c>
      <c r="J320" s="1" t="e">
        <f>+HYPERLINK(D320,C320)</f>
        <v>#REF!</v>
      </c>
    </row>
    <row r="321" spans="1:21" x14ac:dyDescent="0.35">
      <c r="A321" s="2">
        <f t="shared" si="29"/>
        <v>17</v>
      </c>
      <c r="B321" s="2">
        <f t="shared" si="30"/>
        <v>4.2</v>
      </c>
      <c r="C321" s="5" t="str">
        <f>+F321&amp;" - "&amp;I321</f>
        <v>Informe Interactivo 1 - Mercadería extranjera nacionalizada</v>
      </c>
      <c r="D321" s="33" t="e">
        <f>+"https://analytics.zoho.com/open-view/2395394000006194754?ZOHO_CRITERIA=%22Trasposicion_4.2%22.%22C%C3%B3digo_Regi%C3%B3n%22%20%3D%20"&amp;#REF!</f>
        <v>#REF!</v>
      </c>
      <c r="E321" s="4">
        <f t="shared" si="33"/>
        <v>17</v>
      </c>
      <c r="F321" t="str">
        <f t="shared" si="33"/>
        <v>Informe Interactivo 1</v>
      </c>
      <c r="G321" t="str">
        <f t="shared" si="33"/>
        <v>Región</v>
      </c>
      <c r="H321" t="str">
        <f t="shared" si="33"/>
        <v>Valor de exportación (USD)</v>
      </c>
      <c r="I321" t="s">
        <v>67</v>
      </c>
      <c r="J321" s="1" t="e">
        <f>+HYPERLINK(D321,C321)</f>
        <v>#REF!</v>
      </c>
    </row>
    <row r="322" spans="1:21" x14ac:dyDescent="0.35">
      <c r="A322" s="20">
        <v>1</v>
      </c>
      <c r="B322" s="20">
        <f t="shared" si="30"/>
        <v>4.2</v>
      </c>
      <c r="C322" s="21" t="str">
        <f>+F322&amp;" - "&amp;I322</f>
        <v>Informe Interactivo 2 - Marruecos</v>
      </c>
      <c r="D322" s="22" t="e">
        <f>+"https://analytics.zoho.com/open-view/2395394000006196903?ZOHO_CRITERIA=%22Trasposicion_4.2%22.%22C%C3%B3digo_Pa%C3%ADs%22%20%3D%20'"&amp;#REF!&amp;"'"</f>
        <v>#REF!</v>
      </c>
      <c r="E322" s="85">
        <v>86</v>
      </c>
      <c r="F322" s="24" t="s">
        <v>45</v>
      </c>
      <c r="G322" s="24" t="s">
        <v>171</v>
      </c>
      <c r="H322" s="24" t="s">
        <v>170</v>
      </c>
      <c r="I322" s="24" t="s">
        <v>72</v>
      </c>
      <c r="J322" s="1" t="e">
        <f>+HYPERLINK(D322,C322)</f>
        <v>#REF!</v>
      </c>
      <c r="U322" t="s">
        <v>194</v>
      </c>
    </row>
    <row r="323" spans="1:21" s="47" customFormat="1" x14ac:dyDescent="0.35">
      <c r="A323" s="44">
        <f t="shared" si="29"/>
        <v>2</v>
      </c>
      <c r="B323" s="44">
        <f t="shared" si="30"/>
        <v>4.2</v>
      </c>
      <c r="C323" s="45" t="str">
        <f>+F323&amp;" - "&amp;I323</f>
        <v>Informe Interactivo 2 - Aruba</v>
      </c>
      <c r="D323" s="33" t="e">
        <f>+"https://analytics.zoho.com/open-view/2395394000006196903?ZOHO_CRITERIA=%22Trasposicion_4.2%22.%22C%C3%B3digo_Pa%C3%ADs%22%20%3D%20'"&amp;#REF!&amp;"'"</f>
        <v>#REF!</v>
      </c>
      <c r="E323" s="46">
        <f t="shared" si="33"/>
        <v>86</v>
      </c>
      <c r="F323" s="47" t="str">
        <f t="shared" si="33"/>
        <v>Informe Interactivo 2</v>
      </c>
      <c r="G323" s="47" t="str">
        <f t="shared" si="33"/>
        <v>Destino</v>
      </c>
      <c r="H323" s="47" t="str">
        <f t="shared" si="33"/>
        <v>Valor de exportación (USD)</v>
      </c>
      <c r="I323" s="47" t="s">
        <v>73</v>
      </c>
      <c r="J323" s="48" t="e">
        <f>+HYPERLINK(D323,C323)</f>
        <v>#REF!</v>
      </c>
      <c r="U323" s="47" t="s">
        <v>194</v>
      </c>
    </row>
    <row r="324" spans="1:21" s="47" customFormat="1" x14ac:dyDescent="0.35">
      <c r="A324" s="44">
        <f t="shared" si="29"/>
        <v>3</v>
      </c>
      <c r="B324" s="44">
        <f t="shared" si="30"/>
        <v>4.2</v>
      </c>
      <c r="C324" s="45" t="str">
        <f>+F324&amp;" - "&amp;I324</f>
        <v>Informe Interactivo 2 - Emiratos Árabes Unidos</v>
      </c>
      <c r="D324" s="33" t="e">
        <f>+"https://analytics.zoho.com/open-view/2395394000006196903?ZOHO_CRITERIA=%22Trasposicion_4.2%22.%22C%C3%B3digo_Pa%C3%ADs%22%20%3D%20'"&amp;#REF!&amp;"'"</f>
        <v>#REF!</v>
      </c>
      <c r="E324" s="46">
        <f t="shared" si="33"/>
        <v>86</v>
      </c>
      <c r="F324" s="47" t="str">
        <f t="shared" si="33"/>
        <v>Informe Interactivo 2</v>
      </c>
      <c r="G324" s="47" t="str">
        <f t="shared" si="33"/>
        <v>Destino</v>
      </c>
      <c r="H324" s="47" t="str">
        <f t="shared" si="33"/>
        <v>Valor de exportación (USD)</v>
      </c>
      <c r="I324" s="47" t="s">
        <v>74</v>
      </c>
      <c r="J324" s="48" t="e">
        <f>+HYPERLINK(D324,C324)</f>
        <v>#REF!</v>
      </c>
      <c r="U324" s="47" t="s">
        <v>194</v>
      </c>
    </row>
    <row r="325" spans="1:21" s="47" customFormat="1" x14ac:dyDescent="0.35">
      <c r="A325" s="44">
        <f t="shared" si="29"/>
        <v>4</v>
      </c>
      <c r="B325" s="44">
        <f t="shared" si="30"/>
        <v>4.2</v>
      </c>
      <c r="C325" s="45" t="str">
        <f>+F325&amp;" - "&amp;I325</f>
        <v>Informe Interactivo 2 - Argentina</v>
      </c>
      <c r="D325" s="33" t="e">
        <f>+"https://analytics.zoho.com/open-view/2395394000006196903?ZOHO_CRITERIA=%22Trasposicion_4.2%22.%22C%C3%B3digo_Pa%C3%ADs%22%20%3D%20'"&amp;#REF!&amp;"'"</f>
        <v>#REF!</v>
      </c>
      <c r="E325" s="46">
        <f t="shared" si="33"/>
        <v>86</v>
      </c>
      <c r="F325" s="47" t="str">
        <f t="shared" si="33"/>
        <v>Informe Interactivo 2</v>
      </c>
      <c r="G325" s="47" t="str">
        <f t="shared" si="33"/>
        <v>Destino</v>
      </c>
      <c r="H325" s="47" t="str">
        <f t="shared" si="33"/>
        <v>Valor de exportación (USD)</v>
      </c>
      <c r="I325" s="47" t="s">
        <v>75</v>
      </c>
      <c r="J325" s="48" t="e">
        <f>+HYPERLINK(D325,C325)</f>
        <v>#REF!</v>
      </c>
      <c r="U325" s="47" t="s">
        <v>194</v>
      </c>
    </row>
    <row r="326" spans="1:21" s="47" customFormat="1" x14ac:dyDescent="0.35">
      <c r="A326" s="44">
        <f t="shared" si="29"/>
        <v>5</v>
      </c>
      <c r="B326" s="44">
        <f t="shared" si="30"/>
        <v>4.2</v>
      </c>
      <c r="C326" s="45" t="str">
        <f>+F326&amp;" - "&amp;I326</f>
        <v>Informe Interactivo 2 - Australia</v>
      </c>
      <c r="D326" s="33" t="e">
        <f>+"https://analytics.zoho.com/open-view/2395394000006196903?ZOHO_CRITERIA=%22Trasposicion_4.2%22.%22C%C3%B3digo_Pa%C3%ADs%22%20%3D%20'"&amp;#REF!&amp;"'"</f>
        <v>#REF!</v>
      </c>
      <c r="E326" s="46">
        <f t="shared" si="33"/>
        <v>86</v>
      </c>
      <c r="F326" s="47" t="str">
        <f t="shared" si="33"/>
        <v>Informe Interactivo 2</v>
      </c>
      <c r="G326" s="47" t="str">
        <f t="shared" si="33"/>
        <v>Destino</v>
      </c>
      <c r="H326" s="47" t="str">
        <f t="shared" si="33"/>
        <v>Valor de exportación (USD)</v>
      </c>
      <c r="I326" s="47" t="s">
        <v>76</v>
      </c>
      <c r="J326" s="48" t="e">
        <f>+HYPERLINK(D326,C326)</f>
        <v>#REF!</v>
      </c>
      <c r="U326" s="47" t="s">
        <v>194</v>
      </c>
    </row>
    <row r="327" spans="1:21" s="47" customFormat="1" x14ac:dyDescent="0.35">
      <c r="A327" s="44">
        <f t="shared" si="29"/>
        <v>6</v>
      </c>
      <c r="B327" s="44">
        <f t="shared" si="30"/>
        <v>4.2</v>
      </c>
      <c r="C327" s="45" t="str">
        <f>+F327&amp;" - "&amp;I327</f>
        <v>Informe Interactivo 2 - Austria</v>
      </c>
      <c r="D327" s="33" t="e">
        <f>+"https://analytics.zoho.com/open-view/2395394000006196903?ZOHO_CRITERIA=%22Trasposicion_4.2%22.%22C%C3%B3digo_Pa%C3%ADs%22%20%3D%20'"&amp;#REF!&amp;"'"</f>
        <v>#REF!</v>
      </c>
      <c r="E327" s="46">
        <f t="shared" si="33"/>
        <v>86</v>
      </c>
      <c r="F327" s="47" t="str">
        <f t="shared" si="33"/>
        <v>Informe Interactivo 2</v>
      </c>
      <c r="G327" s="47" t="str">
        <f t="shared" si="33"/>
        <v>Destino</v>
      </c>
      <c r="H327" s="47" t="str">
        <f t="shared" si="33"/>
        <v>Valor de exportación (USD)</v>
      </c>
      <c r="I327" s="47" t="s">
        <v>77</v>
      </c>
      <c r="J327" s="48" t="e">
        <f>+HYPERLINK(D327,C327)</f>
        <v>#REF!</v>
      </c>
      <c r="U327" s="47" t="s">
        <v>194</v>
      </c>
    </row>
    <row r="328" spans="1:21" s="47" customFormat="1" x14ac:dyDescent="0.35">
      <c r="A328" s="44">
        <f t="shared" si="29"/>
        <v>7</v>
      </c>
      <c r="B328" s="44">
        <f t="shared" si="30"/>
        <v>4.2</v>
      </c>
      <c r="C328" s="45" t="str">
        <f>+F328&amp;" - "&amp;I328</f>
        <v>Informe Interactivo 2 - Azerbaiyán</v>
      </c>
      <c r="D328" s="33" t="e">
        <f>+"https://analytics.zoho.com/open-view/2395394000006196903?ZOHO_CRITERIA=%22Trasposicion_4.2%22.%22C%C3%B3digo_Pa%C3%ADs%22%20%3D%20'"&amp;#REF!&amp;"'"</f>
        <v>#REF!</v>
      </c>
      <c r="E328" s="46">
        <f t="shared" si="33"/>
        <v>86</v>
      </c>
      <c r="F328" s="47" t="str">
        <f t="shared" si="33"/>
        <v>Informe Interactivo 2</v>
      </c>
      <c r="G328" s="47" t="str">
        <f t="shared" si="33"/>
        <v>Destino</v>
      </c>
      <c r="H328" s="47" t="str">
        <f t="shared" si="33"/>
        <v>Valor de exportación (USD)</v>
      </c>
      <c r="I328" s="47" t="s">
        <v>78</v>
      </c>
      <c r="J328" s="48" t="e">
        <f>+HYPERLINK(D328,C328)</f>
        <v>#REF!</v>
      </c>
      <c r="U328" s="47" t="s">
        <v>194</v>
      </c>
    </row>
    <row r="329" spans="1:21" s="47" customFormat="1" x14ac:dyDescent="0.35">
      <c r="A329" s="44">
        <f t="shared" si="29"/>
        <v>8</v>
      </c>
      <c r="B329" s="44">
        <f t="shared" si="30"/>
        <v>4.2</v>
      </c>
      <c r="C329" s="45" t="str">
        <f>+F329&amp;" - "&amp;I329</f>
        <v>Informe Interactivo 2 - Bélgica</v>
      </c>
      <c r="D329" s="33" t="e">
        <f>+"https://analytics.zoho.com/open-view/2395394000006196903?ZOHO_CRITERIA=%22Trasposicion_4.2%22.%22C%C3%B3digo_Pa%C3%ADs%22%20%3D%20'"&amp;#REF!&amp;"'"</f>
        <v>#REF!</v>
      </c>
      <c r="E329" s="46">
        <f t="shared" si="33"/>
        <v>86</v>
      </c>
      <c r="F329" s="47" t="str">
        <f t="shared" si="33"/>
        <v>Informe Interactivo 2</v>
      </c>
      <c r="G329" s="47" t="str">
        <f t="shared" si="33"/>
        <v>Destino</v>
      </c>
      <c r="H329" s="47" t="str">
        <f t="shared" si="33"/>
        <v>Valor de exportación (USD)</v>
      </c>
      <c r="I329" s="47" t="s">
        <v>79</v>
      </c>
      <c r="J329" s="48" t="e">
        <f>+HYPERLINK(D329,C329)</f>
        <v>#REF!</v>
      </c>
      <c r="U329" s="47" t="s">
        <v>194</v>
      </c>
    </row>
    <row r="330" spans="1:21" s="47" customFormat="1" x14ac:dyDescent="0.35">
      <c r="A330" s="44">
        <f t="shared" si="29"/>
        <v>9</v>
      </c>
      <c r="B330" s="44">
        <f t="shared" si="30"/>
        <v>4.2</v>
      </c>
      <c r="C330" s="45" t="str">
        <f>+F330&amp;" - "&amp;I330</f>
        <v>Informe Interactivo 2 - Baréin</v>
      </c>
      <c r="D330" s="33" t="e">
        <f>+"https://analytics.zoho.com/open-view/2395394000006196903?ZOHO_CRITERIA=%22Trasposicion_4.2%22.%22C%C3%B3digo_Pa%C3%ADs%22%20%3D%20'"&amp;#REF!&amp;"'"</f>
        <v>#REF!</v>
      </c>
      <c r="E330" s="46">
        <f t="shared" si="33"/>
        <v>86</v>
      </c>
      <c r="F330" s="47" t="str">
        <f t="shared" si="33"/>
        <v>Informe Interactivo 2</v>
      </c>
      <c r="G330" s="47" t="str">
        <f t="shared" si="33"/>
        <v>Destino</v>
      </c>
      <c r="H330" s="47" t="str">
        <f t="shared" si="33"/>
        <v>Valor de exportación (USD)</v>
      </c>
      <c r="I330" s="47" t="s">
        <v>80</v>
      </c>
      <c r="J330" s="48" t="e">
        <f>+HYPERLINK(D330,C330)</f>
        <v>#REF!</v>
      </c>
      <c r="U330" s="47" t="s">
        <v>194</v>
      </c>
    </row>
    <row r="331" spans="1:21" s="47" customFormat="1" x14ac:dyDescent="0.35">
      <c r="A331" s="44">
        <f t="shared" si="29"/>
        <v>10</v>
      </c>
      <c r="B331" s="44">
        <f t="shared" si="30"/>
        <v>4.2</v>
      </c>
      <c r="C331" s="45" t="str">
        <f>+F331&amp;" - "&amp;I331</f>
        <v>Informe Interactivo 2 - Bielorrusia</v>
      </c>
      <c r="D331" s="33" t="e">
        <f>+"https://analytics.zoho.com/open-view/2395394000006196903?ZOHO_CRITERIA=%22Trasposicion_4.2%22.%22C%C3%B3digo_Pa%C3%ADs%22%20%3D%20'"&amp;#REF!&amp;"'"</f>
        <v>#REF!</v>
      </c>
      <c r="E331" s="46">
        <f t="shared" si="33"/>
        <v>86</v>
      </c>
      <c r="F331" s="47" t="str">
        <f t="shared" si="33"/>
        <v>Informe Interactivo 2</v>
      </c>
      <c r="G331" s="47" t="str">
        <f t="shared" si="33"/>
        <v>Destino</v>
      </c>
      <c r="H331" s="47" t="str">
        <f t="shared" si="33"/>
        <v>Valor de exportación (USD)</v>
      </c>
      <c r="I331" s="47" t="s">
        <v>81</v>
      </c>
      <c r="J331" s="48" t="e">
        <f>+HYPERLINK(D331,C331)</f>
        <v>#REF!</v>
      </c>
      <c r="U331" s="47" t="s">
        <v>194</v>
      </c>
    </row>
    <row r="332" spans="1:21" s="47" customFormat="1" x14ac:dyDescent="0.35">
      <c r="A332" s="44">
        <f t="shared" si="29"/>
        <v>11</v>
      </c>
      <c r="B332" s="44">
        <f t="shared" si="30"/>
        <v>4.2</v>
      </c>
      <c r="C332" s="45" t="str">
        <f>+F332&amp;" - "&amp;I332</f>
        <v>Informe Interactivo 2 - Bolivia</v>
      </c>
      <c r="D332" s="33" t="e">
        <f>+"https://analytics.zoho.com/open-view/2395394000006196903?ZOHO_CRITERIA=%22Trasposicion_4.2%22.%22C%C3%B3digo_Pa%C3%ADs%22%20%3D%20'"&amp;#REF!&amp;"'"</f>
        <v>#REF!</v>
      </c>
      <c r="E332" s="46">
        <f t="shared" ref="E332:H347" si="34">+E331</f>
        <v>86</v>
      </c>
      <c r="F332" s="47" t="str">
        <f t="shared" si="34"/>
        <v>Informe Interactivo 2</v>
      </c>
      <c r="G332" s="47" t="str">
        <f t="shared" si="34"/>
        <v>Destino</v>
      </c>
      <c r="H332" s="47" t="str">
        <f t="shared" si="34"/>
        <v>Valor de exportación (USD)</v>
      </c>
      <c r="I332" s="47" t="s">
        <v>82</v>
      </c>
      <c r="J332" s="48" t="e">
        <f>+HYPERLINK(D332,C332)</f>
        <v>#REF!</v>
      </c>
      <c r="U332" s="47" t="s">
        <v>194</v>
      </c>
    </row>
    <row r="333" spans="1:21" s="47" customFormat="1" x14ac:dyDescent="0.35">
      <c r="A333" s="44">
        <f t="shared" ref="A333:A396" si="35">+A332+1</f>
        <v>12</v>
      </c>
      <c r="B333" s="44">
        <f t="shared" si="30"/>
        <v>4.2</v>
      </c>
      <c r="C333" s="45" t="str">
        <f>+F333&amp;" - "&amp;I333</f>
        <v>Informe Interactivo 2 - Brasil</v>
      </c>
      <c r="D333" s="33" t="e">
        <f>+"https://analytics.zoho.com/open-view/2395394000006196903?ZOHO_CRITERIA=%22Trasposicion_4.2%22.%22C%C3%B3digo_Pa%C3%ADs%22%20%3D%20'"&amp;#REF!&amp;"'"</f>
        <v>#REF!</v>
      </c>
      <c r="E333" s="46">
        <f t="shared" si="34"/>
        <v>86</v>
      </c>
      <c r="F333" s="47" t="str">
        <f t="shared" si="34"/>
        <v>Informe Interactivo 2</v>
      </c>
      <c r="G333" s="47" t="str">
        <f t="shared" si="34"/>
        <v>Destino</v>
      </c>
      <c r="H333" s="47" t="str">
        <f t="shared" si="34"/>
        <v>Valor de exportación (USD)</v>
      </c>
      <c r="I333" s="47" t="s">
        <v>83</v>
      </c>
      <c r="J333" s="48" t="e">
        <f>+HYPERLINK(D333,C333)</f>
        <v>#REF!</v>
      </c>
      <c r="U333" s="47" t="s">
        <v>194</v>
      </c>
    </row>
    <row r="334" spans="1:21" s="47" customFormat="1" x14ac:dyDescent="0.35">
      <c r="A334" s="44">
        <f t="shared" si="35"/>
        <v>13</v>
      </c>
      <c r="B334" s="44">
        <f t="shared" si="30"/>
        <v>4.2</v>
      </c>
      <c r="C334" s="45" t="str">
        <f>+F334&amp;" - "&amp;I334</f>
        <v>Informe Interactivo 2 - Canadá</v>
      </c>
      <c r="D334" s="33" t="e">
        <f>+"https://analytics.zoho.com/open-view/2395394000006196903?ZOHO_CRITERIA=%22Trasposicion_4.2%22.%22C%C3%B3digo_Pa%C3%ADs%22%20%3D%20'"&amp;#REF!&amp;"'"</f>
        <v>#REF!</v>
      </c>
      <c r="E334" s="46">
        <f t="shared" si="34"/>
        <v>86</v>
      </c>
      <c r="F334" s="47" t="str">
        <f t="shared" si="34"/>
        <v>Informe Interactivo 2</v>
      </c>
      <c r="G334" s="47" t="str">
        <f t="shared" si="34"/>
        <v>Destino</v>
      </c>
      <c r="H334" s="47" t="str">
        <f t="shared" si="34"/>
        <v>Valor de exportación (USD)</v>
      </c>
      <c r="I334" s="47" t="s">
        <v>84</v>
      </c>
      <c r="J334" s="48" t="e">
        <f>+HYPERLINK(D334,C334)</f>
        <v>#REF!</v>
      </c>
      <c r="U334" s="47" t="s">
        <v>194</v>
      </c>
    </row>
    <row r="335" spans="1:21" s="47" customFormat="1" x14ac:dyDescent="0.35">
      <c r="A335" s="44">
        <f t="shared" si="35"/>
        <v>14</v>
      </c>
      <c r="B335" s="44">
        <f t="shared" si="30"/>
        <v>4.2</v>
      </c>
      <c r="C335" s="45" t="str">
        <f>+F335&amp;" - "&amp;I335</f>
        <v>Informe Interactivo 2 - Suiza</v>
      </c>
      <c r="D335" s="33" t="e">
        <f>+"https://analytics.zoho.com/open-view/2395394000006196903?ZOHO_CRITERIA=%22Trasposicion_4.2%22.%22C%C3%B3digo_Pa%C3%ADs%22%20%3D%20'"&amp;#REF!&amp;"'"</f>
        <v>#REF!</v>
      </c>
      <c r="E335" s="46">
        <f t="shared" si="34"/>
        <v>86</v>
      </c>
      <c r="F335" s="47" t="str">
        <f t="shared" si="34"/>
        <v>Informe Interactivo 2</v>
      </c>
      <c r="G335" s="47" t="str">
        <f t="shared" si="34"/>
        <v>Destino</v>
      </c>
      <c r="H335" s="47" t="str">
        <f t="shared" si="34"/>
        <v>Valor de exportación (USD)</v>
      </c>
      <c r="I335" s="47" t="s">
        <v>85</v>
      </c>
      <c r="J335" s="48" t="e">
        <f>+HYPERLINK(D335,C335)</f>
        <v>#REF!</v>
      </c>
      <c r="U335" s="47" t="s">
        <v>194</v>
      </c>
    </row>
    <row r="336" spans="1:21" s="47" customFormat="1" x14ac:dyDescent="0.35">
      <c r="A336" s="44">
        <f t="shared" si="35"/>
        <v>15</v>
      </c>
      <c r="B336" s="44">
        <f t="shared" si="30"/>
        <v>4.2</v>
      </c>
      <c r="C336" s="45" t="str">
        <f>+F336&amp;" - "&amp;I336</f>
        <v>Informe Interactivo 2 - China</v>
      </c>
      <c r="D336" s="33" t="e">
        <f>+"https://analytics.zoho.com/open-view/2395394000006196903?ZOHO_CRITERIA=%22Trasposicion_4.2%22.%22C%C3%B3digo_Pa%C3%ADs%22%20%3D%20'"&amp;#REF!&amp;"'"</f>
        <v>#REF!</v>
      </c>
      <c r="E336" s="46">
        <f t="shared" si="34"/>
        <v>86</v>
      </c>
      <c r="F336" s="47" t="str">
        <f t="shared" si="34"/>
        <v>Informe Interactivo 2</v>
      </c>
      <c r="G336" s="47" t="str">
        <f t="shared" si="34"/>
        <v>Destino</v>
      </c>
      <c r="H336" s="47" t="str">
        <f t="shared" si="34"/>
        <v>Valor de exportación (USD)</v>
      </c>
      <c r="I336" s="47" t="s">
        <v>86</v>
      </c>
      <c r="J336" s="48" t="e">
        <f>+HYPERLINK(D336,C336)</f>
        <v>#REF!</v>
      </c>
      <c r="U336" s="47" t="s">
        <v>194</v>
      </c>
    </row>
    <row r="337" spans="1:21" s="47" customFormat="1" x14ac:dyDescent="0.35">
      <c r="A337" s="44">
        <f t="shared" si="35"/>
        <v>16</v>
      </c>
      <c r="B337" s="44">
        <f t="shared" si="30"/>
        <v>4.2</v>
      </c>
      <c r="C337" s="45" t="str">
        <f>+F337&amp;" - "&amp;I337</f>
        <v>Informe Interactivo 2 - Colombia</v>
      </c>
      <c r="D337" s="33" t="e">
        <f>+"https://analytics.zoho.com/open-view/2395394000006196903?ZOHO_CRITERIA=%22Trasposicion_4.2%22.%22C%C3%B3digo_Pa%C3%ADs%22%20%3D%20'"&amp;#REF!&amp;"'"</f>
        <v>#REF!</v>
      </c>
      <c r="E337" s="46">
        <f t="shared" si="34"/>
        <v>86</v>
      </c>
      <c r="F337" s="47" t="str">
        <f t="shared" si="34"/>
        <v>Informe Interactivo 2</v>
      </c>
      <c r="G337" s="47" t="str">
        <f t="shared" si="34"/>
        <v>Destino</v>
      </c>
      <c r="H337" s="47" t="str">
        <f t="shared" si="34"/>
        <v>Valor de exportación (USD)</v>
      </c>
      <c r="I337" s="47" t="s">
        <v>87</v>
      </c>
      <c r="J337" s="48" t="e">
        <f>+HYPERLINK(D337,C337)</f>
        <v>#REF!</v>
      </c>
      <c r="U337" s="47" t="s">
        <v>194</v>
      </c>
    </row>
    <row r="338" spans="1:21" s="47" customFormat="1" x14ac:dyDescent="0.35">
      <c r="A338" s="44">
        <f t="shared" si="35"/>
        <v>17</v>
      </c>
      <c r="B338" s="44">
        <f t="shared" si="30"/>
        <v>4.2</v>
      </c>
      <c r="C338" s="45" t="str">
        <f>+F338&amp;" - "&amp;I338</f>
        <v>Informe Interactivo 2 - Costa Rica</v>
      </c>
      <c r="D338" s="33" t="e">
        <f>+"https://analytics.zoho.com/open-view/2395394000006196903?ZOHO_CRITERIA=%22Trasposicion_4.2%22.%22C%C3%B3digo_Pa%C3%ADs%22%20%3D%20'"&amp;#REF!&amp;"'"</f>
        <v>#REF!</v>
      </c>
      <c r="E338" s="46">
        <f t="shared" si="34"/>
        <v>86</v>
      </c>
      <c r="F338" s="47" t="str">
        <f t="shared" si="34"/>
        <v>Informe Interactivo 2</v>
      </c>
      <c r="G338" s="47" t="str">
        <f t="shared" si="34"/>
        <v>Destino</v>
      </c>
      <c r="H338" s="47" t="str">
        <f t="shared" si="34"/>
        <v>Valor de exportación (USD)</v>
      </c>
      <c r="I338" s="47" t="s">
        <v>88</v>
      </c>
      <c r="J338" s="48" t="e">
        <f>+HYPERLINK(D338,C338)</f>
        <v>#REF!</v>
      </c>
      <c r="U338" s="47" t="s">
        <v>194</v>
      </c>
    </row>
    <row r="339" spans="1:21" s="47" customFormat="1" x14ac:dyDescent="0.35">
      <c r="A339" s="44">
        <f t="shared" si="35"/>
        <v>18</v>
      </c>
      <c r="B339" s="44">
        <f t="shared" si="30"/>
        <v>4.2</v>
      </c>
      <c r="C339" s="45" t="str">
        <f>+F339&amp;" - "&amp;I339</f>
        <v>Informe Interactivo 2 - Cuba</v>
      </c>
      <c r="D339" s="33" t="e">
        <f>+"https://analytics.zoho.com/open-view/2395394000006196903?ZOHO_CRITERIA=%22Trasposicion_4.2%22.%22C%C3%B3digo_Pa%C3%ADs%22%20%3D%20'"&amp;#REF!&amp;"'"</f>
        <v>#REF!</v>
      </c>
      <c r="E339" s="46">
        <f t="shared" si="34"/>
        <v>86</v>
      </c>
      <c r="F339" s="47" t="str">
        <f t="shared" si="34"/>
        <v>Informe Interactivo 2</v>
      </c>
      <c r="G339" s="47" t="str">
        <f t="shared" si="34"/>
        <v>Destino</v>
      </c>
      <c r="H339" s="47" t="str">
        <f t="shared" si="34"/>
        <v>Valor de exportación (USD)</v>
      </c>
      <c r="I339" s="47" t="s">
        <v>89</v>
      </c>
      <c r="J339" s="48" t="e">
        <f>+HYPERLINK(D339,C339)</f>
        <v>#REF!</v>
      </c>
      <c r="U339" s="47" t="s">
        <v>194</v>
      </c>
    </row>
    <row r="340" spans="1:21" s="47" customFormat="1" x14ac:dyDescent="0.35">
      <c r="A340" s="44">
        <f t="shared" si="35"/>
        <v>19</v>
      </c>
      <c r="B340" s="44">
        <f t="shared" si="30"/>
        <v>4.2</v>
      </c>
      <c r="C340" s="45" t="str">
        <f>+F340&amp;" - "&amp;I340</f>
        <v>Informe Interactivo 2 - República Checa</v>
      </c>
      <c r="D340" s="33" t="e">
        <f>+"https://analytics.zoho.com/open-view/2395394000006196903?ZOHO_CRITERIA=%22Trasposicion_4.2%22.%22C%C3%B3digo_Pa%C3%ADs%22%20%3D%20'"&amp;#REF!&amp;"'"</f>
        <v>#REF!</v>
      </c>
      <c r="E340" s="46">
        <f t="shared" si="34"/>
        <v>86</v>
      </c>
      <c r="F340" s="47" t="str">
        <f t="shared" si="34"/>
        <v>Informe Interactivo 2</v>
      </c>
      <c r="G340" s="47" t="str">
        <f t="shared" si="34"/>
        <v>Destino</v>
      </c>
      <c r="H340" s="47" t="str">
        <f t="shared" si="34"/>
        <v>Valor de exportación (USD)</v>
      </c>
      <c r="I340" s="47" t="s">
        <v>90</v>
      </c>
      <c r="J340" s="48" t="e">
        <f>+HYPERLINK(D340,C340)</f>
        <v>#REF!</v>
      </c>
      <c r="U340" s="47" t="s">
        <v>194</v>
      </c>
    </row>
    <row r="341" spans="1:21" s="47" customFormat="1" x14ac:dyDescent="0.35">
      <c r="A341" s="44">
        <f t="shared" si="35"/>
        <v>20</v>
      </c>
      <c r="B341" s="44">
        <f t="shared" si="30"/>
        <v>4.2</v>
      </c>
      <c r="C341" s="45" t="str">
        <f>+F341&amp;" - "&amp;I341</f>
        <v>Informe Interactivo 2 - Alemania</v>
      </c>
      <c r="D341" s="33" t="e">
        <f>+"https://analytics.zoho.com/open-view/2395394000006196903?ZOHO_CRITERIA=%22Trasposicion_4.2%22.%22C%C3%B3digo_Pa%C3%ADs%22%20%3D%20'"&amp;#REF!&amp;"'"</f>
        <v>#REF!</v>
      </c>
      <c r="E341" s="46">
        <f t="shared" si="34"/>
        <v>86</v>
      </c>
      <c r="F341" s="47" t="str">
        <f t="shared" si="34"/>
        <v>Informe Interactivo 2</v>
      </c>
      <c r="G341" s="47" t="str">
        <f t="shared" si="34"/>
        <v>Destino</v>
      </c>
      <c r="H341" s="47" t="str">
        <f t="shared" si="34"/>
        <v>Valor de exportación (USD)</v>
      </c>
      <c r="I341" s="47" t="s">
        <v>91</v>
      </c>
      <c r="J341" s="48" t="e">
        <f>+HYPERLINK(D341,C341)</f>
        <v>#REF!</v>
      </c>
      <c r="U341" s="47" t="s">
        <v>194</v>
      </c>
    </row>
    <row r="342" spans="1:21" s="47" customFormat="1" x14ac:dyDescent="0.35">
      <c r="A342" s="44">
        <f t="shared" si="35"/>
        <v>21</v>
      </c>
      <c r="B342" s="44">
        <f t="shared" si="30"/>
        <v>4.2</v>
      </c>
      <c r="C342" s="45" t="str">
        <f>+F342&amp;" - "&amp;I342</f>
        <v>Informe Interactivo 2 - Dinamarca</v>
      </c>
      <c r="D342" s="33" t="e">
        <f>+"https://analytics.zoho.com/open-view/2395394000006196903?ZOHO_CRITERIA=%22Trasposicion_4.2%22.%22C%C3%B3digo_Pa%C3%ADs%22%20%3D%20'"&amp;#REF!&amp;"'"</f>
        <v>#REF!</v>
      </c>
      <c r="E342" s="46">
        <f t="shared" si="34"/>
        <v>86</v>
      </c>
      <c r="F342" s="47" t="str">
        <f t="shared" si="34"/>
        <v>Informe Interactivo 2</v>
      </c>
      <c r="G342" s="47" t="str">
        <f t="shared" si="34"/>
        <v>Destino</v>
      </c>
      <c r="H342" s="47" t="str">
        <f t="shared" si="34"/>
        <v>Valor de exportación (USD)</v>
      </c>
      <c r="I342" s="47" t="s">
        <v>92</v>
      </c>
      <c r="J342" s="48" t="e">
        <f>+HYPERLINK(D342,C342)</f>
        <v>#REF!</v>
      </c>
      <c r="U342" s="47" t="s">
        <v>194</v>
      </c>
    </row>
    <row r="343" spans="1:21" s="47" customFormat="1" x14ac:dyDescent="0.35">
      <c r="A343" s="44">
        <f t="shared" si="35"/>
        <v>22</v>
      </c>
      <c r="B343" s="44">
        <f t="shared" si="30"/>
        <v>4.2</v>
      </c>
      <c r="C343" s="45" t="str">
        <f>+F343&amp;" - "&amp;I343</f>
        <v>Informe Interactivo 2 - República Dominicana</v>
      </c>
      <c r="D343" s="33" t="e">
        <f>+"https://analytics.zoho.com/open-view/2395394000006196903?ZOHO_CRITERIA=%22Trasposicion_4.2%22.%22C%C3%B3digo_Pa%C3%ADs%22%20%3D%20'"&amp;#REF!&amp;"'"</f>
        <v>#REF!</v>
      </c>
      <c r="E343" s="46">
        <f t="shared" si="34"/>
        <v>86</v>
      </c>
      <c r="F343" s="47" t="str">
        <f t="shared" si="34"/>
        <v>Informe Interactivo 2</v>
      </c>
      <c r="G343" s="47" t="str">
        <f t="shared" si="34"/>
        <v>Destino</v>
      </c>
      <c r="H343" s="47" t="str">
        <f t="shared" si="34"/>
        <v>Valor de exportación (USD)</v>
      </c>
      <c r="I343" s="47" t="s">
        <v>71</v>
      </c>
      <c r="J343" s="48" t="e">
        <f>+HYPERLINK(D343,C343)</f>
        <v>#REF!</v>
      </c>
      <c r="U343" s="47" t="s">
        <v>194</v>
      </c>
    </row>
    <row r="344" spans="1:21" s="47" customFormat="1" x14ac:dyDescent="0.35">
      <c r="A344" s="44">
        <f t="shared" si="35"/>
        <v>23</v>
      </c>
      <c r="B344" s="44">
        <f t="shared" si="30"/>
        <v>4.2</v>
      </c>
      <c r="C344" s="45" t="str">
        <f>+F344&amp;" - "&amp;I344</f>
        <v>Informe Interactivo 2 - Argelia</v>
      </c>
      <c r="D344" s="33" t="e">
        <f>+"https://analytics.zoho.com/open-view/2395394000006196903?ZOHO_CRITERIA=%22Trasposicion_4.2%22.%22C%C3%B3digo_Pa%C3%ADs%22%20%3D%20'"&amp;#REF!&amp;"'"</f>
        <v>#REF!</v>
      </c>
      <c r="E344" s="46">
        <f t="shared" si="34"/>
        <v>86</v>
      </c>
      <c r="F344" s="47" t="str">
        <f t="shared" si="34"/>
        <v>Informe Interactivo 2</v>
      </c>
      <c r="G344" s="47" t="str">
        <f t="shared" si="34"/>
        <v>Destino</v>
      </c>
      <c r="H344" s="47" t="str">
        <f t="shared" si="34"/>
        <v>Valor de exportación (USD)</v>
      </c>
      <c r="I344" s="47" t="s">
        <v>93</v>
      </c>
      <c r="J344" s="48" t="e">
        <f>+HYPERLINK(D344,C344)</f>
        <v>#REF!</v>
      </c>
      <c r="U344" s="47" t="s">
        <v>194</v>
      </c>
    </row>
    <row r="345" spans="1:21" s="47" customFormat="1" x14ac:dyDescent="0.35">
      <c r="A345" s="44">
        <f t="shared" si="35"/>
        <v>24</v>
      </c>
      <c r="B345" s="44">
        <f t="shared" si="30"/>
        <v>4.2</v>
      </c>
      <c r="C345" s="45" t="str">
        <f>+F345&amp;" - "&amp;I345</f>
        <v>Informe Interactivo 2 - Ecuador</v>
      </c>
      <c r="D345" s="33" t="e">
        <f>+"https://analytics.zoho.com/open-view/2395394000006196903?ZOHO_CRITERIA=%22Trasposicion_4.2%22.%22C%C3%B3digo_Pa%C3%ADs%22%20%3D%20'"&amp;#REF!&amp;"'"</f>
        <v>#REF!</v>
      </c>
      <c r="E345" s="46">
        <f t="shared" si="34"/>
        <v>86</v>
      </c>
      <c r="F345" s="47" t="str">
        <f t="shared" si="34"/>
        <v>Informe Interactivo 2</v>
      </c>
      <c r="G345" s="47" t="str">
        <f t="shared" si="34"/>
        <v>Destino</v>
      </c>
      <c r="H345" s="47" t="str">
        <f t="shared" si="34"/>
        <v>Valor de exportación (USD)</v>
      </c>
      <c r="I345" s="47" t="s">
        <v>94</v>
      </c>
      <c r="J345" s="48" t="e">
        <f>+HYPERLINK(D345,C345)</f>
        <v>#REF!</v>
      </c>
      <c r="U345" s="47" t="s">
        <v>194</v>
      </c>
    </row>
    <row r="346" spans="1:21" s="47" customFormat="1" x14ac:dyDescent="0.35">
      <c r="A346" s="44">
        <f t="shared" si="35"/>
        <v>25</v>
      </c>
      <c r="B346" s="44">
        <f t="shared" si="30"/>
        <v>4.2</v>
      </c>
      <c r="C346" s="45" t="str">
        <f>+F346&amp;" - "&amp;I346</f>
        <v>Informe Interactivo 2 - Egipto</v>
      </c>
      <c r="D346" s="33" t="e">
        <f>+"https://analytics.zoho.com/open-view/2395394000006196903?ZOHO_CRITERIA=%22Trasposicion_4.2%22.%22C%C3%B3digo_Pa%C3%ADs%22%20%3D%20'"&amp;#REF!&amp;"'"</f>
        <v>#REF!</v>
      </c>
      <c r="E346" s="46">
        <f t="shared" si="34"/>
        <v>86</v>
      </c>
      <c r="F346" s="47" t="str">
        <f t="shared" si="34"/>
        <v>Informe Interactivo 2</v>
      </c>
      <c r="G346" s="47" t="str">
        <f t="shared" si="34"/>
        <v>Destino</v>
      </c>
      <c r="H346" s="47" t="str">
        <f t="shared" si="34"/>
        <v>Valor de exportación (USD)</v>
      </c>
      <c r="I346" s="47" t="s">
        <v>95</v>
      </c>
      <c r="J346" s="48" t="e">
        <f>+HYPERLINK(D346,C346)</f>
        <v>#REF!</v>
      </c>
      <c r="U346" s="47" t="s">
        <v>194</v>
      </c>
    </row>
    <row r="347" spans="1:21" s="47" customFormat="1" x14ac:dyDescent="0.35">
      <c r="A347" s="44">
        <f t="shared" si="35"/>
        <v>26</v>
      </c>
      <c r="B347" s="44">
        <f t="shared" si="30"/>
        <v>4.2</v>
      </c>
      <c r="C347" s="45" t="str">
        <f>+F347&amp;" - "&amp;I347</f>
        <v>Informe Interactivo 2 - España</v>
      </c>
      <c r="D347" s="33" t="e">
        <f>+"https://analytics.zoho.com/open-view/2395394000006196903?ZOHO_CRITERIA=%22Trasposicion_4.2%22.%22C%C3%B3digo_Pa%C3%ADs%22%20%3D%20'"&amp;#REF!&amp;"'"</f>
        <v>#REF!</v>
      </c>
      <c r="E347" s="46">
        <f t="shared" si="34"/>
        <v>86</v>
      </c>
      <c r="F347" s="47" t="str">
        <f t="shared" si="34"/>
        <v>Informe Interactivo 2</v>
      </c>
      <c r="G347" s="47" t="str">
        <f t="shared" si="34"/>
        <v>Destino</v>
      </c>
      <c r="H347" s="47" t="str">
        <f t="shared" si="34"/>
        <v>Valor de exportación (USD)</v>
      </c>
      <c r="I347" s="47" t="s">
        <v>96</v>
      </c>
      <c r="J347" s="48" t="e">
        <f>+HYPERLINK(D347,C347)</f>
        <v>#REF!</v>
      </c>
      <c r="U347" s="47" t="s">
        <v>194</v>
      </c>
    </row>
    <row r="348" spans="1:21" s="47" customFormat="1" x14ac:dyDescent="0.35">
      <c r="A348" s="44">
        <f t="shared" si="35"/>
        <v>27</v>
      </c>
      <c r="B348" s="44">
        <f t="shared" ref="B348:B407" si="36">+B347</f>
        <v>4.2</v>
      </c>
      <c r="C348" s="45" t="str">
        <f>+F348&amp;" - "&amp;I348</f>
        <v>Informe Interactivo 2 - Estonia</v>
      </c>
      <c r="D348" s="33" t="e">
        <f>+"https://analytics.zoho.com/open-view/2395394000006196903?ZOHO_CRITERIA=%22Trasposicion_4.2%22.%22C%C3%B3digo_Pa%C3%ADs%22%20%3D%20'"&amp;#REF!&amp;"'"</f>
        <v>#REF!</v>
      </c>
      <c r="E348" s="46">
        <f t="shared" ref="E348:H363" si="37">+E347</f>
        <v>86</v>
      </c>
      <c r="F348" s="47" t="str">
        <f t="shared" si="37"/>
        <v>Informe Interactivo 2</v>
      </c>
      <c r="G348" s="47" t="str">
        <f t="shared" si="37"/>
        <v>Destino</v>
      </c>
      <c r="H348" s="47" t="str">
        <f t="shared" si="37"/>
        <v>Valor de exportación (USD)</v>
      </c>
      <c r="I348" s="47" t="s">
        <v>97</v>
      </c>
      <c r="J348" s="48" t="e">
        <f>+HYPERLINK(D348,C348)</f>
        <v>#REF!</v>
      </c>
      <c r="U348" s="47" t="s">
        <v>194</v>
      </c>
    </row>
    <row r="349" spans="1:21" s="47" customFormat="1" x14ac:dyDescent="0.35">
      <c r="A349" s="44">
        <f t="shared" si="35"/>
        <v>28</v>
      </c>
      <c r="B349" s="44">
        <f t="shared" si="36"/>
        <v>4.2</v>
      </c>
      <c r="C349" s="45" t="str">
        <f>+F349&amp;" - "&amp;I349</f>
        <v>Informe Interactivo 2 - Finlandia</v>
      </c>
      <c r="D349" s="33" t="e">
        <f>+"https://analytics.zoho.com/open-view/2395394000006196903?ZOHO_CRITERIA=%22Trasposicion_4.2%22.%22C%C3%B3digo_Pa%C3%ADs%22%20%3D%20'"&amp;#REF!&amp;"'"</f>
        <v>#REF!</v>
      </c>
      <c r="E349" s="46">
        <f t="shared" si="37"/>
        <v>86</v>
      </c>
      <c r="F349" s="47" t="str">
        <f t="shared" si="37"/>
        <v>Informe Interactivo 2</v>
      </c>
      <c r="G349" s="47" t="str">
        <f t="shared" si="37"/>
        <v>Destino</v>
      </c>
      <c r="H349" s="47" t="str">
        <f t="shared" si="37"/>
        <v>Valor de exportación (USD)</v>
      </c>
      <c r="I349" s="47" t="s">
        <v>98</v>
      </c>
      <c r="J349" s="48" t="e">
        <f>+HYPERLINK(D349,C349)</f>
        <v>#REF!</v>
      </c>
      <c r="U349" s="47" t="s">
        <v>194</v>
      </c>
    </row>
    <row r="350" spans="1:21" s="47" customFormat="1" x14ac:dyDescent="0.35">
      <c r="A350" s="44">
        <f t="shared" si="35"/>
        <v>29</v>
      </c>
      <c r="B350" s="44">
        <f t="shared" si="36"/>
        <v>4.2</v>
      </c>
      <c r="C350" s="45" t="str">
        <f>+F350&amp;" - "&amp;I350</f>
        <v>Informe Interactivo 2 - Francia</v>
      </c>
      <c r="D350" s="33" t="e">
        <f>+"https://analytics.zoho.com/open-view/2395394000006196903?ZOHO_CRITERIA=%22Trasposicion_4.2%22.%22C%C3%B3digo_Pa%C3%ADs%22%20%3D%20'"&amp;#REF!&amp;"'"</f>
        <v>#REF!</v>
      </c>
      <c r="E350" s="46">
        <f t="shared" si="37"/>
        <v>86</v>
      </c>
      <c r="F350" s="47" t="str">
        <f t="shared" si="37"/>
        <v>Informe Interactivo 2</v>
      </c>
      <c r="G350" s="47" t="str">
        <f t="shared" si="37"/>
        <v>Destino</v>
      </c>
      <c r="H350" s="47" t="str">
        <f t="shared" si="37"/>
        <v>Valor de exportación (USD)</v>
      </c>
      <c r="I350" s="47" t="s">
        <v>99</v>
      </c>
      <c r="J350" s="48" t="e">
        <f>+HYPERLINK(D350,C350)</f>
        <v>#REF!</v>
      </c>
      <c r="U350" s="47" t="s">
        <v>194</v>
      </c>
    </row>
    <row r="351" spans="1:21" s="47" customFormat="1" x14ac:dyDescent="0.35">
      <c r="A351" s="44">
        <f t="shared" si="35"/>
        <v>30</v>
      </c>
      <c r="B351" s="44">
        <f t="shared" si="36"/>
        <v>4.2</v>
      </c>
      <c r="C351" s="45" t="str">
        <f>+F351&amp;" - "&amp;I351</f>
        <v>Informe Interactivo 2 - Reino Unido</v>
      </c>
      <c r="D351" s="33" t="e">
        <f>+"https://analytics.zoho.com/open-view/2395394000006196903?ZOHO_CRITERIA=%22Trasposicion_4.2%22.%22C%C3%B3digo_Pa%C3%ADs%22%20%3D%20'"&amp;#REF!&amp;"'"</f>
        <v>#REF!</v>
      </c>
      <c r="E351" s="46">
        <f t="shared" si="37"/>
        <v>86</v>
      </c>
      <c r="F351" s="47" t="str">
        <f t="shared" si="37"/>
        <v>Informe Interactivo 2</v>
      </c>
      <c r="G351" s="47" t="str">
        <f t="shared" si="37"/>
        <v>Destino</v>
      </c>
      <c r="H351" s="47" t="str">
        <f t="shared" si="37"/>
        <v>Valor de exportación (USD)</v>
      </c>
      <c r="I351" s="47" t="s">
        <v>100</v>
      </c>
      <c r="J351" s="48" t="e">
        <f>+HYPERLINK(D351,C351)</f>
        <v>#REF!</v>
      </c>
      <c r="U351" s="47" t="s">
        <v>194</v>
      </c>
    </row>
    <row r="352" spans="1:21" s="47" customFormat="1" x14ac:dyDescent="0.35">
      <c r="A352" s="44">
        <f t="shared" si="35"/>
        <v>31</v>
      </c>
      <c r="B352" s="44">
        <f t="shared" si="36"/>
        <v>4.2</v>
      </c>
      <c r="C352" s="45" t="str">
        <f>+F352&amp;" - "&amp;I352</f>
        <v>Informe Interactivo 2 - Grecia</v>
      </c>
      <c r="D352" s="33" t="e">
        <f>+"https://analytics.zoho.com/open-view/2395394000006196903?ZOHO_CRITERIA=%22Trasposicion_4.2%22.%22C%C3%B3digo_Pa%C3%ADs%22%20%3D%20'"&amp;#REF!&amp;"'"</f>
        <v>#REF!</v>
      </c>
      <c r="E352" s="46">
        <f t="shared" si="37"/>
        <v>86</v>
      </c>
      <c r="F352" s="47" t="str">
        <f t="shared" si="37"/>
        <v>Informe Interactivo 2</v>
      </c>
      <c r="G352" s="47" t="str">
        <f t="shared" si="37"/>
        <v>Destino</v>
      </c>
      <c r="H352" s="47" t="str">
        <f t="shared" si="37"/>
        <v>Valor de exportación (USD)</v>
      </c>
      <c r="I352" s="47" t="s">
        <v>101</v>
      </c>
      <c r="J352" s="48" t="e">
        <f>+HYPERLINK(D352,C352)</f>
        <v>#REF!</v>
      </c>
      <c r="U352" s="47" t="s">
        <v>194</v>
      </c>
    </row>
    <row r="353" spans="1:21" s="47" customFormat="1" x14ac:dyDescent="0.35">
      <c r="A353" s="44">
        <f t="shared" si="35"/>
        <v>32</v>
      </c>
      <c r="B353" s="44">
        <f t="shared" si="36"/>
        <v>4.2</v>
      </c>
      <c r="C353" s="45" t="str">
        <f>+F353&amp;" - "&amp;I353</f>
        <v>Informe Interactivo 2 - Guatemala</v>
      </c>
      <c r="D353" s="33" t="e">
        <f>+"https://analytics.zoho.com/open-view/2395394000006196903?ZOHO_CRITERIA=%22Trasposicion_4.2%22.%22C%C3%B3digo_Pa%C3%ADs%22%20%3D%20'"&amp;#REF!&amp;"'"</f>
        <v>#REF!</v>
      </c>
      <c r="E353" s="46">
        <f t="shared" si="37"/>
        <v>86</v>
      </c>
      <c r="F353" s="47" t="str">
        <f t="shared" si="37"/>
        <v>Informe Interactivo 2</v>
      </c>
      <c r="G353" s="47" t="str">
        <f t="shared" si="37"/>
        <v>Destino</v>
      </c>
      <c r="H353" s="47" t="str">
        <f t="shared" si="37"/>
        <v>Valor de exportación (USD)</v>
      </c>
      <c r="I353" s="47" t="s">
        <v>102</v>
      </c>
      <c r="J353" s="48" t="e">
        <f>+HYPERLINK(D353,C353)</f>
        <v>#REF!</v>
      </c>
      <c r="U353" s="47" t="s">
        <v>194</v>
      </c>
    </row>
    <row r="354" spans="1:21" s="47" customFormat="1" x14ac:dyDescent="0.35">
      <c r="A354" s="44">
        <f t="shared" si="35"/>
        <v>33</v>
      </c>
      <c r="B354" s="44">
        <f t="shared" si="36"/>
        <v>4.2</v>
      </c>
      <c r="C354" s="45" t="str">
        <f>+F354&amp;" - "&amp;I354</f>
        <v>Informe Interactivo 2 - Hong Kong</v>
      </c>
      <c r="D354" s="33" t="e">
        <f>+"https://analytics.zoho.com/open-view/2395394000006196903?ZOHO_CRITERIA=%22Trasposicion_4.2%22.%22C%C3%B3digo_Pa%C3%ADs%22%20%3D%20'"&amp;#REF!&amp;"'"</f>
        <v>#REF!</v>
      </c>
      <c r="E354" s="46">
        <f t="shared" si="37"/>
        <v>86</v>
      </c>
      <c r="F354" s="47" t="str">
        <f t="shared" si="37"/>
        <v>Informe Interactivo 2</v>
      </c>
      <c r="G354" s="47" t="str">
        <f t="shared" si="37"/>
        <v>Destino</v>
      </c>
      <c r="H354" s="47" t="str">
        <f t="shared" si="37"/>
        <v>Valor de exportación (USD)</v>
      </c>
      <c r="I354" s="47" t="s">
        <v>103</v>
      </c>
      <c r="J354" s="48" t="e">
        <f>+HYPERLINK(D354,C354)</f>
        <v>#REF!</v>
      </c>
      <c r="U354" s="47" t="s">
        <v>194</v>
      </c>
    </row>
    <row r="355" spans="1:21" s="47" customFormat="1" x14ac:dyDescent="0.35">
      <c r="A355" s="44">
        <f t="shared" si="35"/>
        <v>34</v>
      </c>
      <c r="B355" s="44">
        <f t="shared" si="36"/>
        <v>4.2</v>
      </c>
      <c r="C355" s="45" t="str">
        <f>+F355&amp;" - "&amp;I355</f>
        <v>Informe Interactivo 2 - Honduras</v>
      </c>
      <c r="D355" s="33" t="e">
        <f>+"https://analytics.zoho.com/open-view/2395394000006196903?ZOHO_CRITERIA=%22Trasposicion_4.2%22.%22C%C3%B3digo_Pa%C3%ADs%22%20%3D%20'"&amp;#REF!&amp;"'"</f>
        <v>#REF!</v>
      </c>
      <c r="E355" s="46">
        <f t="shared" si="37"/>
        <v>86</v>
      </c>
      <c r="F355" s="47" t="str">
        <f t="shared" si="37"/>
        <v>Informe Interactivo 2</v>
      </c>
      <c r="G355" s="47" t="str">
        <f t="shared" si="37"/>
        <v>Destino</v>
      </c>
      <c r="H355" s="47" t="str">
        <f t="shared" si="37"/>
        <v>Valor de exportación (USD)</v>
      </c>
      <c r="I355" s="47" t="s">
        <v>104</v>
      </c>
      <c r="J355" s="48" t="e">
        <f>+HYPERLINK(D355,C355)</f>
        <v>#REF!</v>
      </c>
      <c r="U355" s="47" t="s">
        <v>194</v>
      </c>
    </row>
    <row r="356" spans="1:21" s="47" customFormat="1" x14ac:dyDescent="0.35">
      <c r="A356" s="44">
        <f t="shared" si="35"/>
        <v>35</v>
      </c>
      <c r="B356" s="44">
        <f t="shared" si="36"/>
        <v>4.2</v>
      </c>
      <c r="C356" s="45" t="str">
        <f>+F356&amp;" - "&amp;I356</f>
        <v>Informe Interactivo 2 - Haití</v>
      </c>
      <c r="D356" s="33" t="e">
        <f>+"https://analytics.zoho.com/open-view/2395394000006196903?ZOHO_CRITERIA=%22Trasposicion_4.2%22.%22C%C3%B3digo_Pa%C3%ADs%22%20%3D%20'"&amp;#REF!&amp;"'"</f>
        <v>#REF!</v>
      </c>
      <c r="E356" s="46">
        <f t="shared" si="37"/>
        <v>86</v>
      </c>
      <c r="F356" s="47" t="str">
        <f t="shared" si="37"/>
        <v>Informe Interactivo 2</v>
      </c>
      <c r="G356" s="47" t="str">
        <f t="shared" si="37"/>
        <v>Destino</v>
      </c>
      <c r="H356" s="47" t="str">
        <f t="shared" si="37"/>
        <v>Valor de exportación (USD)</v>
      </c>
      <c r="I356" s="47" t="s">
        <v>105</v>
      </c>
      <c r="J356" s="48" t="e">
        <f>+HYPERLINK(D356,C356)</f>
        <v>#REF!</v>
      </c>
      <c r="U356" s="47" t="s">
        <v>194</v>
      </c>
    </row>
    <row r="357" spans="1:21" s="47" customFormat="1" x14ac:dyDescent="0.35">
      <c r="A357" s="44">
        <f t="shared" si="35"/>
        <v>36</v>
      </c>
      <c r="B357" s="44">
        <f t="shared" si="36"/>
        <v>4.2</v>
      </c>
      <c r="C357" s="45" t="str">
        <f>+F357&amp;" - "&amp;I357</f>
        <v>Informe Interactivo 2 - Hungría</v>
      </c>
      <c r="D357" s="33" t="e">
        <f>+"https://analytics.zoho.com/open-view/2395394000006196903?ZOHO_CRITERIA=%22Trasposicion_4.2%22.%22C%C3%B3digo_Pa%C3%ADs%22%20%3D%20'"&amp;#REF!&amp;"'"</f>
        <v>#REF!</v>
      </c>
      <c r="E357" s="46">
        <f t="shared" si="37"/>
        <v>86</v>
      </c>
      <c r="F357" s="47" t="str">
        <f t="shared" si="37"/>
        <v>Informe Interactivo 2</v>
      </c>
      <c r="G357" s="47" t="str">
        <f t="shared" si="37"/>
        <v>Destino</v>
      </c>
      <c r="H357" s="47" t="str">
        <f t="shared" si="37"/>
        <v>Valor de exportación (USD)</v>
      </c>
      <c r="I357" s="47" t="s">
        <v>106</v>
      </c>
      <c r="J357" s="48" t="e">
        <f>+HYPERLINK(D357,C357)</f>
        <v>#REF!</v>
      </c>
      <c r="U357" s="47" t="s">
        <v>194</v>
      </c>
    </row>
    <row r="358" spans="1:21" s="47" customFormat="1" x14ac:dyDescent="0.35">
      <c r="A358" s="44">
        <f t="shared" si="35"/>
        <v>37</v>
      </c>
      <c r="B358" s="44">
        <f t="shared" si="36"/>
        <v>4.2</v>
      </c>
      <c r="C358" s="45" t="str">
        <f>+F358&amp;" - "&amp;I358</f>
        <v>Informe Interactivo 2 - Indonesia</v>
      </c>
      <c r="D358" s="33" t="e">
        <f>+"https://analytics.zoho.com/open-view/2395394000006196903?ZOHO_CRITERIA=%22Trasposicion_4.2%22.%22C%C3%B3digo_Pa%C3%ADs%22%20%3D%20'"&amp;#REF!&amp;"'"</f>
        <v>#REF!</v>
      </c>
      <c r="E358" s="46">
        <f t="shared" si="37"/>
        <v>86</v>
      </c>
      <c r="F358" s="47" t="str">
        <f t="shared" si="37"/>
        <v>Informe Interactivo 2</v>
      </c>
      <c r="G358" s="47" t="str">
        <f t="shared" si="37"/>
        <v>Destino</v>
      </c>
      <c r="H358" s="47" t="str">
        <f t="shared" si="37"/>
        <v>Valor de exportación (USD)</v>
      </c>
      <c r="I358" s="47" t="s">
        <v>107</v>
      </c>
      <c r="J358" s="48" t="e">
        <f>+HYPERLINK(D358,C358)</f>
        <v>#REF!</v>
      </c>
      <c r="U358" s="47" t="s">
        <v>194</v>
      </c>
    </row>
    <row r="359" spans="1:21" s="47" customFormat="1" x14ac:dyDescent="0.35">
      <c r="A359" s="44">
        <f t="shared" si="35"/>
        <v>38</v>
      </c>
      <c r="B359" s="44">
        <f t="shared" si="36"/>
        <v>4.2</v>
      </c>
      <c r="C359" s="45" t="str">
        <f>+F359&amp;" - "&amp;I359</f>
        <v>Informe Interactivo 2 - India</v>
      </c>
      <c r="D359" s="33" t="e">
        <f>+"https://analytics.zoho.com/open-view/2395394000006196903?ZOHO_CRITERIA=%22Trasposicion_4.2%22.%22C%C3%B3digo_Pa%C3%ADs%22%20%3D%20'"&amp;#REF!&amp;"'"</f>
        <v>#REF!</v>
      </c>
      <c r="E359" s="46">
        <f t="shared" si="37"/>
        <v>86</v>
      </c>
      <c r="F359" s="47" t="str">
        <f t="shared" si="37"/>
        <v>Informe Interactivo 2</v>
      </c>
      <c r="G359" s="47" t="str">
        <f t="shared" si="37"/>
        <v>Destino</v>
      </c>
      <c r="H359" s="47" t="str">
        <f t="shared" si="37"/>
        <v>Valor de exportación (USD)</v>
      </c>
      <c r="I359" s="47" t="s">
        <v>108</v>
      </c>
      <c r="J359" s="48" t="e">
        <f>+HYPERLINK(D359,C359)</f>
        <v>#REF!</v>
      </c>
      <c r="U359" s="47" t="s">
        <v>194</v>
      </c>
    </row>
    <row r="360" spans="1:21" s="47" customFormat="1" x14ac:dyDescent="0.35">
      <c r="A360" s="44">
        <f t="shared" si="35"/>
        <v>39</v>
      </c>
      <c r="B360" s="44">
        <f t="shared" si="36"/>
        <v>4.2</v>
      </c>
      <c r="C360" s="45" t="str">
        <f>+F360&amp;" - "&amp;I360</f>
        <v>Informe Interactivo 2 - Irlanda</v>
      </c>
      <c r="D360" s="33" t="e">
        <f>+"https://analytics.zoho.com/open-view/2395394000006196903?ZOHO_CRITERIA=%22Trasposicion_4.2%22.%22C%C3%B3digo_Pa%C3%ADs%22%20%3D%20'"&amp;#REF!&amp;"'"</f>
        <v>#REF!</v>
      </c>
      <c r="E360" s="46">
        <f t="shared" si="37"/>
        <v>86</v>
      </c>
      <c r="F360" s="47" t="str">
        <f t="shared" si="37"/>
        <v>Informe Interactivo 2</v>
      </c>
      <c r="G360" s="47" t="str">
        <f t="shared" si="37"/>
        <v>Destino</v>
      </c>
      <c r="H360" s="47" t="str">
        <f t="shared" si="37"/>
        <v>Valor de exportación (USD)</v>
      </c>
      <c r="I360" s="47" t="s">
        <v>109</v>
      </c>
      <c r="J360" s="48" t="e">
        <f>+HYPERLINK(D360,C360)</f>
        <v>#REF!</v>
      </c>
      <c r="U360" s="47" t="s">
        <v>194</v>
      </c>
    </row>
    <row r="361" spans="1:21" s="47" customFormat="1" x14ac:dyDescent="0.35">
      <c r="A361" s="44">
        <f t="shared" si="35"/>
        <v>40</v>
      </c>
      <c r="B361" s="44">
        <f t="shared" si="36"/>
        <v>4.2</v>
      </c>
      <c r="C361" s="45" t="str">
        <f>+F361&amp;" - "&amp;I361</f>
        <v>Informe Interactivo 2 - Israel</v>
      </c>
      <c r="D361" s="33" t="e">
        <f>+"https://analytics.zoho.com/open-view/2395394000006196903?ZOHO_CRITERIA=%22Trasposicion_4.2%22.%22C%C3%B3digo_Pa%C3%ADs%22%20%3D%20'"&amp;#REF!&amp;"'"</f>
        <v>#REF!</v>
      </c>
      <c r="E361" s="46">
        <f t="shared" si="37"/>
        <v>86</v>
      </c>
      <c r="F361" s="47" t="str">
        <f t="shared" si="37"/>
        <v>Informe Interactivo 2</v>
      </c>
      <c r="G361" s="47" t="str">
        <f t="shared" si="37"/>
        <v>Destino</v>
      </c>
      <c r="H361" s="47" t="str">
        <f t="shared" si="37"/>
        <v>Valor de exportación (USD)</v>
      </c>
      <c r="I361" s="47" t="s">
        <v>110</v>
      </c>
      <c r="J361" s="48" t="e">
        <f>+HYPERLINK(D361,C361)</f>
        <v>#REF!</v>
      </c>
      <c r="U361" s="47" t="s">
        <v>194</v>
      </c>
    </row>
    <row r="362" spans="1:21" s="47" customFormat="1" x14ac:dyDescent="0.35">
      <c r="A362" s="44">
        <f t="shared" si="35"/>
        <v>41</v>
      </c>
      <c r="B362" s="44">
        <f t="shared" si="36"/>
        <v>4.2</v>
      </c>
      <c r="C362" s="45" t="str">
        <f>+F362&amp;" - "&amp;I362</f>
        <v>Informe Interactivo 2 - Italia</v>
      </c>
      <c r="D362" s="33" t="e">
        <f>+"https://analytics.zoho.com/open-view/2395394000006196903?ZOHO_CRITERIA=%22Trasposicion_4.2%22.%22C%C3%B3digo_Pa%C3%ADs%22%20%3D%20'"&amp;#REF!&amp;"'"</f>
        <v>#REF!</v>
      </c>
      <c r="E362" s="46">
        <f t="shared" si="37"/>
        <v>86</v>
      </c>
      <c r="F362" s="47" t="str">
        <f t="shared" si="37"/>
        <v>Informe Interactivo 2</v>
      </c>
      <c r="G362" s="47" t="str">
        <f t="shared" si="37"/>
        <v>Destino</v>
      </c>
      <c r="H362" s="47" t="str">
        <f t="shared" si="37"/>
        <v>Valor de exportación (USD)</v>
      </c>
      <c r="I362" s="47" t="s">
        <v>111</v>
      </c>
      <c r="J362" s="48" t="e">
        <f>+HYPERLINK(D362,C362)</f>
        <v>#REF!</v>
      </c>
      <c r="U362" s="47" t="s">
        <v>194</v>
      </c>
    </row>
    <row r="363" spans="1:21" s="47" customFormat="1" x14ac:dyDescent="0.35">
      <c r="A363" s="44">
        <f t="shared" si="35"/>
        <v>42</v>
      </c>
      <c r="B363" s="44">
        <f t="shared" si="36"/>
        <v>4.2</v>
      </c>
      <c r="C363" s="45" t="str">
        <f>+F363&amp;" - "&amp;I363</f>
        <v>Informe Interactivo 2 - Jordania</v>
      </c>
      <c r="D363" s="33" t="e">
        <f>+"https://analytics.zoho.com/open-view/2395394000006196903?ZOHO_CRITERIA=%22Trasposicion_4.2%22.%22C%C3%B3digo_Pa%C3%ADs%22%20%3D%20'"&amp;#REF!&amp;"'"</f>
        <v>#REF!</v>
      </c>
      <c r="E363" s="46">
        <f t="shared" si="37"/>
        <v>86</v>
      </c>
      <c r="F363" s="47" t="str">
        <f t="shared" si="37"/>
        <v>Informe Interactivo 2</v>
      </c>
      <c r="G363" s="47" t="str">
        <f t="shared" si="37"/>
        <v>Destino</v>
      </c>
      <c r="H363" s="47" t="str">
        <f t="shared" si="37"/>
        <v>Valor de exportación (USD)</v>
      </c>
      <c r="I363" s="47" t="s">
        <v>112</v>
      </c>
      <c r="J363" s="48" t="e">
        <f>+HYPERLINK(D363,C363)</f>
        <v>#REF!</v>
      </c>
      <c r="U363" s="47" t="s">
        <v>194</v>
      </c>
    </row>
    <row r="364" spans="1:21" s="47" customFormat="1" x14ac:dyDescent="0.35">
      <c r="A364" s="44">
        <f t="shared" si="35"/>
        <v>43</v>
      </c>
      <c r="B364" s="44">
        <f t="shared" si="36"/>
        <v>4.2</v>
      </c>
      <c r="C364" s="45" t="str">
        <f>+F364&amp;" - "&amp;I364</f>
        <v>Informe Interactivo 2 - Japón</v>
      </c>
      <c r="D364" s="33" t="e">
        <f>+"https://analytics.zoho.com/open-view/2395394000006196903?ZOHO_CRITERIA=%22Trasposicion_4.2%22.%22C%C3%B3digo_Pa%C3%ADs%22%20%3D%20'"&amp;#REF!&amp;"'"</f>
        <v>#REF!</v>
      </c>
      <c r="E364" s="46">
        <f t="shared" ref="E364:H379" si="38">+E363</f>
        <v>86</v>
      </c>
      <c r="F364" s="47" t="str">
        <f t="shared" si="38"/>
        <v>Informe Interactivo 2</v>
      </c>
      <c r="G364" s="47" t="str">
        <f t="shared" si="38"/>
        <v>Destino</v>
      </c>
      <c r="H364" s="47" t="str">
        <f t="shared" si="38"/>
        <v>Valor de exportación (USD)</v>
      </c>
      <c r="I364" s="47" t="s">
        <v>113</v>
      </c>
      <c r="J364" s="48" t="e">
        <f>+HYPERLINK(D364,C364)</f>
        <v>#REF!</v>
      </c>
      <c r="U364" s="47" t="s">
        <v>194</v>
      </c>
    </row>
    <row r="365" spans="1:21" s="47" customFormat="1" x14ac:dyDescent="0.35">
      <c r="A365" s="44">
        <f t="shared" si="35"/>
        <v>44</v>
      </c>
      <c r="B365" s="44">
        <f t="shared" si="36"/>
        <v>4.2</v>
      </c>
      <c r="C365" s="45" t="str">
        <f>+F365&amp;" - "&amp;I365</f>
        <v>Informe Interactivo 2 - Kazajistán</v>
      </c>
      <c r="D365" s="33" t="e">
        <f>+"https://analytics.zoho.com/open-view/2395394000006196903?ZOHO_CRITERIA=%22Trasposicion_4.2%22.%22C%C3%B3digo_Pa%C3%ADs%22%20%3D%20'"&amp;#REF!&amp;"'"</f>
        <v>#REF!</v>
      </c>
      <c r="E365" s="46">
        <f t="shared" si="38"/>
        <v>86</v>
      </c>
      <c r="F365" s="47" t="str">
        <f t="shared" si="38"/>
        <v>Informe Interactivo 2</v>
      </c>
      <c r="G365" s="47" t="str">
        <f t="shared" si="38"/>
        <v>Destino</v>
      </c>
      <c r="H365" s="47" t="str">
        <f t="shared" si="38"/>
        <v>Valor de exportación (USD)</v>
      </c>
      <c r="I365" s="47" t="s">
        <v>114</v>
      </c>
      <c r="J365" s="48" t="e">
        <f>+HYPERLINK(D365,C365)</f>
        <v>#REF!</v>
      </c>
      <c r="U365" s="47" t="s">
        <v>194</v>
      </c>
    </row>
    <row r="366" spans="1:21" s="47" customFormat="1" x14ac:dyDescent="0.35">
      <c r="A366" s="44">
        <f t="shared" si="35"/>
        <v>45</v>
      </c>
      <c r="B366" s="44">
        <f t="shared" si="36"/>
        <v>4.2</v>
      </c>
      <c r="C366" s="45" t="str">
        <f>+F366&amp;" - "&amp;I366</f>
        <v>Informe Interactivo 2 - Corea del Sur</v>
      </c>
      <c r="D366" s="33" t="e">
        <f>+"https://analytics.zoho.com/open-view/2395394000006196903?ZOHO_CRITERIA=%22Trasposicion_4.2%22.%22C%C3%B3digo_Pa%C3%ADs%22%20%3D%20'"&amp;#REF!&amp;"'"</f>
        <v>#REF!</v>
      </c>
      <c r="E366" s="46">
        <f t="shared" si="38"/>
        <v>86</v>
      </c>
      <c r="F366" s="47" t="str">
        <f t="shared" si="38"/>
        <v>Informe Interactivo 2</v>
      </c>
      <c r="G366" s="47" t="str">
        <f t="shared" si="38"/>
        <v>Destino</v>
      </c>
      <c r="H366" s="47" t="str">
        <f t="shared" si="38"/>
        <v>Valor de exportación (USD)</v>
      </c>
      <c r="I366" s="47" t="s">
        <v>115</v>
      </c>
      <c r="J366" s="48" t="e">
        <f>+HYPERLINK(D366,C366)</f>
        <v>#REF!</v>
      </c>
      <c r="U366" s="47" t="s">
        <v>194</v>
      </c>
    </row>
    <row r="367" spans="1:21" s="47" customFormat="1" x14ac:dyDescent="0.35">
      <c r="A367" s="44">
        <f t="shared" si="35"/>
        <v>46</v>
      </c>
      <c r="B367" s="44">
        <f t="shared" si="36"/>
        <v>4.2</v>
      </c>
      <c r="C367" s="45" t="str">
        <f>+F367&amp;" - "&amp;I367</f>
        <v>Informe Interactivo 2 - Kuwait</v>
      </c>
      <c r="D367" s="33" t="e">
        <f>+"https://analytics.zoho.com/open-view/2395394000006196903?ZOHO_CRITERIA=%22Trasposicion_4.2%22.%22C%C3%B3digo_Pa%C3%ADs%22%20%3D%20'"&amp;#REF!&amp;"'"</f>
        <v>#REF!</v>
      </c>
      <c r="E367" s="46">
        <f t="shared" si="38"/>
        <v>86</v>
      </c>
      <c r="F367" s="47" t="str">
        <f t="shared" si="38"/>
        <v>Informe Interactivo 2</v>
      </c>
      <c r="G367" s="47" t="str">
        <f t="shared" si="38"/>
        <v>Destino</v>
      </c>
      <c r="H367" s="47" t="str">
        <f t="shared" si="38"/>
        <v>Valor de exportación (USD)</v>
      </c>
      <c r="I367" s="47" t="s">
        <v>116</v>
      </c>
      <c r="J367" s="48" t="e">
        <f>+HYPERLINK(D367,C367)</f>
        <v>#REF!</v>
      </c>
      <c r="U367" s="47" t="s">
        <v>194</v>
      </c>
    </row>
    <row r="368" spans="1:21" s="47" customFormat="1" x14ac:dyDescent="0.35">
      <c r="A368" s="44">
        <f t="shared" si="35"/>
        <v>47</v>
      </c>
      <c r="B368" s="44">
        <f t="shared" si="36"/>
        <v>4.2</v>
      </c>
      <c r="C368" s="45" t="str">
        <f>+F368&amp;" - "&amp;I368</f>
        <v>Informe Interactivo 2 - Líbano</v>
      </c>
      <c r="D368" s="33" t="e">
        <f>+"https://analytics.zoho.com/open-view/2395394000006196903?ZOHO_CRITERIA=%22Trasposicion_4.2%22.%22C%C3%B3digo_Pa%C3%ADs%22%20%3D%20'"&amp;#REF!&amp;"'"</f>
        <v>#REF!</v>
      </c>
      <c r="E368" s="46">
        <f t="shared" si="38"/>
        <v>86</v>
      </c>
      <c r="F368" s="47" t="str">
        <f t="shared" si="38"/>
        <v>Informe Interactivo 2</v>
      </c>
      <c r="G368" s="47" t="str">
        <f t="shared" si="38"/>
        <v>Destino</v>
      </c>
      <c r="H368" s="47" t="str">
        <f t="shared" si="38"/>
        <v>Valor de exportación (USD)</v>
      </c>
      <c r="I368" s="47" t="s">
        <v>117</v>
      </c>
      <c r="J368" s="48" t="e">
        <f>+HYPERLINK(D368,C368)</f>
        <v>#REF!</v>
      </c>
      <c r="U368" s="47" t="s">
        <v>194</v>
      </c>
    </row>
    <row r="369" spans="1:21" s="47" customFormat="1" x14ac:dyDescent="0.35">
      <c r="A369" s="44">
        <f t="shared" si="35"/>
        <v>48</v>
      </c>
      <c r="B369" s="44">
        <f t="shared" si="36"/>
        <v>4.2</v>
      </c>
      <c r="C369" s="45" t="str">
        <f>+F369&amp;" - "&amp;I369</f>
        <v>Informe Interactivo 2 - Libia</v>
      </c>
      <c r="D369" s="33" t="e">
        <f>+"https://analytics.zoho.com/open-view/2395394000006196903?ZOHO_CRITERIA=%22Trasposicion_4.2%22.%22C%C3%B3digo_Pa%C3%ADs%22%20%3D%20'"&amp;#REF!&amp;"'"</f>
        <v>#REF!</v>
      </c>
      <c r="E369" s="46">
        <f t="shared" si="38"/>
        <v>86</v>
      </c>
      <c r="F369" s="47" t="str">
        <f t="shared" si="38"/>
        <v>Informe Interactivo 2</v>
      </c>
      <c r="G369" s="47" t="str">
        <f t="shared" si="38"/>
        <v>Destino</v>
      </c>
      <c r="H369" s="47" t="str">
        <f t="shared" si="38"/>
        <v>Valor de exportación (USD)</v>
      </c>
      <c r="I369" s="47" t="s">
        <v>118</v>
      </c>
      <c r="J369" s="48" t="e">
        <f>+HYPERLINK(D369,C369)</f>
        <v>#REF!</v>
      </c>
      <c r="U369" s="47" t="s">
        <v>194</v>
      </c>
    </row>
    <row r="370" spans="1:21" s="47" customFormat="1" x14ac:dyDescent="0.35">
      <c r="A370" s="44">
        <f t="shared" si="35"/>
        <v>49</v>
      </c>
      <c r="B370" s="44">
        <f t="shared" si="36"/>
        <v>4.2</v>
      </c>
      <c r="C370" s="45" t="str">
        <f>+F370&amp;" - "&amp;I370</f>
        <v>Informe Interactivo 2 - Sri Lanka</v>
      </c>
      <c r="D370" s="33" t="e">
        <f>+"https://analytics.zoho.com/open-view/2395394000006196903?ZOHO_CRITERIA=%22Trasposicion_4.2%22.%22C%C3%B3digo_Pa%C3%ADs%22%20%3D%20'"&amp;#REF!&amp;"'"</f>
        <v>#REF!</v>
      </c>
      <c r="E370" s="46">
        <f t="shared" si="38"/>
        <v>86</v>
      </c>
      <c r="F370" s="47" t="str">
        <f t="shared" si="38"/>
        <v>Informe Interactivo 2</v>
      </c>
      <c r="G370" s="47" t="str">
        <f t="shared" si="38"/>
        <v>Destino</v>
      </c>
      <c r="H370" s="47" t="str">
        <f t="shared" si="38"/>
        <v>Valor de exportación (USD)</v>
      </c>
      <c r="I370" s="47" t="s">
        <v>119</v>
      </c>
      <c r="J370" s="48" t="e">
        <f>+HYPERLINK(D370,C370)</f>
        <v>#REF!</v>
      </c>
      <c r="U370" s="47" t="s">
        <v>194</v>
      </c>
    </row>
    <row r="371" spans="1:21" s="47" customFormat="1" x14ac:dyDescent="0.35">
      <c r="A371" s="44">
        <f t="shared" si="35"/>
        <v>50</v>
      </c>
      <c r="B371" s="44">
        <f t="shared" si="36"/>
        <v>4.2</v>
      </c>
      <c r="C371" s="45" t="str">
        <f>+F371&amp;" - "&amp;I371</f>
        <v>Informe Interactivo 2 - Lituania</v>
      </c>
      <c r="D371" s="33" t="e">
        <f>+"https://analytics.zoho.com/open-view/2395394000006196903?ZOHO_CRITERIA=%22Trasposicion_4.2%22.%22C%C3%B3digo_Pa%C3%ADs%22%20%3D%20'"&amp;#REF!&amp;"'"</f>
        <v>#REF!</v>
      </c>
      <c r="E371" s="46">
        <f t="shared" si="38"/>
        <v>86</v>
      </c>
      <c r="F371" s="47" t="str">
        <f t="shared" si="38"/>
        <v>Informe Interactivo 2</v>
      </c>
      <c r="G371" s="47" t="str">
        <f t="shared" si="38"/>
        <v>Destino</v>
      </c>
      <c r="H371" s="47" t="str">
        <f t="shared" si="38"/>
        <v>Valor de exportación (USD)</v>
      </c>
      <c r="I371" s="47" t="s">
        <v>120</v>
      </c>
      <c r="J371" s="48" t="e">
        <f>+HYPERLINK(D371,C371)</f>
        <v>#REF!</v>
      </c>
      <c r="U371" s="47" t="s">
        <v>194</v>
      </c>
    </row>
    <row r="372" spans="1:21" s="47" customFormat="1" x14ac:dyDescent="0.35">
      <c r="A372" s="44">
        <f t="shared" si="35"/>
        <v>51</v>
      </c>
      <c r="B372" s="44">
        <f t="shared" si="36"/>
        <v>4.2</v>
      </c>
      <c r="C372" s="45" t="str">
        <f>+F372&amp;" - "&amp;I372</f>
        <v>Informe Interactivo 2 - Letonia</v>
      </c>
      <c r="D372" s="33" t="e">
        <f>+"https://analytics.zoho.com/open-view/2395394000006196903?ZOHO_CRITERIA=%22Trasposicion_4.2%22.%22C%C3%B3digo_Pa%C3%ADs%22%20%3D%20'"&amp;#REF!&amp;"'"</f>
        <v>#REF!</v>
      </c>
      <c r="E372" s="46">
        <f t="shared" si="38"/>
        <v>86</v>
      </c>
      <c r="F372" s="47" t="str">
        <f t="shared" si="38"/>
        <v>Informe Interactivo 2</v>
      </c>
      <c r="G372" s="47" t="str">
        <f t="shared" si="38"/>
        <v>Destino</v>
      </c>
      <c r="H372" s="47" t="str">
        <f t="shared" si="38"/>
        <v>Valor de exportación (USD)</v>
      </c>
      <c r="I372" s="47" t="s">
        <v>121</v>
      </c>
      <c r="J372" s="48" t="e">
        <f>+HYPERLINK(D372,C372)</f>
        <v>#REF!</v>
      </c>
      <c r="U372" s="47" t="s">
        <v>194</v>
      </c>
    </row>
    <row r="373" spans="1:21" s="47" customFormat="1" x14ac:dyDescent="0.35">
      <c r="A373" s="44">
        <f t="shared" si="35"/>
        <v>52</v>
      </c>
      <c r="B373" s="44">
        <f t="shared" si="36"/>
        <v>4.2</v>
      </c>
      <c r="C373" s="45" t="str">
        <f>+F373&amp;" - "&amp;I373</f>
        <v>Informe Interactivo 2 - Macao</v>
      </c>
      <c r="D373" s="33" t="e">
        <f>+"https://analytics.zoho.com/open-view/2395394000006196903?ZOHO_CRITERIA=%22Trasposicion_4.2%22.%22C%C3%B3digo_Pa%C3%ADs%22%20%3D%20'"&amp;#REF!&amp;"'"</f>
        <v>#REF!</v>
      </c>
      <c r="E373" s="46">
        <f t="shared" si="38"/>
        <v>86</v>
      </c>
      <c r="F373" s="47" t="str">
        <f t="shared" si="38"/>
        <v>Informe Interactivo 2</v>
      </c>
      <c r="G373" s="47" t="str">
        <f t="shared" si="38"/>
        <v>Destino</v>
      </c>
      <c r="H373" s="47" t="str">
        <f t="shared" si="38"/>
        <v>Valor de exportación (USD)</v>
      </c>
      <c r="I373" s="47" t="s">
        <v>122</v>
      </c>
      <c r="J373" s="48" t="e">
        <f>+HYPERLINK(D373,C373)</f>
        <v>#REF!</v>
      </c>
      <c r="U373" s="47" t="s">
        <v>194</v>
      </c>
    </row>
    <row r="374" spans="1:21" s="47" customFormat="1" x14ac:dyDescent="0.35">
      <c r="A374" s="44">
        <f t="shared" si="35"/>
        <v>53</v>
      </c>
      <c r="B374" s="44">
        <f t="shared" si="36"/>
        <v>4.2</v>
      </c>
      <c r="C374" s="45" t="str">
        <f>+F374&amp;" - "&amp;I374</f>
        <v>Informe Interactivo 2 - México</v>
      </c>
      <c r="D374" s="33" t="e">
        <f>+"https://analytics.zoho.com/open-view/2395394000006196903?ZOHO_CRITERIA=%22Trasposicion_4.2%22.%22C%C3%B3digo_Pa%C3%ADs%22%20%3D%20'"&amp;#REF!&amp;"'"</f>
        <v>#REF!</v>
      </c>
      <c r="E374" s="46">
        <f t="shared" si="38"/>
        <v>86</v>
      </c>
      <c r="F374" s="47" t="str">
        <f t="shared" si="38"/>
        <v>Informe Interactivo 2</v>
      </c>
      <c r="G374" s="47" t="str">
        <f t="shared" si="38"/>
        <v>Destino</v>
      </c>
      <c r="H374" s="47" t="str">
        <f t="shared" si="38"/>
        <v>Valor de exportación (USD)</v>
      </c>
      <c r="I374" s="47" t="s">
        <v>123</v>
      </c>
      <c r="J374" s="48" t="e">
        <f>+HYPERLINK(D374,C374)</f>
        <v>#REF!</v>
      </c>
      <c r="U374" s="47" t="s">
        <v>194</v>
      </c>
    </row>
    <row r="375" spans="1:21" s="47" customFormat="1" x14ac:dyDescent="0.35">
      <c r="A375" s="44">
        <f t="shared" si="35"/>
        <v>54</v>
      </c>
      <c r="B375" s="44">
        <f t="shared" si="36"/>
        <v>4.2</v>
      </c>
      <c r="C375" s="45" t="str">
        <f>+F375&amp;" - "&amp;I375</f>
        <v>Informe Interactivo 2 - Martinica</v>
      </c>
      <c r="D375" s="33" t="e">
        <f>+"https://analytics.zoho.com/open-view/2395394000006196903?ZOHO_CRITERIA=%22Trasposicion_4.2%22.%22C%C3%B3digo_Pa%C3%ADs%22%20%3D%20'"&amp;#REF!&amp;"'"</f>
        <v>#REF!</v>
      </c>
      <c r="E375" s="46">
        <f t="shared" si="38"/>
        <v>86</v>
      </c>
      <c r="F375" s="47" t="str">
        <f t="shared" si="38"/>
        <v>Informe Interactivo 2</v>
      </c>
      <c r="G375" s="47" t="str">
        <f t="shared" si="38"/>
        <v>Destino</v>
      </c>
      <c r="H375" s="47" t="str">
        <f t="shared" si="38"/>
        <v>Valor de exportación (USD)</v>
      </c>
      <c r="I375" s="47" t="s">
        <v>124</v>
      </c>
      <c r="J375" s="48" t="e">
        <f>+HYPERLINK(D375,C375)</f>
        <v>#REF!</v>
      </c>
      <c r="U375" s="47" t="s">
        <v>194</v>
      </c>
    </row>
    <row r="376" spans="1:21" s="47" customFormat="1" x14ac:dyDescent="0.35">
      <c r="A376" s="44">
        <f t="shared" si="35"/>
        <v>55</v>
      </c>
      <c r="B376" s="44">
        <f t="shared" si="36"/>
        <v>4.2</v>
      </c>
      <c r="C376" s="45" t="str">
        <f>+F376&amp;" - "&amp;I376</f>
        <v>Informe Interactivo 2 - Malaui</v>
      </c>
      <c r="D376" s="33" t="e">
        <f>+"https://analytics.zoho.com/open-view/2395394000006196903?ZOHO_CRITERIA=%22Trasposicion_4.2%22.%22C%C3%B3digo_Pa%C3%ADs%22%20%3D%20'"&amp;#REF!&amp;"'"</f>
        <v>#REF!</v>
      </c>
      <c r="E376" s="46">
        <f t="shared" si="38"/>
        <v>86</v>
      </c>
      <c r="F376" s="47" t="str">
        <f t="shared" si="38"/>
        <v>Informe Interactivo 2</v>
      </c>
      <c r="G376" s="47" t="str">
        <f t="shared" si="38"/>
        <v>Destino</v>
      </c>
      <c r="H376" s="47" t="str">
        <f t="shared" si="38"/>
        <v>Valor de exportación (USD)</v>
      </c>
      <c r="I376" s="47" t="s">
        <v>125</v>
      </c>
      <c r="J376" s="48" t="e">
        <f>+HYPERLINK(D376,C376)</f>
        <v>#REF!</v>
      </c>
      <c r="U376" s="47" t="s">
        <v>194</v>
      </c>
    </row>
    <row r="377" spans="1:21" s="47" customFormat="1" x14ac:dyDescent="0.35">
      <c r="A377" s="44">
        <f t="shared" si="35"/>
        <v>56</v>
      </c>
      <c r="B377" s="44">
        <f t="shared" si="36"/>
        <v>4.2</v>
      </c>
      <c r="C377" s="45" t="str">
        <f>+F377&amp;" - "&amp;I377</f>
        <v>Informe Interactivo 2 - Malasia</v>
      </c>
      <c r="D377" s="33" t="e">
        <f>+"https://analytics.zoho.com/open-view/2395394000006196903?ZOHO_CRITERIA=%22Trasposicion_4.2%22.%22C%C3%B3digo_Pa%C3%ADs%22%20%3D%20'"&amp;#REF!&amp;"'"</f>
        <v>#REF!</v>
      </c>
      <c r="E377" s="46">
        <f t="shared" si="38"/>
        <v>86</v>
      </c>
      <c r="F377" s="47" t="str">
        <f t="shared" si="38"/>
        <v>Informe Interactivo 2</v>
      </c>
      <c r="G377" s="47" t="str">
        <f t="shared" si="38"/>
        <v>Destino</v>
      </c>
      <c r="H377" s="47" t="str">
        <f t="shared" si="38"/>
        <v>Valor de exportación (USD)</v>
      </c>
      <c r="I377" s="47" t="s">
        <v>126</v>
      </c>
      <c r="J377" s="48" t="e">
        <f>+HYPERLINK(D377,C377)</f>
        <v>#REF!</v>
      </c>
      <c r="U377" s="47" t="s">
        <v>194</v>
      </c>
    </row>
    <row r="378" spans="1:21" s="47" customFormat="1" x14ac:dyDescent="0.35">
      <c r="A378" s="44">
        <f t="shared" si="35"/>
        <v>57</v>
      </c>
      <c r="B378" s="44">
        <f t="shared" si="36"/>
        <v>4.2</v>
      </c>
      <c r="C378" s="45" t="str">
        <f>+F378&amp;" - "&amp;I378</f>
        <v>Informe Interactivo 2 - Nueva Caledonia</v>
      </c>
      <c r="D378" s="33" t="e">
        <f>+"https://analytics.zoho.com/open-view/2395394000006196903?ZOHO_CRITERIA=%22Trasposicion_4.2%22.%22C%C3%B3digo_Pa%C3%ADs%22%20%3D%20'"&amp;#REF!&amp;"'"</f>
        <v>#REF!</v>
      </c>
      <c r="E378" s="46">
        <f t="shared" si="38"/>
        <v>86</v>
      </c>
      <c r="F378" s="47" t="str">
        <f t="shared" si="38"/>
        <v>Informe Interactivo 2</v>
      </c>
      <c r="G378" s="47" t="str">
        <f t="shared" si="38"/>
        <v>Destino</v>
      </c>
      <c r="H378" s="47" t="str">
        <f t="shared" si="38"/>
        <v>Valor de exportación (USD)</v>
      </c>
      <c r="I378" s="47" t="s">
        <v>127</v>
      </c>
      <c r="J378" s="48" t="e">
        <f>+HYPERLINK(D378,C378)</f>
        <v>#REF!</v>
      </c>
      <c r="U378" s="47" t="s">
        <v>194</v>
      </c>
    </row>
    <row r="379" spans="1:21" s="47" customFormat="1" x14ac:dyDescent="0.35">
      <c r="A379" s="44">
        <f t="shared" si="35"/>
        <v>58</v>
      </c>
      <c r="B379" s="44">
        <f t="shared" si="36"/>
        <v>4.2</v>
      </c>
      <c r="C379" s="45" t="str">
        <f>+F379&amp;" - "&amp;I379</f>
        <v>Informe Interactivo 2 - Nicaragua</v>
      </c>
      <c r="D379" s="33" t="e">
        <f>+"https://analytics.zoho.com/open-view/2395394000006196903?ZOHO_CRITERIA=%22Trasposicion_4.2%22.%22C%C3%B3digo_Pa%C3%ADs%22%20%3D%20'"&amp;#REF!&amp;"'"</f>
        <v>#REF!</v>
      </c>
      <c r="E379" s="46">
        <f t="shared" si="38"/>
        <v>86</v>
      </c>
      <c r="F379" s="47" t="str">
        <f t="shared" si="38"/>
        <v>Informe Interactivo 2</v>
      </c>
      <c r="G379" s="47" t="str">
        <f t="shared" si="38"/>
        <v>Destino</v>
      </c>
      <c r="H379" s="47" t="str">
        <f t="shared" si="38"/>
        <v>Valor de exportación (USD)</v>
      </c>
      <c r="I379" s="47" t="s">
        <v>128</v>
      </c>
      <c r="J379" s="48" t="e">
        <f>+HYPERLINK(D379,C379)</f>
        <v>#REF!</v>
      </c>
      <c r="U379" s="47" t="s">
        <v>194</v>
      </c>
    </row>
    <row r="380" spans="1:21" s="47" customFormat="1" x14ac:dyDescent="0.35">
      <c r="A380" s="44">
        <f t="shared" si="35"/>
        <v>59</v>
      </c>
      <c r="B380" s="44">
        <f t="shared" si="36"/>
        <v>4.2</v>
      </c>
      <c r="C380" s="45" t="str">
        <f>+F380&amp;" - "&amp;I380</f>
        <v>Informe Interactivo 2 - Países Bajos</v>
      </c>
      <c r="D380" s="33" t="e">
        <f>+"https://analytics.zoho.com/open-view/2395394000006196903?ZOHO_CRITERIA=%22Trasposicion_4.2%22.%22C%C3%B3digo_Pa%C3%ADs%22%20%3D%20'"&amp;#REF!&amp;"'"</f>
        <v>#REF!</v>
      </c>
      <c r="E380" s="46">
        <f t="shared" ref="E380:H395" si="39">+E379</f>
        <v>86</v>
      </c>
      <c r="F380" s="47" t="str">
        <f t="shared" si="39"/>
        <v>Informe Interactivo 2</v>
      </c>
      <c r="G380" s="47" t="str">
        <f t="shared" si="39"/>
        <v>Destino</v>
      </c>
      <c r="H380" s="47" t="str">
        <f t="shared" si="39"/>
        <v>Valor de exportación (USD)</v>
      </c>
      <c r="I380" s="47" t="s">
        <v>129</v>
      </c>
      <c r="J380" s="48" t="e">
        <f>+HYPERLINK(D380,C380)</f>
        <v>#REF!</v>
      </c>
      <c r="U380" s="47" t="s">
        <v>194</v>
      </c>
    </row>
    <row r="381" spans="1:21" s="47" customFormat="1" x14ac:dyDescent="0.35">
      <c r="A381" s="44">
        <f t="shared" si="35"/>
        <v>60</v>
      </c>
      <c r="B381" s="44">
        <f t="shared" si="36"/>
        <v>4.2</v>
      </c>
      <c r="C381" s="45" t="str">
        <f>+F381&amp;" - "&amp;I381</f>
        <v>Informe Interactivo 2 - Noruega</v>
      </c>
      <c r="D381" s="33" t="e">
        <f>+"https://analytics.zoho.com/open-view/2395394000006196903?ZOHO_CRITERIA=%22Trasposicion_4.2%22.%22C%C3%B3digo_Pa%C3%ADs%22%20%3D%20'"&amp;#REF!&amp;"'"</f>
        <v>#REF!</v>
      </c>
      <c r="E381" s="46">
        <f t="shared" si="39"/>
        <v>86</v>
      </c>
      <c r="F381" s="47" t="str">
        <f t="shared" si="39"/>
        <v>Informe Interactivo 2</v>
      </c>
      <c r="G381" s="47" t="str">
        <f t="shared" si="39"/>
        <v>Destino</v>
      </c>
      <c r="H381" s="47" t="str">
        <f t="shared" si="39"/>
        <v>Valor de exportación (USD)</v>
      </c>
      <c r="I381" s="47" t="s">
        <v>130</v>
      </c>
      <c r="J381" s="48" t="e">
        <f>+HYPERLINK(D381,C381)</f>
        <v>#REF!</v>
      </c>
      <c r="U381" s="47" t="s">
        <v>194</v>
      </c>
    </row>
    <row r="382" spans="1:21" s="47" customFormat="1" x14ac:dyDescent="0.35">
      <c r="A382" s="44">
        <f t="shared" si="35"/>
        <v>61</v>
      </c>
      <c r="B382" s="44">
        <f t="shared" si="36"/>
        <v>4.2</v>
      </c>
      <c r="C382" s="45" t="str">
        <f>+F382&amp;" - "&amp;I382</f>
        <v>Informe Interactivo 2 - Nueva Zelanda</v>
      </c>
      <c r="D382" s="33" t="e">
        <f>+"https://analytics.zoho.com/open-view/2395394000006196903?ZOHO_CRITERIA=%22Trasposicion_4.2%22.%22C%C3%B3digo_Pa%C3%ADs%22%20%3D%20'"&amp;#REF!&amp;"'"</f>
        <v>#REF!</v>
      </c>
      <c r="E382" s="46">
        <f t="shared" si="39"/>
        <v>86</v>
      </c>
      <c r="F382" s="47" t="str">
        <f t="shared" si="39"/>
        <v>Informe Interactivo 2</v>
      </c>
      <c r="G382" s="47" t="str">
        <f t="shared" si="39"/>
        <v>Destino</v>
      </c>
      <c r="H382" s="47" t="str">
        <f t="shared" si="39"/>
        <v>Valor de exportación (USD)</v>
      </c>
      <c r="I382" s="47" t="s">
        <v>131</v>
      </c>
      <c r="J382" s="48" t="e">
        <f>+HYPERLINK(D382,C382)</f>
        <v>#REF!</v>
      </c>
      <c r="U382" s="47" t="s">
        <v>194</v>
      </c>
    </row>
    <row r="383" spans="1:21" s="47" customFormat="1" x14ac:dyDescent="0.35">
      <c r="A383" s="44">
        <f t="shared" si="35"/>
        <v>62</v>
      </c>
      <c r="B383" s="44">
        <f t="shared" si="36"/>
        <v>4.2</v>
      </c>
      <c r="C383" s="45" t="str">
        <f>+F383&amp;" - "&amp;I383</f>
        <v>Informe Interactivo 2 - Omán</v>
      </c>
      <c r="D383" s="33" t="e">
        <f>+"https://analytics.zoho.com/open-view/2395394000006196903?ZOHO_CRITERIA=%22Trasposicion_4.2%22.%22C%C3%B3digo_Pa%C3%ADs%22%20%3D%20'"&amp;#REF!&amp;"'"</f>
        <v>#REF!</v>
      </c>
      <c r="E383" s="46">
        <f t="shared" si="39"/>
        <v>86</v>
      </c>
      <c r="F383" s="47" t="str">
        <f t="shared" si="39"/>
        <v>Informe Interactivo 2</v>
      </c>
      <c r="G383" s="47" t="str">
        <f t="shared" si="39"/>
        <v>Destino</v>
      </c>
      <c r="H383" s="47" t="str">
        <f t="shared" si="39"/>
        <v>Valor de exportación (USD)</v>
      </c>
      <c r="I383" s="47" t="s">
        <v>132</v>
      </c>
      <c r="J383" s="48" t="e">
        <f>+HYPERLINK(D383,C383)</f>
        <v>#REF!</v>
      </c>
      <c r="U383" s="47" t="s">
        <v>194</v>
      </c>
    </row>
    <row r="384" spans="1:21" s="47" customFormat="1" x14ac:dyDescent="0.35">
      <c r="A384" s="44">
        <f t="shared" si="35"/>
        <v>63</v>
      </c>
      <c r="B384" s="44">
        <f t="shared" si="36"/>
        <v>4.2</v>
      </c>
      <c r="C384" s="45" t="str">
        <f>+F384&amp;" - "&amp;I384</f>
        <v>Informe Interactivo 2 - Panamá</v>
      </c>
      <c r="D384" s="33" t="e">
        <f>+"https://analytics.zoho.com/open-view/2395394000006196903?ZOHO_CRITERIA=%22Trasposicion_4.2%22.%22C%C3%B3digo_Pa%C3%ADs%22%20%3D%20'"&amp;#REF!&amp;"'"</f>
        <v>#REF!</v>
      </c>
      <c r="E384" s="46">
        <f t="shared" si="39"/>
        <v>86</v>
      </c>
      <c r="F384" s="47" t="str">
        <f t="shared" si="39"/>
        <v>Informe Interactivo 2</v>
      </c>
      <c r="G384" s="47" t="str">
        <f t="shared" si="39"/>
        <v>Destino</v>
      </c>
      <c r="H384" s="47" t="str">
        <f t="shared" si="39"/>
        <v>Valor de exportación (USD)</v>
      </c>
      <c r="I384" s="47" t="s">
        <v>133</v>
      </c>
      <c r="J384" s="48" t="e">
        <f>+HYPERLINK(D384,C384)</f>
        <v>#REF!</v>
      </c>
      <c r="U384" s="47" t="s">
        <v>194</v>
      </c>
    </row>
    <row r="385" spans="1:21" s="47" customFormat="1" x14ac:dyDescent="0.35">
      <c r="A385" s="44">
        <f t="shared" si="35"/>
        <v>64</v>
      </c>
      <c r="B385" s="44">
        <f t="shared" si="36"/>
        <v>4.2</v>
      </c>
      <c r="C385" s="45" t="str">
        <f>+F385&amp;" - "&amp;I385</f>
        <v>Informe Interactivo 2 - Perú</v>
      </c>
      <c r="D385" s="33" t="e">
        <f>+"https://analytics.zoho.com/open-view/2395394000006196903?ZOHO_CRITERIA=%22Trasposicion_4.2%22.%22C%C3%B3digo_Pa%C3%ADs%22%20%3D%20'"&amp;#REF!&amp;"'"</f>
        <v>#REF!</v>
      </c>
      <c r="E385" s="46">
        <f t="shared" si="39"/>
        <v>86</v>
      </c>
      <c r="F385" s="47" t="str">
        <f t="shared" si="39"/>
        <v>Informe Interactivo 2</v>
      </c>
      <c r="G385" s="47" t="str">
        <f t="shared" si="39"/>
        <v>Destino</v>
      </c>
      <c r="H385" s="47" t="str">
        <f t="shared" si="39"/>
        <v>Valor de exportación (USD)</v>
      </c>
      <c r="I385" s="47" t="s">
        <v>134</v>
      </c>
      <c r="J385" s="48" t="e">
        <f>+HYPERLINK(D385,C385)</f>
        <v>#REF!</v>
      </c>
      <c r="U385" s="47" t="s">
        <v>194</v>
      </c>
    </row>
    <row r="386" spans="1:21" s="47" customFormat="1" x14ac:dyDescent="0.35">
      <c r="A386" s="44">
        <f t="shared" si="35"/>
        <v>65</v>
      </c>
      <c r="B386" s="44">
        <f t="shared" si="36"/>
        <v>4.2</v>
      </c>
      <c r="C386" s="45" t="str">
        <f>+F386&amp;" - "&amp;I386</f>
        <v>Informe Interactivo 2 - Filipinas</v>
      </c>
      <c r="D386" s="33" t="e">
        <f>+"https://analytics.zoho.com/open-view/2395394000006196903?ZOHO_CRITERIA=%22Trasposicion_4.2%22.%22C%C3%B3digo_Pa%C3%ADs%22%20%3D%20'"&amp;#REF!&amp;"'"</f>
        <v>#REF!</v>
      </c>
      <c r="E386" s="46">
        <f t="shared" si="39"/>
        <v>86</v>
      </c>
      <c r="F386" s="47" t="str">
        <f t="shared" si="39"/>
        <v>Informe Interactivo 2</v>
      </c>
      <c r="G386" s="47" t="str">
        <f t="shared" si="39"/>
        <v>Destino</v>
      </c>
      <c r="H386" s="47" t="str">
        <f t="shared" si="39"/>
        <v>Valor de exportación (USD)</v>
      </c>
      <c r="I386" s="47" t="s">
        <v>135</v>
      </c>
      <c r="J386" s="48" t="e">
        <f>+HYPERLINK(D386,C386)</f>
        <v>#REF!</v>
      </c>
      <c r="U386" s="47" t="s">
        <v>194</v>
      </c>
    </row>
    <row r="387" spans="1:21" s="47" customFormat="1" x14ac:dyDescent="0.35">
      <c r="A387" s="44">
        <f t="shared" si="35"/>
        <v>66</v>
      </c>
      <c r="B387" s="44">
        <f t="shared" si="36"/>
        <v>4.2</v>
      </c>
      <c r="C387" s="45" t="str">
        <f>+F387&amp;" - "&amp;I387</f>
        <v>Informe Interactivo 2 - Polonia</v>
      </c>
      <c r="D387" s="33" t="e">
        <f>+"https://analytics.zoho.com/open-view/2395394000006196903?ZOHO_CRITERIA=%22Trasposicion_4.2%22.%22C%C3%B3digo_Pa%C3%ADs%22%20%3D%20'"&amp;#REF!&amp;"'"</f>
        <v>#REF!</v>
      </c>
      <c r="E387" s="46">
        <f t="shared" si="39"/>
        <v>86</v>
      </c>
      <c r="F387" s="47" t="str">
        <f t="shared" si="39"/>
        <v>Informe Interactivo 2</v>
      </c>
      <c r="G387" s="47" t="str">
        <f t="shared" si="39"/>
        <v>Destino</v>
      </c>
      <c r="H387" s="47" t="str">
        <f t="shared" si="39"/>
        <v>Valor de exportación (USD)</v>
      </c>
      <c r="I387" s="47" t="s">
        <v>136</v>
      </c>
      <c r="J387" s="48" t="e">
        <f>+HYPERLINK(D387,C387)</f>
        <v>#REF!</v>
      </c>
      <c r="U387" s="47" t="s">
        <v>194</v>
      </c>
    </row>
    <row r="388" spans="1:21" s="47" customFormat="1" x14ac:dyDescent="0.35">
      <c r="A388" s="44">
        <f t="shared" si="35"/>
        <v>67</v>
      </c>
      <c r="B388" s="44">
        <f t="shared" si="36"/>
        <v>4.2</v>
      </c>
      <c r="C388" s="45" t="str">
        <f>+F388&amp;" - "&amp;I388</f>
        <v>Informe Interactivo 2 - Puerto Rico</v>
      </c>
      <c r="D388" s="33" t="e">
        <f>+"https://analytics.zoho.com/open-view/2395394000006196903?ZOHO_CRITERIA=%22Trasposicion_4.2%22.%22C%C3%B3digo_Pa%C3%ADs%22%20%3D%20'"&amp;#REF!&amp;"'"</f>
        <v>#REF!</v>
      </c>
      <c r="E388" s="46">
        <f t="shared" si="39"/>
        <v>86</v>
      </c>
      <c r="F388" s="47" t="str">
        <f t="shared" si="39"/>
        <v>Informe Interactivo 2</v>
      </c>
      <c r="G388" s="47" t="str">
        <f t="shared" si="39"/>
        <v>Destino</v>
      </c>
      <c r="H388" s="47" t="str">
        <f t="shared" si="39"/>
        <v>Valor de exportación (USD)</v>
      </c>
      <c r="I388" s="47" t="s">
        <v>137</v>
      </c>
      <c r="J388" s="48" t="e">
        <f>+HYPERLINK(D388,C388)</f>
        <v>#REF!</v>
      </c>
      <c r="U388" s="47" t="s">
        <v>194</v>
      </c>
    </row>
    <row r="389" spans="1:21" s="47" customFormat="1" x14ac:dyDescent="0.35">
      <c r="A389" s="44">
        <f t="shared" si="35"/>
        <v>68</v>
      </c>
      <c r="B389" s="44">
        <f t="shared" si="36"/>
        <v>4.2</v>
      </c>
      <c r="C389" s="45" t="str">
        <f>+F389&amp;" - "&amp;I389</f>
        <v>Informe Interactivo 2 - Portugal</v>
      </c>
      <c r="D389" s="33" t="e">
        <f>+"https://analytics.zoho.com/open-view/2395394000006196903?ZOHO_CRITERIA=%22Trasposicion_4.2%22.%22C%C3%B3digo_Pa%C3%ADs%22%20%3D%20'"&amp;#REF!&amp;"'"</f>
        <v>#REF!</v>
      </c>
      <c r="E389" s="46">
        <f t="shared" si="39"/>
        <v>86</v>
      </c>
      <c r="F389" s="47" t="str">
        <f t="shared" si="39"/>
        <v>Informe Interactivo 2</v>
      </c>
      <c r="G389" s="47" t="str">
        <f t="shared" si="39"/>
        <v>Destino</v>
      </c>
      <c r="H389" s="47" t="str">
        <f t="shared" si="39"/>
        <v>Valor de exportación (USD)</v>
      </c>
      <c r="I389" s="47" t="s">
        <v>138</v>
      </c>
      <c r="J389" s="48" t="e">
        <f>+HYPERLINK(D389,C389)</f>
        <v>#REF!</v>
      </c>
      <c r="U389" s="47" t="s">
        <v>194</v>
      </c>
    </row>
    <row r="390" spans="1:21" s="47" customFormat="1" x14ac:dyDescent="0.35">
      <c r="A390" s="44">
        <f t="shared" si="35"/>
        <v>69</v>
      </c>
      <c r="B390" s="44">
        <f t="shared" si="36"/>
        <v>4.2</v>
      </c>
      <c r="C390" s="45" t="str">
        <f>+F390&amp;" - "&amp;I390</f>
        <v>Informe Interactivo 2 - Paraguay</v>
      </c>
      <c r="D390" s="33" t="e">
        <f>+"https://analytics.zoho.com/open-view/2395394000006196903?ZOHO_CRITERIA=%22Trasposicion_4.2%22.%22C%C3%B3digo_Pa%C3%ADs%22%20%3D%20'"&amp;#REF!&amp;"'"</f>
        <v>#REF!</v>
      </c>
      <c r="E390" s="46">
        <f t="shared" si="39"/>
        <v>86</v>
      </c>
      <c r="F390" s="47" t="str">
        <f t="shared" si="39"/>
        <v>Informe Interactivo 2</v>
      </c>
      <c r="G390" s="47" t="str">
        <f t="shared" si="39"/>
        <v>Destino</v>
      </c>
      <c r="H390" s="47" t="str">
        <f t="shared" si="39"/>
        <v>Valor de exportación (USD)</v>
      </c>
      <c r="I390" s="47" t="s">
        <v>139</v>
      </c>
      <c r="J390" s="48" t="e">
        <f>+HYPERLINK(D390,C390)</f>
        <v>#REF!</v>
      </c>
      <c r="U390" s="47" t="s">
        <v>194</v>
      </c>
    </row>
    <row r="391" spans="1:21" s="47" customFormat="1" x14ac:dyDescent="0.35">
      <c r="A391" s="44">
        <f t="shared" si="35"/>
        <v>70</v>
      </c>
      <c r="B391" s="44">
        <f t="shared" si="36"/>
        <v>4.2</v>
      </c>
      <c r="C391" s="45" t="str">
        <f>+F391&amp;" - "&amp;I391</f>
        <v>Informe Interactivo 2 - Rumania</v>
      </c>
      <c r="D391" s="33" t="e">
        <f>+"https://analytics.zoho.com/open-view/2395394000006196903?ZOHO_CRITERIA=%22Trasposicion_4.2%22.%22C%C3%B3digo_Pa%C3%ADs%22%20%3D%20'"&amp;#REF!&amp;"'"</f>
        <v>#REF!</v>
      </c>
      <c r="E391" s="46">
        <f t="shared" si="39"/>
        <v>86</v>
      </c>
      <c r="F391" s="47" t="str">
        <f t="shared" si="39"/>
        <v>Informe Interactivo 2</v>
      </c>
      <c r="G391" s="47" t="str">
        <f t="shared" si="39"/>
        <v>Destino</v>
      </c>
      <c r="H391" s="47" t="str">
        <f t="shared" si="39"/>
        <v>Valor de exportación (USD)</v>
      </c>
      <c r="I391" s="47" t="s">
        <v>140</v>
      </c>
      <c r="J391" s="48" t="e">
        <f>+HYPERLINK(D391,C391)</f>
        <v>#REF!</v>
      </c>
      <c r="U391" s="47" t="s">
        <v>194</v>
      </c>
    </row>
    <row r="392" spans="1:21" s="47" customFormat="1" x14ac:dyDescent="0.35">
      <c r="A392" s="44">
        <f t="shared" si="35"/>
        <v>71</v>
      </c>
      <c r="B392" s="44">
        <f t="shared" si="36"/>
        <v>4.2</v>
      </c>
      <c r="C392" s="45" t="str">
        <f>+F392&amp;" - "&amp;I392</f>
        <v>Informe Interactivo 2 - Rusia</v>
      </c>
      <c r="D392" s="33" t="e">
        <f>+"https://analytics.zoho.com/open-view/2395394000006196903?ZOHO_CRITERIA=%22Trasposicion_4.2%22.%22C%C3%B3digo_Pa%C3%ADs%22%20%3D%20'"&amp;#REF!&amp;"'"</f>
        <v>#REF!</v>
      </c>
      <c r="E392" s="46">
        <f t="shared" si="39"/>
        <v>86</v>
      </c>
      <c r="F392" s="47" t="str">
        <f t="shared" si="39"/>
        <v>Informe Interactivo 2</v>
      </c>
      <c r="G392" s="47" t="str">
        <f t="shared" si="39"/>
        <v>Destino</v>
      </c>
      <c r="H392" s="47" t="str">
        <f t="shared" si="39"/>
        <v>Valor de exportación (USD)</v>
      </c>
      <c r="I392" s="47" t="s">
        <v>141</v>
      </c>
      <c r="J392" s="48" t="e">
        <f>+HYPERLINK(D392,C392)</f>
        <v>#REF!</v>
      </c>
      <c r="U392" s="47" t="s">
        <v>194</v>
      </c>
    </row>
    <row r="393" spans="1:21" s="47" customFormat="1" x14ac:dyDescent="0.35">
      <c r="A393" s="44">
        <f t="shared" si="35"/>
        <v>72</v>
      </c>
      <c r="B393" s="44">
        <f t="shared" si="36"/>
        <v>4.2</v>
      </c>
      <c r="C393" s="45" t="str">
        <f>+F393&amp;" - "&amp;I393</f>
        <v>Informe Interactivo 2 - Arabia Saudita</v>
      </c>
      <c r="D393" s="33" t="e">
        <f>+"https://analytics.zoho.com/open-view/2395394000006196903?ZOHO_CRITERIA=%22Trasposicion_4.2%22.%22C%C3%B3digo_Pa%C3%ADs%22%20%3D%20'"&amp;#REF!&amp;"'"</f>
        <v>#REF!</v>
      </c>
      <c r="E393" s="46">
        <f t="shared" si="39"/>
        <v>86</v>
      </c>
      <c r="F393" s="47" t="str">
        <f t="shared" si="39"/>
        <v>Informe Interactivo 2</v>
      </c>
      <c r="G393" s="47" t="str">
        <f t="shared" si="39"/>
        <v>Destino</v>
      </c>
      <c r="H393" s="47" t="str">
        <f t="shared" si="39"/>
        <v>Valor de exportación (USD)</v>
      </c>
      <c r="I393" s="47" t="s">
        <v>142</v>
      </c>
      <c r="J393" s="48" t="e">
        <f>+HYPERLINK(D393,C393)</f>
        <v>#REF!</v>
      </c>
      <c r="U393" s="47" t="s">
        <v>194</v>
      </c>
    </row>
    <row r="394" spans="1:21" s="47" customFormat="1" x14ac:dyDescent="0.35">
      <c r="A394" s="44">
        <f t="shared" si="35"/>
        <v>73</v>
      </c>
      <c r="B394" s="44">
        <f t="shared" si="36"/>
        <v>4.2</v>
      </c>
      <c r="C394" s="45" t="str">
        <f>+F394&amp;" - "&amp;I394</f>
        <v>Informe Interactivo 2 - Singapur</v>
      </c>
      <c r="D394" s="33" t="e">
        <f>+"https://analytics.zoho.com/open-view/2395394000006196903?ZOHO_CRITERIA=%22Trasposicion_4.2%22.%22C%C3%B3digo_Pa%C3%ADs%22%20%3D%20'"&amp;#REF!&amp;"'"</f>
        <v>#REF!</v>
      </c>
      <c r="E394" s="46">
        <f t="shared" si="39"/>
        <v>86</v>
      </c>
      <c r="F394" s="47" t="str">
        <f t="shared" si="39"/>
        <v>Informe Interactivo 2</v>
      </c>
      <c r="G394" s="47" t="str">
        <f t="shared" si="39"/>
        <v>Destino</v>
      </c>
      <c r="H394" s="47" t="str">
        <f t="shared" si="39"/>
        <v>Valor de exportación (USD)</v>
      </c>
      <c r="I394" s="47" t="s">
        <v>143</v>
      </c>
      <c r="J394" s="48" t="e">
        <f>+HYPERLINK(D394,C394)</f>
        <v>#REF!</v>
      </c>
      <c r="U394" s="47" t="s">
        <v>194</v>
      </c>
    </row>
    <row r="395" spans="1:21" s="47" customFormat="1" x14ac:dyDescent="0.35">
      <c r="A395" s="44">
        <f t="shared" si="35"/>
        <v>74</v>
      </c>
      <c r="B395" s="44">
        <f t="shared" si="36"/>
        <v>4.2</v>
      </c>
      <c r="C395" s="45" t="str">
        <f>+F395&amp;" - "&amp;I395</f>
        <v>Informe Interactivo 2 - El Salvador</v>
      </c>
      <c r="D395" s="33" t="e">
        <f>+"https://analytics.zoho.com/open-view/2395394000006196903?ZOHO_CRITERIA=%22Trasposicion_4.2%22.%22C%C3%B3digo_Pa%C3%ADs%22%20%3D%20'"&amp;#REF!&amp;"'"</f>
        <v>#REF!</v>
      </c>
      <c r="E395" s="46">
        <f t="shared" si="39"/>
        <v>86</v>
      </c>
      <c r="F395" s="47" t="str">
        <f t="shared" si="39"/>
        <v>Informe Interactivo 2</v>
      </c>
      <c r="G395" s="47" t="str">
        <f t="shared" si="39"/>
        <v>Destino</v>
      </c>
      <c r="H395" s="47" t="str">
        <f t="shared" si="39"/>
        <v>Valor de exportación (USD)</v>
      </c>
      <c r="I395" s="47" t="s">
        <v>144</v>
      </c>
      <c r="J395" s="48" t="e">
        <f>+HYPERLINK(D395,C395)</f>
        <v>#REF!</v>
      </c>
      <c r="U395" s="47" t="s">
        <v>194</v>
      </c>
    </row>
    <row r="396" spans="1:21" s="47" customFormat="1" x14ac:dyDescent="0.35">
      <c r="A396" s="44">
        <f t="shared" si="35"/>
        <v>75</v>
      </c>
      <c r="B396" s="44">
        <f t="shared" si="36"/>
        <v>4.2</v>
      </c>
      <c r="C396" s="45" t="str">
        <f>+F396&amp;" - "&amp;I396</f>
        <v>Informe Interactivo 2 - Eslovaquia</v>
      </c>
      <c r="D396" s="33" t="e">
        <f>+"https://analytics.zoho.com/open-view/2395394000006196903?ZOHO_CRITERIA=%22Trasposicion_4.2%22.%22C%C3%B3digo_Pa%C3%ADs%22%20%3D%20'"&amp;#REF!&amp;"'"</f>
        <v>#REF!</v>
      </c>
      <c r="E396" s="46">
        <f t="shared" ref="E396:H407" si="40">+E395</f>
        <v>86</v>
      </c>
      <c r="F396" s="47" t="str">
        <f t="shared" si="40"/>
        <v>Informe Interactivo 2</v>
      </c>
      <c r="G396" s="47" t="str">
        <f t="shared" si="40"/>
        <v>Destino</v>
      </c>
      <c r="H396" s="47" t="str">
        <f t="shared" si="40"/>
        <v>Valor de exportación (USD)</v>
      </c>
      <c r="I396" s="47" t="s">
        <v>145</v>
      </c>
      <c r="J396" s="48" t="e">
        <f>+HYPERLINK(D396,C396)</f>
        <v>#REF!</v>
      </c>
      <c r="U396" s="47" t="s">
        <v>194</v>
      </c>
    </row>
    <row r="397" spans="1:21" s="47" customFormat="1" x14ac:dyDescent="0.35">
      <c r="A397" s="44">
        <f t="shared" ref="A397:A454" si="41">+A396+1</f>
        <v>76</v>
      </c>
      <c r="B397" s="44">
        <f t="shared" si="36"/>
        <v>4.2</v>
      </c>
      <c r="C397" s="45" t="str">
        <f>+F397&amp;" - "&amp;I397</f>
        <v>Informe Interactivo 2 - Eslovenia</v>
      </c>
      <c r="D397" s="33" t="e">
        <f>+"https://analytics.zoho.com/open-view/2395394000006196903?ZOHO_CRITERIA=%22Trasposicion_4.2%22.%22C%C3%B3digo_Pa%C3%ADs%22%20%3D%20'"&amp;#REF!&amp;"'"</f>
        <v>#REF!</v>
      </c>
      <c r="E397" s="46">
        <f t="shared" si="40"/>
        <v>86</v>
      </c>
      <c r="F397" s="47" t="str">
        <f t="shared" si="40"/>
        <v>Informe Interactivo 2</v>
      </c>
      <c r="G397" s="47" t="str">
        <f t="shared" si="40"/>
        <v>Destino</v>
      </c>
      <c r="H397" s="47" t="str">
        <f t="shared" si="40"/>
        <v>Valor de exportación (USD)</v>
      </c>
      <c r="I397" s="47" t="s">
        <v>146</v>
      </c>
      <c r="J397" s="48" t="e">
        <f>+HYPERLINK(D397,C397)</f>
        <v>#REF!</v>
      </c>
      <c r="U397" s="47" t="s">
        <v>194</v>
      </c>
    </row>
    <row r="398" spans="1:21" s="47" customFormat="1" x14ac:dyDescent="0.35">
      <c r="A398" s="44">
        <f t="shared" si="41"/>
        <v>77</v>
      </c>
      <c r="B398" s="44">
        <f t="shared" si="36"/>
        <v>4.2</v>
      </c>
      <c r="C398" s="45" t="str">
        <f>+F398&amp;" - "&amp;I398</f>
        <v>Informe Interactivo 2 - Suecia</v>
      </c>
      <c r="D398" s="33" t="e">
        <f>+"https://analytics.zoho.com/open-view/2395394000006196903?ZOHO_CRITERIA=%22Trasposicion_4.2%22.%22C%C3%B3digo_Pa%C3%ADs%22%20%3D%20'"&amp;#REF!&amp;"'"</f>
        <v>#REF!</v>
      </c>
      <c r="E398" s="46">
        <f t="shared" si="40"/>
        <v>86</v>
      </c>
      <c r="F398" s="47" t="str">
        <f t="shared" si="40"/>
        <v>Informe Interactivo 2</v>
      </c>
      <c r="G398" s="47" t="str">
        <f t="shared" si="40"/>
        <v>Destino</v>
      </c>
      <c r="H398" s="47" t="str">
        <f t="shared" si="40"/>
        <v>Valor de exportación (USD)</v>
      </c>
      <c r="I398" s="47" t="s">
        <v>147</v>
      </c>
      <c r="J398" s="48" t="e">
        <f>+HYPERLINK(D398,C398)</f>
        <v>#REF!</v>
      </c>
      <c r="U398" s="47" t="s">
        <v>194</v>
      </c>
    </row>
    <row r="399" spans="1:21" s="47" customFormat="1" x14ac:dyDescent="0.35">
      <c r="A399" s="44">
        <f t="shared" si="41"/>
        <v>78</v>
      </c>
      <c r="B399" s="44">
        <f t="shared" si="36"/>
        <v>4.2</v>
      </c>
      <c r="C399" s="45" t="str">
        <f>+F399&amp;" - "&amp;I399</f>
        <v>Informe Interactivo 2 - Tailandia</v>
      </c>
      <c r="D399" s="33" t="e">
        <f>+"https://analytics.zoho.com/open-view/2395394000006196903?ZOHO_CRITERIA=%22Trasposicion_4.2%22.%22C%C3%B3digo_Pa%C3%ADs%22%20%3D%20'"&amp;#REF!&amp;"'"</f>
        <v>#REF!</v>
      </c>
      <c r="E399" s="46">
        <f t="shared" si="40"/>
        <v>86</v>
      </c>
      <c r="F399" s="47" t="str">
        <f t="shared" si="40"/>
        <v>Informe Interactivo 2</v>
      </c>
      <c r="G399" s="47" t="str">
        <f t="shared" si="40"/>
        <v>Destino</v>
      </c>
      <c r="H399" s="47" t="str">
        <f t="shared" si="40"/>
        <v>Valor de exportación (USD)</v>
      </c>
      <c r="I399" s="47" t="s">
        <v>148</v>
      </c>
      <c r="J399" s="48" t="e">
        <f>+HYPERLINK(D399,C399)</f>
        <v>#REF!</v>
      </c>
      <c r="U399" s="47" t="s">
        <v>194</v>
      </c>
    </row>
    <row r="400" spans="1:21" s="47" customFormat="1" x14ac:dyDescent="0.35">
      <c r="A400" s="44">
        <f t="shared" si="41"/>
        <v>79</v>
      </c>
      <c r="B400" s="44">
        <f t="shared" si="36"/>
        <v>4.2</v>
      </c>
      <c r="C400" s="45" t="str">
        <f>+F400&amp;" - "&amp;I400</f>
        <v>Informe Interactivo 2 - Turquía</v>
      </c>
      <c r="D400" s="33" t="e">
        <f>+"https://analytics.zoho.com/open-view/2395394000006196903?ZOHO_CRITERIA=%22Trasposicion_4.2%22.%22C%C3%B3digo_Pa%C3%ADs%22%20%3D%20'"&amp;#REF!&amp;"'"</f>
        <v>#REF!</v>
      </c>
      <c r="E400" s="46">
        <f t="shared" si="40"/>
        <v>86</v>
      </c>
      <c r="F400" s="47" t="str">
        <f t="shared" si="40"/>
        <v>Informe Interactivo 2</v>
      </c>
      <c r="G400" s="47" t="str">
        <f t="shared" si="40"/>
        <v>Destino</v>
      </c>
      <c r="H400" s="47" t="str">
        <f t="shared" si="40"/>
        <v>Valor de exportación (USD)</v>
      </c>
      <c r="I400" s="47" t="s">
        <v>149</v>
      </c>
      <c r="J400" s="48" t="e">
        <f>+HYPERLINK(D400,C400)</f>
        <v>#REF!</v>
      </c>
      <c r="U400" s="47" t="s">
        <v>194</v>
      </c>
    </row>
    <row r="401" spans="1:21" s="47" customFormat="1" x14ac:dyDescent="0.35">
      <c r="A401" s="44">
        <f t="shared" si="41"/>
        <v>80</v>
      </c>
      <c r="B401" s="44">
        <f t="shared" si="36"/>
        <v>4.2</v>
      </c>
      <c r="C401" s="45" t="str">
        <f>+F401&amp;" - "&amp;I401</f>
        <v>Informe Interactivo 2 - Taiwán</v>
      </c>
      <c r="D401" s="33" t="e">
        <f>+"https://analytics.zoho.com/open-view/2395394000006196903?ZOHO_CRITERIA=%22Trasposicion_4.2%22.%22C%C3%B3digo_Pa%C3%ADs%22%20%3D%20'"&amp;#REF!&amp;"'"</f>
        <v>#REF!</v>
      </c>
      <c r="E401" s="46">
        <f t="shared" si="40"/>
        <v>86</v>
      </c>
      <c r="F401" s="47" t="str">
        <f t="shared" si="40"/>
        <v>Informe Interactivo 2</v>
      </c>
      <c r="G401" s="47" t="str">
        <f t="shared" si="40"/>
        <v>Destino</v>
      </c>
      <c r="H401" s="47" t="str">
        <f t="shared" si="40"/>
        <v>Valor de exportación (USD)</v>
      </c>
      <c r="I401" s="47" t="s">
        <v>150</v>
      </c>
      <c r="J401" s="48" t="e">
        <f>+HYPERLINK(D401,C401)</f>
        <v>#REF!</v>
      </c>
      <c r="U401" s="47" t="s">
        <v>194</v>
      </c>
    </row>
    <row r="402" spans="1:21" s="47" customFormat="1" x14ac:dyDescent="0.35">
      <c r="A402" s="44">
        <f t="shared" si="41"/>
        <v>81</v>
      </c>
      <c r="B402" s="44">
        <f t="shared" si="36"/>
        <v>4.2</v>
      </c>
      <c r="C402" s="45" t="str">
        <f>+F402&amp;" - "&amp;I402</f>
        <v>Informe Interactivo 2 - Ucrania</v>
      </c>
      <c r="D402" s="33" t="e">
        <f>+"https://analytics.zoho.com/open-view/2395394000006196903?ZOHO_CRITERIA=%22Trasposicion_4.2%22.%22C%C3%B3digo_Pa%C3%ADs%22%20%3D%20'"&amp;#REF!&amp;"'"</f>
        <v>#REF!</v>
      </c>
      <c r="E402" s="46">
        <f t="shared" si="40"/>
        <v>86</v>
      </c>
      <c r="F402" s="47" t="str">
        <f t="shared" si="40"/>
        <v>Informe Interactivo 2</v>
      </c>
      <c r="G402" s="47" t="str">
        <f t="shared" si="40"/>
        <v>Destino</v>
      </c>
      <c r="H402" s="47" t="str">
        <f t="shared" si="40"/>
        <v>Valor de exportación (USD)</v>
      </c>
      <c r="I402" s="47" t="s">
        <v>151</v>
      </c>
      <c r="J402" s="48" t="e">
        <f>+HYPERLINK(D402,C402)</f>
        <v>#REF!</v>
      </c>
      <c r="U402" s="47" t="s">
        <v>194</v>
      </c>
    </row>
    <row r="403" spans="1:21" s="47" customFormat="1" x14ac:dyDescent="0.35">
      <c r="A403" s="44">
        <f t="shared" si="41"/>
        <v>82</v>
      </c>
      <c r="B403" s="44">
        <f t="shared" si="36"/>
        <v>4.2</v>
      </c>
      <c r="C403" s="45" t="str">
        <f>+F403&amp;" - "&amp;I403</f>
        <v>Informe Interactivo 2 - Uruguay</v>
      </c>
      <c r="D403" s="33" t="e">
        <f>+"https://analytics.zoho.com/open-view/2395394000006196903?ZOHO_CRITERIA=%22Trasposicion_4.2%22.%22C%C3%B3digo_Pa%C3%ADs%22%20%3D%20'"&amp;#REF!&amp;"'"</f>
        <v>#REF!</v>
      </c>
      <c r="E403" s="46">
        <f t="shared" si="40"/>
        <v>86</v>
      </c>
      <c r="F403" s="47" t="str">
        <f t="shared" si="40"/>
        <v>Informe Interactivo 2</v>
      </c>
      <c r="G403" s="47" t="str">
        <f t="shared" si="40"/>
        <v>Destino</v>
      </c>
      <c r="H403" s="47" t="str">
        <f t="shared" si="40"/>
        <v>Valor de exportación (USD)</v>
      </c>
      <c r="I403" s="47" t="s">
        <v>152</v>
      </c>
      <c r="J403" s="48" t="e">
        <f>+HYPERLINK(D403,C403)</f>
        <v>#REF!</v>
      </c>
      <c r="U403" s="47" t="s">
        <v>194</v>
      </c>
    </row>
    <row r="404" spans="1:21" s="47" customFormat="1" x14ac:dyDescent="0.35">
      <c r="A404" s="44">
        <f t="shared" si="41"/>
        <v>83</v>
      </c>
      <c r="B404" s="44">
        <f t="shared" si="36"/>
        <v>4.2</v>
      </c>
      <c r="C404" s="45" t="str">
        <f>+F404&amp;" - "&amp;I404</f>
        <v>Informe Interactivo 2 - Estados Unidos</v>
      </c>
      <c r="D404" s="33" t="e">
        <f>+"https://analytics.zoho.com/open-view/2395394000006196903?ZOHO_CRITERIA=%22Trasposicion_4.2%22.%22C%C3%B3digo_Pa%C3%ADs%22%20%3D%20'"&amp;#REF!&amp;"'"</f>
        <v>#REF!</v>
      </c>
      <c r="E404" s="46">
        <f t="shared" si="40"/>
        <v>86</v>
      </c>
      <c r="F404" s="47" t="str">
        <f t="shared" si="40"/>
        <v>Informe Interactivo 2</v>
      </c>
      <c r="G404" s="47" t="str">
        <f t="shared" si="40"/>
        <v>Destino</v>
      </c>
      <c r="H404" s="47" t="str">
        <f t="shared" si="40"/>
        <v>Valor de exportación (USD)</v>
      </c>
      <c r="I404" s="47" t="s">
        <v>153</v>
      </c>
      <c r="J404" s="48" t="e">
        <f>+HYPERLINK(D404,C404)</f>
        <v>#REF!</v>
      </c>
      <c r="U404" s="47" t="s">
        <v>194</v>
      </c>
    </row>
    <row r="405" spans="1:21" s="47" customFormat="1" x14ac:dyDescent="0.35">
      <c r="A405" s="44">
        <f t="shared" si="41"/>
        <v>84</v>
      </c>
      <c r="B405" s="44">
        <f t="shared" si="36"/>
        <v>4.2</v>
      </c>
      <c r="C405" s="45" t="str">
        <f>+F405&amp;" - "&amp;I405</f>
        <v>Informe Interactivo 2 - Venezuela</v>
      </c>
      <c r="D405" s="33" t="e">
        <f>+"https://analytics.zoho.com/open-view/2395394000006196903?ZOHO_CRITERIA=%22Trasposicion_4.2%22.%22C%C3%B3digo_Pa%C3%ADs%22%20%3D%20'"&amp;#REF!&amp;"'"</f>
        <v>#REF!</v>
      </c>
      <c r="E405" s="46">
        <f t="shared" si="40"/>
        <v>86</v>
      </c>
      <c r="F405" s="47" t="str">
        <f t="shared" si="40"/>
        <v>Informe Interactivo 2</v>
      </c>
      <c r="G405" s="47" t="str">
        <f t="shared" si="40"/>
        <v>Destino</v>
      </c>
      <c r="H405" s="47" t="str">
        <f t="shared" si="40"/>
        <v>Valor de exportación (USD)</v>
      </c>
      <c r="I405" s="47" t="s">
        <v>154</v>
      </c>
      <c r="J405" s="48" t="e">
        <f>+HYPERLINK(D405,C405)</f>
        <v>#REF!</v>
      </c>
      <c r="U405" s="47" t="s">
        <v>194</v>
      </c>
    </row>
    <row r="406" spans="1:21" s="47" customFormat="1" x14ac:dyDescent="0.35">
      <c r="A406" s="44">
        <f t="shared" si="41"/>
        <v>85</v>
      </c>
      <c r="B406" s="44">
        <f t="shared" si="36"/>
        <v>4.2</v>
      </c>
      <c r="C406" s="45" t="str">
        <f>+F406&amp;" - "&amp;I406</f>
        <v>Informe Interactivo 2 - Vietnam</v>
      </c>
      <c r="D406" s="33" t="e">
        <f>+"https://analytics.zoho.com/open-view/2395394000006196903?ZOHO_CRITERIA=%22Trasposicion_4.2%22.%22C%C3%B3digo_Pa%C3%ADs%22%20%3D%20'"&amp;#REF!&amp;"'"</f>
        <v>#REF!</v>
      </c>
      <c r="E406" s="46">
        <f t="shared" si="40"/>
        <v>86</v>
      </c>
      <c r="F406" s="47" t="str">
        <f t="shared" si="40"/>
        <v>Informe Interactivo 2</v>
      </c>
      <c r="G406" s="47" t="str">
        <f t="shared" si="40"/>
        <v>Destino</v>
      </c>
      <c r="H406" s="47" t="str">
        <f t="shared" si="40"/>
        <v>Valor de exportación (USD)</v>
      </c>
      <c r="I406" s="47" t="s">
        <v>155</v>
      </c>
      <c r="J406" s="48" t="e">
        <f>+HYPERLINK(D406,C406)</f>
        <v>#REF!</v>
      </c>
      <c r="U406" s="47" t="s">
        <v>194</v>
      </c>
    </row>
    <row r="407" spans="1:21" s="47" customFormat="1" x14ac:dyDescent="0.35">
      <c r="A407" s="44">
        <f t="shared" si="41"/>
        <v>86</v>
      </c>
      <c r="B407" s="44">
        <f t="shared" si="36"/>
        <v>4.2</v>
      </c>
      <c r="C407" s="45" t="str">
        <f>+F407&amp;" - "&amp;I407</f>
        <v>Informe Interactivo 2 - Sudáfrica</v>
      </c>
      <c r="D407" s="33" t="e">
        <f>+"https://analytics.zoho.com/open-view/2395394000006196903?ZOHO_CRITERIA=%22Trasposicion_4.2%22.%22C%C3%B3digo_Pa%C3%ADs%22%20%3D%20'"&amp;#REF!&amp;"'"</f>
        <v>#REF!</v>
      </c>
      <c r="E407" s="46">
        <f t="shared" si="40"/>
        <v>86</v>
      </c>
      <c r="F407" s="47" t="str">
        <f t="shared" si="40"/>
        <v>Informe Interactivo 2</v>
      </c>
      <c r="G407" s="47" t="str">
        <f t="shared" si="40"/>
        <v>Destino</v>
      </c>
      <c r="H407" s="47" t="str">
        <f t="shared" si="40"/>
        <v>Valor de exportación (USD)</v>
      </c>
      <c r="I407" s="47" t="s">
        <v>156</v>
      </c>
      <c r="J407" s="48" t="e">
        <f>+HYPERLINK(D407,C407)</f>
        <v>#REF!</v>
      </c>
      <c r="U407" s="47" t="s">
        <v>194</v>
      </c>
    </row>
    <row r="408" spans="1:21" x14ac:dyDescent="0.35">
      <c r="A408" s="20">
        <v>1</v>
      </c>
      <c r="B408" s="20">
        <f>+B407</f>
        <v>4.2</v>
      </c>
      <c r="C408" s="21" t="str">
        <f>+F408&amp;" - "&amp;I408</f>
        <v>Informe Interactivo 3 - Berries</v>
      </c>
      <c r="D408" s="22" t="e">
        <f>+"https://analytics.zoho.com/open-view/2395394000006199160?ZOHO_CRITERIA=%22Trasposicion_4.2%22.%22Id_Producto%22%20%3D%20"&amp;#REF!</f>
        <v>#REF!</v>
      </c>
      <c r="E408" s="23">
        <v>10</v>
      </c>
      <c r="F408" s="24" t="s">
        <v>69</v>
      </c>
      <c r="G408" s="24" t="s">
        <v>173</v>
      </c>
      <c r="H408" s="24" t="s">
        <v>170</v>
      </c>
      <c r="I408" s="24" t="s">
        <v>174</v>
      </c>
      <c r="J408" s="1" t="e">
        <f>+HYPERLINK(D408,C408)</f>
        <v>#REF!</v>
      </c>
    </row>
    <row r="409" spans="1:21" x14ac:dyDescent="0.35">
      <c r="A409" s="2">
        <f t="shared" si="41"/>
        <v>2</v>
      </c>
      <c r="B409" s="2">
        <f t="shared" ref="B409:B470" si="42">+B408</f>
        <v>4.2</v>
      </c>
      <c r="C409" s="5" t="str">
        <f>+F409&amp;" - "&amp;I409</f>
        <v>Informe Interactivo 3 - Cítricos</v>
      </c>
      <c r="D409" s="33" t="e">
        <f>+"https://analytics.zoho.com/open-view/2395394000006199160?ZOHO_CRITERIA=%22Trasposicion_4.2%22.%22Id_Producto%22%20%3D%20"&amp;#REF!</f>
        <v>#REF!</v>
      </c>
      <c r="E409" s="4">
        <f t="shared" ref="E409:H422" si="43">+E408</f>
        <v>10</v>
      </c>
      <c r="F409" t="str">
        <f t="shared" si="43"/>
        <v>Informe Interactivo 3</v>
      </c>
      <c r="G409" t="str">
        <f t="shared" si="43"/>
        <v>Producto</v>
      </c>
      <c r="H409" t="str">
        <f t="shared" si="43"/>
        <v>Valor de exportación (USD)</v>
      </c>
      <c r="I409" t="s">
        <v>175</v>
      </c>
      <c r="J409" s="1" t="e">
        <f>+HYPERLINK(D409,C409)</f>
        <v>#REF!</v>
      </c>
    </row>
    <row r="410" spans="1:21" x14ac:dyDescent="0.35">
      <c r="A410" s="2">
        <f t="shared" si="41"/>
        <v>3</v>
      </c>
      <c r="B410" s="2">
        <f t="shared" si="42"/>
        <v>4.2</v>
      </c>
      <c r="C410" s="5" t="str">
        <f>+F410&amp;" - "&amp;I410</f>
        <v>Informe Interactivo 3 - Frutos de hueso (carozo)</v>
      </c>
      <c r="D410" s="33" t="e">
        <f>+"https://analytics.zoho.com/open-view/2395394000006199160?ZOHO_CRITERIA=%22Trasposicion_4.2%22.%22Id_Producto%22%20%3D%20"&amp;#REF!</f>
        <v>#REF!</v>
      </c>
      <c r="E410" s="4">
        <f t="shared" si="43"/>
        <v>10</v>
      </c>
      <c r="F410" t="str">
        <f t="shared" si="43"/>
        <v>Informe Interactivo 3</v>
      </c>
      <c r="G410" t="str">
        <f t="shared" si="43"/>
        <v>Producto</v>
      </c>
      <c r="H410" t="str">
        <f t="shared" si="43"/>
        <v>Valor de exportación (USD)</v>
      </c>
      <c r="I410" t="s">
        <v>176</v>
      </c>
      <c r="J410" s="1" t="e">
        <f>+HYPERLINK(D410,C410)</f>
        <v>#REF!</v>
      </c>
    </row>
    <row r="411" spans="1:21" x14ac:dyDescent="0.35">
      <c r="A411" s="2">
        <f t="shared" si="41"/>
        <v>4</v>
      </c>
      <c r="B411" s="2">
        <f t="shared" si="42"/>
        <v>4.2</v>
      </c>
      <c r="C411" s="5" t="str">
        <f>+F411&amp;" - "&amp;I411</f>
        <v>Informe Interactivo 3 - Frutos de pepita</v>
      </c>
      <c r="D411" s="33" t="e">
        <f>+"https://analytics.zoho.com/open-view/2395394000006199160?ZOHO_CRITERIA=%22Trasposicion_4.2%22.%22Id_Producto%22%20%3D%20"&amp;#REF!</f>
        <v>#REF!</v>
      </c>
      <c r="E411" s="4">
        <f t="shared" si="43"/>
        <v>10</v>
      </c>
      <c r="F411" t="str">
        <f t="shared" si="43"/>
        <v>Informe Interactivo 3</v>
      </c>
      <c r="G411" t="str">
        <f t="shared" si="43"/>
        <v>Producto</v>
      </c>
      <c r="H411" t="str">
        <f t="shared" si="43"/>
        <v>Valor de exportación (USD)</v>
      </c>
      <c r="I411" t="s">
        <v>177</v>
      </c>
      <c r="J411" s="1" t="e">
        <f>+HYPERLINK(D411,C411)</f>
        <v>#REF!</v>
      </c>
    </row>
    <row r="412" spans="1:21" x14ac:dyDescent="0.35">
      <c r="A412" s="2">
        <f t="shared" si="41"/>
        <v>5</v>
      </c>
      <c r="B412" s="2">
        <f t="shared" si="42"/>
        <v>4.2</v>
      </c>
      <c r="C412" s="5" t="str">
        <f>+F412&amp;" - "&amp;I412</f>
        <v>Informe Interactivo 3 - Frutos secos</v>
      </c>
      <c r="D412" s="33" t="e">
        <f>+"https://analytics.zoho.com/open-view/2395394000006199160?ZOHO_CRITERIA=%22Trasposicion_4.2%22.%22Id_Producto%22%20%3D%20"&amp;#REF!</f>
        <v>#REF!</v>
      </c>
      <c r="E412" s="4">
        <f t="shared" si="43"/>
        <v>10</v>
      </c>
      <c r="F412" t="str">
        <f t="shared" si="43"/>
        <v>Informe Interactivo 3</v>
      </c>
      <c r="G412" t="str">
        <f t="shared" si="43"/>
        <v>Producto</v>
      </c>
      <c r="H412" t="str">
        <f t="shared" si="43"/>
        <v>Valor de exportación (USD)</v>
      </c>
      <c r="I412" t="s">
        <v>163</v>
      </c>
      <c r="J412" s="1" t="e">
        <f>+HYPERLINK(D412,C412)</f>
        <v>#REF!</v>
      </c>
    </row>
    <row r="413" spans="1:21" x14ac:dyDescent="0.35">
      <c r="A413" s="2">
        <f t="shared" si="41"/>
        <v>6</v>
      </c>
      <c r="B413" s="2">
        <f t="shared" si="42"/>
        <v>4.2</v>
      </c>
      <c r="C413" s="5" t="str">
        <f>+F413&amp;" - "&amp;I413</f>
        <v>Informe Interactivo 3 - Frutos oleaginosos</v>
      </c>
      <c r="D413" s="33" t="e">
        <f>+"https://analytics.zoho.com/open-view/2395394000006199160?ZOHO_CRITERIA=%22Trasposicion_4.2%22.%22Id_Producto%22%20%3D%20"&amp;#REF!</f>
        <v>#REF!</v>
      </c>
      <c r="E413" s="4">
        <f t="shared" si="43"/>
        <v>10</v>
      </c>
      <c r="F413" t="str">
        <f t="shared" si="43"/>
        <v>Informe Interactivo 3</v>
      </c>
      <c r="G413" t="str">
        <f t="shared" si="43"/>
        <v>Producto</v>
      </c>
      <c r="H413" t="str">
        <f t="shared" si="43"/>
        <v>Valor de exportación (USD)</v>
      </c>
      <c r="I413" t="s">
        <v>178</v>
      </c>
      <c r="J413" s="1" t="e">
        <f>+HYPERLINK(D413,C413)</f>
        <v>#REF!</v>
      </c>
    </row>
    <row r="414" spans="1:21" x14ac:dyDescent="0.35">
      <c r="A414" s="2">
        <f t="shared" si="41"/>
        <v>7</v>
      </c>
      <c r="B414" s="2">
        <f t="shared" si="42"/>
        <v>4.2</v>
      </c>
      <c r="C414" s="5" t="str">
        <f>+F414&amp;" - "&amp;I414</f>
        <v>Informe Interactivo 3 - Otros</v>
      </c>
      <c r="D414" s="33" t="e">
        <f>+"https://analytics.zoho.com/open-view/2395394000006199160?ZOHO_CRITERIA=%22Trasposicion_4.2%22.%22Id_Producto%22%20%3D%20"&amp;#REF!</f>
        <v>#REF!</v>
      </c>
      <c r="E414" s="4">
        <f t="shared" si="43"/>
        <v>10</v>
      </c>
      <c r="F414" t="str">
        <f t="shared" si="43"/>
        <v>Informe Interactivo 3</v>
      </c>
      <c r="G414" t="str">
        <f t="shared" si="43"/>
        <v>Producto</v>
      </c>
      <c r="H414" t="str">
        <f t="shared" si="43"/>
        <v>Valor de exportación (USD)</v>
      </c>
      <c r="I414" t="s">
        <v>172</v>
      </c>
      <c r="J414" s="1" t="e">
        <f>+HYPERLINK(D414,C414)</f>
        <v>#REF!</v>
      </c>
    </row>
    <row r="415" spans="1:21" x14ac:dyDescent="0.35">
      <c r="A415" s="2">
        <f t="shared" si="41"/>
        <v>8</v>
      </c>
      <c r="B415" s="2">
        <f t="shared" si="42"/>
        <v>4.2</v>
      </c>
      <c r="C415" s="5" t="str">
        <f>+F415&amp;" - "&amp;I415</f>
        <v>Informe Interactivo 3 - Tropicales y subtropicales</v>
      </c>
      <c r="D415" s="33" t="e">
        <f>+"https://analytics.zoho.com/open-view/2395394000006199160?ZOHO_CRITERIA=%22Trasposicion_4.2%22.%22Id_Producto%22%20%3D%20"&amp;#REF!</f>
        <v>#REF!</v>
      </c>
      <c r="E415" s="4">
        <f t="shared" si="43"/>
        <v>10</v>
      </c>
      <c r="F415" t="str">
        <f t="shared" si="43"/>
        <v>Informe Interactivo 3</v>
      </c>
      <c r="G415" t="str">
        <f t="shared" si="43"/>
        <v>Producto</v>
      </c>
      <c r="H415" t="str">
        <f t="shared" si="43"/>
        <v>Valor de exportación (USD)</v>
      </c>
      <c r="I415" t="s">
        <v>179</v>
      </c>
      <c r="J415" s="1" t="e">
        <f>+HYPERLINK(D415,C415)</f>
        <v>#REF!</v>
      </c>
    </row>
    <row r="416" spans="1:21" x14ac:dyDescent="0.35">
      <c r="A416" s="2">
        <f t="shared" si="41"/>
        <v>9</v>
      </c>
      <c r="B416" s="2">
        <f t="shared" si="42"/>
        <v>4.2</v>
      </c>
      <c r="C416" s="5" t="str">
        <f>+F416&amp;" - "&amp;I416</f>
        <v>Informe Interactivo 3 - Uva</v>
      </c>
      <c r="D416" s="33" t="e">
        <f>+"https://analytics.zoho.com/open-view/2395394000006199160?ZOHO_CRITERIA=%22Trasposicion_4.2%22.%22Id_Producto%22%20%3D%20"&amp;#REF!</f>
        <v>#REF!</v>
      </c>
      <c r="E416" s="4">
        <f t="shared" si="43"/>
        <v>10</v>
      </c>
      <c r="F416" t="str">
        <f t="shared" si="43"/>
        <v>Informe Interactivo 3</v>
      </c>
      <c r="G416" t="str">
        <f t="shared" si="43"/>
        <v>Producto</v>
      </c>
      <c r="H416" t="str">
        <f t="shared" si="43"/>
        <v>Valor de exportación (USD)</v>
      </c>
      <c r="I416" t="s">
        <v>44</v>
      </c>
      <c r="J416" s="1" t="e">
        <f>+HYPERLINK(D416,C416)</f>
        <v>#REF!</v>
      </c>
    </row>
    <row r="417" spans="1:10" x14ac:dyDescent="0.35">
      <c r="A417" s="2">
        <f t="shared" si="41"/>
        <v>10</v>
      </c>
      <c r="B417" s="2">
        <f t="shared" si="42"/>
        <v>4.2</v>
      </c>
      <c r="C417" s="5" t="str">
        <f>+F417&amp;" - "&amp;I417</f>
        <v>Informe Interactivo 3 - Industrial</v>
      </c>
      <c r="D417" s="33" t="e">
        <f>+"https://analytics.zoho.com/open-view/2395394000006199160?ZOHO_CRITERIA=%22Trasposicion_4.2%22.%22Id_Producto%22%20%3D%20"&amp;#REF!</f>
        <v>#REF!</v>
      </c>
      <c r="E417" s="4">
        <f t="shared" si="43"/>
        <v>10</v>
      </c>
      <c r="F417" t="str">
        <f t="shared" si="43"/>
        <v>Informe Interactivo 3</v>
      </c>
      <c r="G417" t="str">
        <f t="shared" si="43"/>
        <v>Producto</v>
      </c>
      <c r="H417" t="str">
        <f t="shared" si="43"/>
        <v>Valor de exportación (USD)</v>
      </c>
      <c r="I417" t="s">
        <v>180</v>
      </c>
      <c r="J417" s="1" t="e">
        <f>+HYPERLINK(D417,C417)</f>
        <v>#REF!</v>
      </c>
    </row>
    <row r="418" spans="1:10" x14ac:dyDescent="0.35">
      <c r="A418" s="20">
        <v>1</v>
      </c>
      <c r="B418" s="20">
        <f t="shared" si="42"/>
        <v>4.2</v>
      </c>
      <c r="C418" s="21" t="str">
        <f>+F418&amp;" - "&amp;I418</f>
        <v>Informe Interactivo 4 - Arándano</v>
      </c>
      <c r="D418" s="22" t="e">
        <f>+"https://analytics.zoho.com/open-view/2395394000006200013?ZOHO_CRITERIA=%22Trasposicion_4.2%22.%22Id_Categor%C3%ADa%22%20%3D%20"&amp;#REF!</f>
        <v>#REF!</v>
      </c>
      <c r="E418" s="23">
        <v>37</v>
      </c>
      <c r="F418" s="24" t="s">
        <v>0</v>
      </c>
      <c r="G418" s="24" t="s">
        <v>17</v>
      </c>
      <c r="H418" s="24" t="s">
        <v>170</v>
      </c>
      <c r="I418" s="24" t="s">
        <v>18</v>
      </c>
      <c r="J418" s="1" t="e">
        <f>+HYPERLINK(D418,C418)</f>
        <v>#REF!</v>
      </c>
    </row>
    <row r="419" spans="1:10" x14ac:dyDescent="0.35">
      <c r="A419" s="2">
        <f t="shared" si="41"/>
        <v>2</v>
      </c>
      <c r="B419" s="2">
        <f t="shared" si="42"/>
        <v>4.2</v>
      </c>
      <c r="C419" s="5" t="str">
        <f>+F419&amp;" - "&amp;I419</f>
        <v>Informe Interactivo 4 - Frambuesa</v>
      </c>
      <c r="D419" s="33" t="e">
        <f>+"https://analytics.zoho.com/open-view/2395394000006200013?ZOHO_CRITERIA=%22Trasposicion_4.2%22.%22Id_Categor%C3%ADa%22%20%3D%20"&amp;#REF!</f>
        <v>#REF!</v>
      </c>
      <c r="E419" s="4">
        <f t="shared" si="43"/>
        <v>37</v>
      </c>
      <c r="F419" t="str">
        <f t="shared" si="43"/>
        <v>Informe Interactivo 4</v>
      </c>
      <c r="G419" t="str">
        <f t="shared" si="43"/>
        <v>Categoría</v>
      </c>
      <c r="H419" t="str">
        <f t="shared" si="43"/>
        <v>Valor de exportación (USD)</v>
      </c>
      <c r="I419" t="s">
        <v>12</v>
      </c>
      <c r="J419" s="1" t="e">
        <f>+HYPERLINK(D419,C419)</f>
        <v>#REF!</v>
      </c>
    </row>
    <row r="420" spans="1:10" x14ac:dyDescent="0.35">
      <c r="A420" s="2">
        <f t="shared" si="41"/>
        <v>3</v>
      </c>
      <c r="B420" s="2">
        <f t="shared" si="42"/>
        <v>4.2</v>
      </c>
      <c r="C420" s="5" t="str">
        <f>+F420&amp;" - "&amp;I420</f>
        <v>Informe Interactivo 4 - Higo</v>
      </c>
      <c r="D420" s="33" t="e">
        <f>+"https://analytics.zoho.com/open-view/2395394000006200013?ZOHO_CRITERIA=%22Trasposicion_4.2%22.%22Id_Categor%C3%ADa%22%20%3D%20"&amp;#REF!</f>
        <v>#REF!</v>
      </c>
      <c r="E420" s="4">
        <f t="shared" si="43"/>
        <v>37</v>
      </c>
      <c r="F420" t="str">
        <f t="shared" si="43"/>
        <v>Informe Interactivo 4</v>
      </c>
      <c r="G420" t="str">
        <f t="shared" si="43"/>
        <v>Categoría</v>
      </c>
      <c r="H420" t="str">
        <f t="shared" si="43"/>
        <v>Valor de exportación (USD)</v>
      </c>
      <c r="I420" t="s">
        <v>19</v>
      </c>
      <c r="J420" s="1" t="e">
        <f>+HYPERLINK(D420,C420)</f>
        <v>#REF!</v>
      </c>
    </row>
    <row r="421" spans="1:10" x14ac:dyDescent="0.35">
      <c r="A421" s="2">
        <f t="shared" si="41"/>
        <v>4</v>
      </c>
      <c r="B421" s="2">
        <f t="shared" si="42"/>
        <v>4.2</v>
      </c>
      <c r="C421" s="5" t="str">
        <f>+F421&amp;" - "&amp;I421</f>
        <v>Informe Interactivo 4 - Kiwi</v>
      </c>
      <c r="D421" s="33" t="e">
        <f>+"https://analytics.zoho.com/open-view/2395394000006200013?ZOHO_CRITERIA=%22Trasposicion_4.2%22.%22Id_Categor%C3%ADa%22%20%3D%20"&amp;#REF!</f>
        <v>#REF!</v>
      </c>
      <c r="E421" s="4">
        <f t="shared" si="43"/>
        <v>37</v>
      </c>
      <c r="F421" t="str">
        <f t="shared" si="43"/>
        <v>Informe Interactivo 4</v>
      </c>
      <c r="G421" t="str">
        <f t="shared" si="43"/>
        <v>Categoría</v>
      </c>
      <c r="H421" t="str">
        <f t="shared" si="43"/>
        <v>Valor de exportación (USD)</v>
      </c>
      <c r="I421" t="s">
        <v>7</v>
      </c>
      <c r="J421" s="1" t="e">
        <f>+HYPERLINK(D421,C421)</f>
        <v>#REF!</v>
      </c>
    </row>
    <row r="422" spans="1:10" x14ac:dyDescent="0.35">
      <c r="A422" s="2">
        <f t="shared" si="41"/>
        <v>5</v>
      </c>
      <c r="B422" s="2">
        <f t="shared" si="42"/>
        <v>4.2</v>
      </c>
      <c r="C422" s="5" t="str">
        <f>+F422&amp;" - "&amp;I422</f>
        <v>Informe Interactivo 4 - Mora</v>
      </c>
      <c r="D422" s="33" t="e">
        <f>+"https://analytics.zoho.com/open-view/2395394000006200013?ZOHO_CRITERIA=%22Trasposicion_4.2%22.%22Id_Categor%C3%ADa%22%20%3D%20"&amp;#REF!</f>
        <v>#REF!</v>
      </c>
      <c r="E422" s="4">
        <f t="shared" si="43"/>
        <v>37</v>
      </c>
      <c r="F422" t="str">
        <f t="shared" si="43"/>
        <v>Informe Interactivo 4</v>
      </c>
      <c r="G422" t="str">
        <f t="shared" si="43"/>
        <v>Categoría</v>
      </c>
      <c r="H422" t="str">
        <f t="shared" si="43"/>
        <v>Valor de exportación (USD)</v>
      </c>
      <c r="I422" t="s">
        <v>20</v>
      </c>
      <c r="J422" s="1" t="e">
        <f>+HYPERLINK(D422,C422)</f>
        <v>#REF!</v>
      </c>
    </row>
    <row r="423" spans="1:10" x14ac:dyDescent="0.35">
      <c r="A423" s="2">
        <f t="shared" si="41"/>
        <v>6</v>
      </c>
      <c r="B423" s="2">
        <f t="shared" si="42"/>
        <v>4.2</v>
      </c>
      <c r="C423" s="5" t="str">
        <f>+F423&amp;" - "&amp;I423</f>
        <v>Informe Interactivo 4 - Otros berries</v>
      </c>
      <c r="D423" s="33" t="e">
        <f>+"https://analytics.zoho.com/open-view/2395394000006200013?ZOHO_CRITERIA=%22Trasposicion_4.2%22.%22Id_Categor%C3%ADa%22%20%3D%20"&amp;#REF!</f>
        <v>#REF!</v>
      </c>
      <c r="E423" s="4">
        <f t="shared" ref="E423:H438" si="44">+E422</f>
        <v>37</v>
      </c>
      <c r="F423" t="str">
        <f t="shared" si="44"/>
        <v>Informe Interactivo 4</v>
      </c>
      <c r="G423" t="str">
        <f t="shared" si="44"/>
        <v>Categoría</v>
      </c>
      <c r="H423" t="str">
        <f t="shared" si="44"/>
        <v>Valor de exportación (USD)</v>
      </c>
      <c r="I423" t="s">
        <v>21</v>
      </c>
      <c r="J423" s="1" t="e">
        <f>+HYPERLINK(D423,C423)</f>
        <v>#REF!</v>
      </c>
    </row>
    <row r="424" spans="1:10" x14ac:dyDescent="0.35">
      <c r="A424" s="2">
        <f t="shared" si="41"/>
        <v>7</v>
      </c>
      <c r="B424" s="2">
        <f t="shared" si="42"/>
        <v>4.2</v>
      </c>
      <c r="C424" s="5" t="str">
        <f>+F424&amp;" - "&amp;I424</f>
        <v>Informe Interactivo 4 - Limón</v>
      </c>
      <c r="D424" s="33" t="e">
        <f>+"https://analytics.zoho.com/open-view/2395394000006200013?ZOHO_CRITERIA=%22Trasposicion_4.2%22.%22Id_Categor%C3%ADa%22%20%3D%20"&amp;#REF!</f>
        <v>#REF!</v>
      </c>
      <c r="E424" s="4">
        <f t="shared" si="44"/>
        <v>37</v>
      </c>
      <c r="F424" t="str">
        <f t="shared" si="44"/>
        <v>Informe Interactivo 4</v>
      </c>
      <c r="G424" t="str">
        <f t="shared" si="44"/>
        <v>Categoría</v>
      </c>
      <c r="H424" t="str">
        <f t="shared" si="44"/>
        <v>Valor de exportación (USD)</v>
      </c>
      <c r="I424" t="s">
        <v>22</v>
      </c>
      <c r="J424" s="1" t="e">
        <f>+HYPERLINK(D424,C424)</f>
        <v>#REF!</v>
      </c>
    </row>
    <row r="425" spans="1:10" x14ac:dyDescent="0.35">
      <c r="A425" s="2">
        <f t="shared" si="41"/>
        <v>8</v>
      </c>
      <c r="B425" s="2">
        <f t="shared" si="42"/>
        <v>4.2</v>
      </c>
      <c r="C425" s="5" t="str">
        <f>+F425&amp;" - "&amp;I425</f>
        <v>Informe Interactivo 4 - Mandarina</v>
      </c>
      <c r="D425" s="33" t="e">
        <f>+"https://analytics.zoho.com/open-view/2395394000006200013?ZOHO_CRITERIA=%22Trasposicion_4.2%22.%22Id_Categor%C3%ADa%22%20%3D%20"&amp;#REF!</f>
        <v>#REF!</v>
      </c>
      <c r="E425" s="4">
        <f t="shared" si="44"/>
        <v>37</v>
      </c>
      <c r="F425" t="str">
        <f t="shared" si="44"/>
        <v>Informe Interactivo 4</v>
      </c>
      <c r="G425" t="str">
        <f t="shared" si="44"/>
        <v>Categoría</v>
      </c>
      <c r="H425" t="str">
        <f t="shared" si="44"/>
        <v>Valor de exportación (USD)</v>
      </c>
      <c r="I425" t="s">
        <v>23</v>
      </c>
      <c r="J425" s="1" t="e">
        <f>+HYPERLINK(D425,C425)</f>
        <v>#REF!</v>
      </c>
    </row>
    <row r="426" spans="1:10" x14ac:dyDescent="0.35">
      <c r="A426" s="2">
        <f t="shared" si="41"/>
        <v>9</v>
      </c>
      <c r="B426" s="2">
        <f t="shared" si="42"/>
        <v>4.2</v>
      </c>
      <c r="C426" s="5" t="str">
        <f>+F426&amp;" - "&amp;I426</f>
        <v>Informe Interactivo 4 - Naranja</v>
      </c>
      <c r="D426" s="33" t="e">
        <f>+"https://analytics.zoho.com/open-view/2395394000006200013?ZOHO_CRITERIA=%22Trasposicion_4.2%22.%22Id_Categor%C3%ADa%22%20%3D%20"&amp;#REF!</f>
        <v>#REF!</v>
      </c>
      <c r="E426" s="4">
        <f t="shared" si="44"/>
        <v>37</v>
      </c>
      <c r="F426" t="str">
        <f t="shared" si="44"/>
        <v>Informe Interactivo 4</v>
      </c>
      <c r="G426" t="str">
        <f t="shared" si="44"/>
        <v>Categoría</v>
      </c>
      <c r="H426" t="str">
        <f t="shared" si="44"/>
        <v>Valor de exportación (USD)</v>
      </c>
      <c r="I426" t="s">
        <v>24</v>
      </c>
      <c r="J426" s="1" t="e">
        <f>+HYPERLINK(D426,C426)</f>
        <v>#REF!</v>
      </c>
    </row>
    <row r="427" spans="1:10" x14ac:dyDescent="0.35">
      <c r="A427" s="2">
        <f t="shared" si="41"/>
        <v>10</v>
      </c>
      <c r="B427" s="2">
        <f t="shared" si="42"/>
        <v>4.2</v>
      </c>
      <c r="C427" s="5" t="str">
        <f>+F427&amp;" - "&amp;I427</f>
        <v>Informe Interactivo 4 - Pomelo</v>
      </c>
      <c r="D427" s="33" t="e">
        <f>+"https://analytics.zoho.com/open-view/2395394000006200013?ZOHO_CRITERIA=%22Trasposicion_4.2%22.%22Id_Categor%C3%ADa%22%20%3D%20"&amp;#REF!</f>
        <v>#REF!</v>
      </c>
      <c r="E427" s="4">
        <f t="shared" si="44"/>
        <v>37</v>
      </c>
      <c r="F427" t="str">
        <f t="shared" si="44"/>
        <v>Informe Interactivo 4</v>
      </c>
      <c r="G427" t="str">
        <f t="shared" si="44"/>
        <v>Categoría</v>
      </c>
      <c r="H427" t="str">
        <f t="shared" si="44"/>
        <v>Valor de exportación (USD)</v>
      </c>
      <c r="I427" t="s">
        <v>9</v>
      </c>
      <c r="J427" s="1" t="e">
        <f>+HYPERLINK(D427,C427)</f>
        <v>#REF!</v>
      </c>
    </row>
    <row r="428" spans="1:10" x14ac:dyDescent="0.35">
      <c r="A428" s="2">
        <f t="shared" si="41"/>
        <v>11</v>
      </c>
      <c r="B428" s="2">
        <f t="shared" si="42"/>
        <v>4.2</v>
      </c>
      <c r="C428" s="5" t="str">
        <f>+F428&amp;" - "&amp;I428</f>
        <v>Informe Interactivo 4 - Otros cítricos</v>
      </c>
      <c r="D428" s="33" t="e">
        <f>+"https://analytics.zoho.com/open-view/2395394000006200013?ZOHO_CRITERIA=%22Trasposicion_4.2%22.%22Id_Categor%C3%ADa%22%20%3D%20"&amp;#REF!</f>
        <v>#REF!</v>
      </c>
      <c r="E428" s="4">
        <f t="shared" si="44"/>
        <v>37</v>
      </c>
      <c r="F428" t="str">
        <f t="shared" si="44"/>
        <v>Informe Interactivo 4</v>
      </c>
      <c r="G428" t="str">
        <f t="shared" si="44"/>
        <v>Categoría</v>
      </c>
      <c r="H428" t="str">
        <f t="shared" si="44"/>
        <v>Valor de exportación (USD)</v>
      </c>
      <c r="I428" t="s">
        <v>25</v>
      </c>
      <c r="J428" s="1" t="e">
        <f>+HYPERLINK(D428,C428)</f>
        <v>#REF!</v>
      </c>
    </row>
    <row r="429" spans="1:10" x14ac:dyDescent="0.35">
      <c r="A429" s="2">
        <f t="shared" si="41"/>
        <v>12</v>
      </c>
      <c r="B429" s="2">
        <f t="shared" si="42"/>
        <v>4.2</v>
      </c>
      <c r="C429" s="5" t="str">
        <f>+F429&amp;" - "&amp;I429</f>
        <v>Informe Interactivo 4 - Cereza</v>
      </c>
      <c r="D429" s="33" t="e">
        <f>+"https://analytics.zoho.com/open-view/2395394000006200013?ZOHO_CRITERIA=%22Trasposicion_4.2%22.%22Id_Categor%C3%ADa%22%20%3D%20"&amp;#REF!</f>
        <v>#REF!</v>
      </c>
      <c r="E429" s="4">
        <f t="shared" si="44"/>
        <v>37</v>
      </c>
      <c r="F429" t="str">
        <f t="shared" si="44"/>
        <v>Informe Interactivo 4</v>
      </c>
      <c r="G429" t="str">
        <f t="shared" si="44"/>
        <v>Categoría</v>
      </c>
      <c r="H429" t="str">
        <f t="shared" si="44"/>
        <v>Valor de exportación (USD)</v>
      </c>
      <c r="I429" t="s">
        <v>26</v>
      </c>
      <c r="J429" s="1" t="e">
        <f>+HYPERLINK(D429,C429)</f>
        <v>#REF!</v>
      </c>
    </row>
    <row r="430" spans="1:10" x14ac:dyDescent="0.35">
      <c r="A430" s="2">
        <f t="shared" si="41"/>
        <v>13</v>
      </c>
      <c r="B430" s="2">
        <f t="shared" si="42"/>
        <v>4.2</v>
      </c>
      <c r="C430" s="5" t="str">
        <f>+F430&amp;" - "&amp;I430</f>
        <v>Informe Interactivo 4 - Ciruela</v>
      </c>
      <c r="D430" s="33" t="e">
        <f>+"https://analytics.zoho.com/open-view/2395394000006200013?ZOHO_CRITERIA=%22Trasposicion_4.2%22.%22Id_Categor%C3%ADa%22%20%3D%20"&amp;#REF!</f>
        <v>#REF!</v>
      </c>
      <c r="E430" s="4">
        <f t="shared" si="44"/>
        <v>37</v>
      </c>
      <c r="F430" t="str">
        <f t="shared" si="44"/>
        <v>Informe Interactivo 4</v>
      </c>
      <c r="G430" t="str">
        <f t="shared" si="44"/>
        <v>Categoría</v>
      </c>
      <c r="H430" t="str">
        <f t="shared" si="44"/>
        <v>Valor de exportación (USD)</v>
      </c>
      <c r="I430" t="s">
        <v>27</v>
      </c>
      <c r="J430" s="1" t="e">
        <f>+HYPERLINK(D430,C430)</f>
        <v>#REF!</v>
      </c>
    </row>
    <row r="431" spans="1:10" x14ac:dyDescent="0.35">
      <c r="A431" s="2">
        <f t="shared" si="41"/>
        <v>14</v>
      </c>
      <c r="B431" s="2">
        <f t="shared" si="42"/>
        <v>4.2</v>
      </c>
      <c r="C431" s="5" t="str">
        <f>+F431&amp;" - "&amp;I431</f>
        <v>Informe Interactivo 4 - Damasco</v>
      </c>
      <c r="D431" s="33" t="e">
        <f>+"https://analytics.zoho.com/open-view/2395394000006200013?ZOHO_CRITERIA=%22Trasposicion_4.2%22.%22Id_Categor%C3%ADa%22%20%3D%20"&amp;#REF!</f>
        <v>#REF!</v>
      </c>
      <c r="E431" s="4">
        <f t="shared" si="44"/>
        <v>37</v>
      </c>
      <c r="F431" t="str">
        <f t="shared" si="44"/>
        <v>Informe Interactivo 4</v>
      </c>
      <c r="G431" t="str">
        <f t="shared" si="44"/>
        <v>Categoría</v>
      </c>
      <c r="H431" t="str">
        <f t="shared" si="44"/>
        <v>Valor de exportación (USD)</v>
      </c>
      <c r="I431" t="s">
        <v>11</v>
      </c>
      <c r="J431" s="1" t="e">
        <f>+HYPERLINK(D431,C431)</f>
        <v>#REF!</v>
      </c>
    </row>
    <row r="432" spans="1:10" x14ac:dyDescent="0.35">
      <c r="A432" s="2">
        <f t="shared" si="41"/>
        <v>15</v>
      </c>
      <c r="B432" s="2">
        <f t="shared" si="42"/>
        <v>4.2</v>
      </c>
      <c r="C432" s="5" t="str">
        <f>+F432&amp;" - "&amp;I432</f>
        <v>Informe Interactivo 4 - Durazno</v>
      </c>
      <c r="D432" s="33" t="e">
        <f>+"https://analytics.zoho.com/open-view/2395394000006200013?ZOHO_CRITERIA=%22Trasposicion_4.2%22.%22Id_Categor%C3%ADa%22%20%3D%20"&amp;#REF!</f>
        <v>#REF!</v>
      </c>
      <c r="E432" s="4">
        <f t="shared" si="44"/>
        <v>37</v>
      </c>
      <c r="F432" t="str">
        <f t="shared" si="44"/>
        <v>Informe Interactivo 4</v>
      </c>
      <c r="G432" t="str">
        <f t="shared" si="44"/>
        <v>Categoría</v>
      </c>
      <c r="H432" t="str">
        <f t="shared" si="44"/>
        <v>Valor de exportación (USD)</v>
      </c>
      <c r="I432" t="s">
        <v>28</v>
      </c>
      <c r="J432" s="1" t="e">
        <f>+HYPERLINK(D432,C432)</f>
        <v>#REF!</v>
      </c>
    </row>
    <row r="433" spans="1:10" x14ac:dyDescent="0.35">
      <c r="A433" s="2">
        <f t="shared" si="41"/>
        <v>16</v>
      </c>
      <c r="B433" s="2">
        <f t="shared" si="42"/>
        <v>4.2</v>
      </c>
      <c r="C433" s="5" t="str">
        <f>+F433&amp;" - "&amp;I433</f>
        <v>Informe Interactivo 4 - Nectarín</v>
      </c>
      <c r="D433" s="33" t="e">
        <f>+"https://analytics.zoho.com/open-view/2395394000006200013?ZOHO_CRITERIA=%22Trasposicion_4.2%22.%22Id_Categor%C3%ADa%22%20%3D%20"&amp;#REF!</f>
        <v>#REF!</v>
      </c>
      <c r="E433" s="4">
        <f t="shared" si="44"/>
        <v>37</v>
      </c>
      <c r="F433" t="str">
        <f t="shared" si="44"/>
        <v>Informe Interactivo 4</v>
      </c>
      <c r="G433" t="str">
        <f t="shared" si="44"/>
        <v>Categoría</v>
      </c>
      <c r="H433" t="str">
        <f t="shared" si="44"/>
        <v>Valor de exportación (USD)</v>
      </c>
      <c r="I433" t="s">
        <v>29</v>
      </c>
      <c r="J433" s="1" t="e">
        <f>+HYPERLINK(D433,C433)</f>
        <v>#REF!</v>
      </c>
    </row>
    <row r="434" spans="1:10" x14ac:dyDescent="0.35">
      <c r="A434" s="2">
        <f t="shared" si="41"/>
        <v>17</v>
      </c>
      <c r="B434" s="2">
        <f t="shared" si="42"/>
        <v>4.2</v>
      </c>
      <c r="C434" s="5" t="str">
        <f>+F434&amp;" - "&amp;I434</f>
        <v>Informe Interactivo 4 - Manzana</v>
      </c>
      <c r="D434" s="33" t="e">
        <f>+"https://analytics.zoho.com/open-view/2395394000006200013?ZOHO_CRITERIA=%22Trasposicion_4.2%22.%22Id_Categor%C3%ADa%22%20%3D%20"&amp;#REF!</f>
        <v>#REF!</v>
      </c>
      <c r="E434" s="4">
        <f t="shared" si="44"/>
        <v>37</v>
      </c>
      <c r="F434" t="str">
        <f t="shared" si="44"/>
        <v>Informe Interactivo 4</v>
      </c>
      <c r="G434" t="str">
        <f t="shared" si="44"/>
        <v>Categoría</v>
      </c>
      <c r="H434" t="str">
        <f t="shared" si="44"/>
        <v>Valor de exportación (USD)</v>
      </c>
      <c r="I434" t="s">
        <v>30</v>
      </c>
      <c r="J434" s="1" t="e">
        <f>+HYPERLINK(D434,C434)</f>
        <v>#REF!</v>
      </c>
    </row>
    <row r="435" spans="1:10" x14ac:dyDescent="0.35">
      <c r="A435" s="2">
        <f t="shared" si="41"/>
        <v>18</v>
      </c>
      <c r="B435" s="2">
        <f t="shared" si="42"/>
        <v>4.2</v>
      </c>
      <c r="C435" s="5" t="str">
        <f>+F435&amp;" - "&amp;I435</f>
        <v>Informe Interactivo 4 - Membrillo</v>
      </c>
      <c r="D435" s="33" t="e">
        <f>+"https://analytics.zoho.com/open-view/2395394000006200013?ZOHO_CRITERIA=%22Trasposicion_4.2%22.%22Id_Categor%C3%ADa%22%20%3D%20"&amp;#REF!</f>
        <v>#REF!</v>
      </c>
      <c r="E435" s="4">
        <f t="shared" si="44"/>
        <v>37</v>
      </c>
      <c r="F435" t="str">
        <f t="shared" si="44"/>
        <v>Informe Interactivo 4</v>
      </c>
      <c r="G435" t="str">
        <f t="shared" si="44"/>
        <v>Categoría</v>
      </c>
      <c r="H435" t="str">
        <f t="shared" si="44"/>
        <v>Valor de exportación (USD)</v>
      </c>
      <c r="I435" t="s">
        <v>5</v>
      </c>
      <c r="J435" s="1" t="e">
        <f>+HYPERLINK(D435,C435)</f>
        <v>#REF!</v>
      </c>
    </row>
    <row r="436" spans="1:10" x14ac:dyDescent="0.35">
      <c r="A436" s="2">
        <f t="shared" si="41"/>
        <v>19</v>
      </c>
      <c r="B436" s="2">
        <f t="shared" si="42"/>
        <v>4.2</v>
      </c>
      <c r="C436" s="5" t="str">
        <f>+F436&amp;" - "&amp;I436</f>
        <v>Informe Interactivo 4 - Pera</v>
      </c>
      <c r="D436" s="33" t="e">
        <f>+"https://analytics.zoho.com/open-view/2395394000006200013?ZOHO_CRITERIA=%22Trasposicion_4.2%22.%22Id_Categor%C3%ADa%22%20%3D%20"&amp;#REF!</f>
        <v>#REF!</v>
      </c>
      <c r="E436" s="4">
        <f t="shared" si="44"/>
        <v>37</v>
      </c>
      <c r="F436" t="str">
        <f t="shared" si="44"/>
        <v>Informe Interactivo 4</v>
      </c>
      <c r="G436" t="str">
        <f t="shared" si="44"/>
        <v>Categoría</v>
      </c>
      <c r="H436" t="str">
        <f t="shared" si="44"/>
        <v>Valor de exportación (USD)</v>
      </c>
      <c r="I436" t="s">
        <v>31</v>
      </c>
      <c r="J436" s="1" t="e">
        <f>+HYPERLINK(D436,C436)</f>
        <v>#REF!</v>
      </c>
    </row>
    <row r="437" spans="1:10" x14ac:dyDescent="0.35">
      <c r="A437" s="2">
        <f t="shared" si="41"/>
        <v>20</v>
      </c>
      <c r="B437" s="2">
        <f t="shared" si="42"/>
        <v>4.2</v>
      </c>
      <c r="C437" s="5" t="str">
        <f>+F437&amp;" - "&amp;I437</f>
        <v>Informe Interactivo 4 - Almendra</v>
      </c>
      <c r="D437" s="33" t="e">
        <f>+"https://analytics.zoho.com/open-view/2395394000006200013?ZOHO_CRITERIA=%22Trasposicion_4.2%22.%22Id_Categor%C3%ADa%22%20%3D%20"&amp;#REF!</f>
        <v>#REF!</v>
      </c>
      <c r="E437" s="4">
        <f t="shared" si="44"/>
        <v>37</v>
      </c>
      <c r="F437" t="str">
        <f t="shared" si="44"/>
        <v>Informe Interactivo 4</v>
      </c>
      <c r="G437" t="str">
        <f t="shared" si="44"/>
        <v>Categoría</v>
      </c>
      <c r="H437" t="str">
        <f t="shared" si="44"/>
        <v>Valor de exportación (USD)</v>
      </c>
      <c r="I437" t="s">
        <v>32</v>
      </c>
      <c r="J437" s="1" t="e">
        <f>+HYPERLINK(D437,C437)</f>
        <v>#REF!</v>
      </c>
    </row>
    <row r="438" spans="1:10" x14ac:dyDescent="0.35">
      <c r="A438" s="2">
        <f t="shared" si="41"/>
        <v>21</v>
      </c>
      <c r="B438" s="2">
        <f t="shared" si="42"/>
        <v>4.2</v>
      </c>
      <c r="C438" s="5" t="str">
        <f>+F438&amp;" - "&amp;I438</f>
        <v>Informe Interactivo 4 - Avellana</v>
      </c>
      <c r="D438" s="33" t="e">
        <f>+"https://analytics.zoho.com/open-view/2395394000006200013?ZOHO_CRITERIA=%22Trasposicion_4.2%22.%22Id_Categor%C3%ADa%22%20%3D%20"&amp;#REF!</f>
        <v>#REF!</v>
      </c>
      <c r="E438" s="4">
        <f t="shared" si="44"/>
        <v>37</v>
      </c>
      <c r="F438" t="str">
        <f t="shared" si="44"/>
        <v>Informe Interactivo 4</v>
      </c>
      <c r="G438" t="str">
        <f t="shared" si="44"/>
        <v>Categoría</v>
      </c>
      <c r="H438" t="str">
        <f t="shared" si="44"/>
        <v>Valor de exportación (USD)</v>
      </c>
      <c r="I438" t="s">
        <v>33</v>
      </c>
      <c r="J438" s="1" t="e">
        <f>+HYPERLINK(D438,C438)</f>
        <v>#REF!</v>
      </c>
    </row>
    <row r="439" spans="1:10" x14ac:dyDescent="0.35">
      <c r="A439" s="2">
        <f t="shared" si="41"/>
        <v>22</v>
      </c>
      <c r="B439" s="2">
        <f t="shared" si="42"/>
        <v>4.2</v>
      </c>
      <c r="C439" s="5" t="str">
        <f>+F439&amp;" - "&amp;I439</f>
        <v>Informe Interactivo 4 - Castaña</v>
      </c>
      <c r="D439" s="33" t="e">
        <f>+"https://analytics.zoho.com/open-view/2395394000006200013?ZOHO_CRITERIA=%22Trasposicion_4.2%22.%22Id_Categor%C3%ADa%22%20%3D%20"&amp;#REF!</f>
        <v>#REF!</v>
      </c>
      <c r="E439" s="4">
        <f t="shared" ref="E439:H454" si="45">+E438</f>
        <v>37</v>
      </c>
      <c r="F439" t="str">
        <f t="shared" si="45"/>
        <v>Informe Interactivo 4</v>
      </c>
      <c r="G439" t="str">
        <f t="shared" si="45"/>
        <v>Categoría</v>
      </c>
      <c r="H439" t="str">
        <f t="shared" si="45"/>
        <v>Valor de exportación (USD)</v>
      </c>
      <c r="I439" t="s">
        <v>34</v>
      </c>
      <c r="J439" s="1" t="e">
        <f>+HYPERLINK(D439,C439)</f>
        <v>#REF!</v>
      </c>
    </row>
    <row r="440" spans="1:10" x14ac:dyDescent="0.35">
      <c r="A440" s="2">
        <f t="shared" si="41"/>
        <v>23</v>
      </c>
      <c r="B440" s="2">
        <f t="shared" si="42"/>
        <v>4.2</v>
      </c>
      <c r="C440" s="5" t="str">
        <f>+F440&amp;" - "&amp;I440</f>
        <v>Informe Interactivo 4 - Nuez</v>
      </c>
      <c r="D440" s="33" t="e">
        <f>+"https://analytics.zoho.com/open-view/2395394000006200013?ZOHO_CRITERIA=%22Trasposicion_4.2%22.%22Id_Categor%C3%ADa%22%20%3D%20"&amp;#REF!</f>
        <v>#REF!</v>
      </c>
      <c r="E440" s="4">
        <f t="shared" si="45"/>
        <v>37</v>
      </c>
      <c r="F440" t="str">
        <f t="shared" si="45"/>
        <v>Informe Interactivo 4</v>
      </c>
      <c r="G440" t="str">
        <f t="shared" si="45"/>
        <v>Categoría</v>
      </c>
      <c r="H440" t="str">
        <f t="shared" si="45"/>
        <v>Valor de exportación (USD)</v>
      </c>
      <c r="I440" t="s">
        <v>35</v>
      </c>
      <c r="J440" s="1" t="e">
        <f>+HYPERLINK(D440,C440)</f>
        <v>#REF!</v>
      </c>
    </row>
    <row r="441" spans="1:10" x14ac:dyDescent="0.35">
      <c r="A441" s="2">
        <f t="shared" si="41"/>
        <v>24</v>
      </c>
      <c r="B441" s="2">
        <f t="shared" si="42"/>
        <v>4.2</v>
      </c>
      <c r="C441" s="5" t="str">
        <f>+F441&amp;" - "&amp;I441</f>
        <v>Informe Interactivo 4 - Pistacho</v>
      </c>
      <c r="D441" s="33" t="e">
        <f>+"https://analytics.zoho.com/open-view/2395394000006200013?ZOHO_CRITERIA=%22Trasposicion_4.2%22.%22Id_Categor%C3%ADa%22%20%3D%20"&amp;#REF!</f>
        <v>#REF!</v>
      </c>
      <c r="E441" s="4">
        <f t="shared" si="45"/>
        <v>37</v>
      </c>
      <c r="F441" t="str">
        <f t="shared" si="45"/>
        <v>Informe Interactivo 4</v>
      </c>
      <c r="G441" t="str">
        <f t="shared" si="45"/>
        <v>Categoría</v>
      </c>
      <c r="H441" t="str">
        <f t="shared" si="45"/>
        <v>Valor de exportación (USD)</v>
      </c>
      <c r="I441" t="s">
        <v>8</v>
      </c>
      <c r="J441" s="1" t="e">
        <f>+HYPERLINK(D441,C441)</f>
        <v>#REF!</v>
      </c>
    </row>
    <row r="442" spans="1:10" x14ac:dyDescent="0.35">
      <c r="A442" s="2">
        <f t="shared" si="41"/>
        <v>25</v>
      </c>
      <c r="B442" s="2">
        <f t="shared" si="42"/>
        <v>4.2</v>
      </c>
      <c r="C442" s="5" t="str">
        <f>+F442&amp;" - "&amp;I442</f>
        <v>Informe Interactivo 4 - Otros frutos secos</v>
      </c>
      <c r="D442" s="33" t="e">
        <f>+"https://analytics.zoho.com/open-view/2395394000006200013?ZOHO_CRITERIA=%22Trasposicion_4.2%22.%22Id_Categor%C3%ADa%22%20%3D%20"&amp;#REF!</f>
        <v>#REF!</v>
      </c>
      <c r="E442" s="4">
        <f t="shared" si="45"/>
        <v>37</v>
      </c>
      <c r="F442" t="str">
        <f t="shared" si="45"/>
        <v>Informe Interactivo 4</v>
      </c>
      <c r="G442" t="str">
        <f t="shared" si="45"/>
        <v>Categoría</v>
      </c>
      <c r="H442" t="str">
        <f t="shared" si="45"/>
        <v>Valor de exportación (USD)</v>
      </c>
      <c r="I442" t="s">
        <v>36</v>
      </c>
      <c r="J442" s="1" t="e">
        <f>+HYPERLINK(D442,C442)</f>
        <v>#REF!</v>
      </c>
    </row>
    <row r="443" spans="1:10" x14ac:dyDescent="0.35">
      <c r="A443" s="2">
        <f t="shared" si="41"/>
        <v>26</v>
      </c>
      <c r="B443" s="2">
        <f t="shared" si="42"/>
        <v>4.2</v>
      </c>
      <c r="C443" s="5" t="str">
        <f>+F443&amp;" - "&amp;I443</f>
        <v>Informe Interactivo 4 - Olivo</v>
      </c>
      <c r="D443" s="33" t="e">
        <f>+"https://analytics.zoho.com/open-view/2395394000006200013?ZOHO_CRITERIA=%22Trasposicion_4.2%22.%22Id_Categor%C3%ADa%22%20%3D%20"&amp;#REF!</f>
        <v>#REF!</v>
      </c>
      <c r="E443" s="4">
        <f t="shared" si="45"/>
        <v>37</v>
      </c>
      <c r="F443" t="str">
        <f t="shared" si="45"/>
        <v>Informe Interactivo 4</v>
      </c>
      <c r="G443" t="str">
        <f t="shared" si="45"/>
        <v>Categoría</v>
      </c>
      <c r="H443" t="str">
        <f t="shared" si="45"/>
        <v>Valor de exportación (USD)</v>
      </c>
      <c r="I443" t="s">
        <v>6</v>
      </c>
      <c r="J443" s="1" t="e">
        <f>+HYPERLINK(D443,C443)</f>
        <v>#REF!</v>
      </c>
    </row>
    <row r="444" spans="1:10" x14ac:dyDescent="0.35">
      <c r="A444" s="2">
        <f t="shared" si="41"/>
        <v>27</v>
      </c>
      <c r="B444" s="2">
        <f t="shared" si="42"/>
        <v>4.2</v>
      </c>
      <c r="C444" s="5" t="str">
        <f>+F444&amp;" - "&amp;I444</f>
        <v>Informe Interactivo 4 - Palta</v>
      </c>
      <c r="D444" s="33" t="e">
        <f>+"https://analytics.zoho.com/open-view/2395394000006200013?ZOHO_CRITERIA=%22Trasposicion_4.2%22.%22Id_Categor%C3%ADa%22%20%3D%20"&amp;#REF!</f>
        <v>#REF!</v>
      </c>
      <c r="E444" s="4">
        <f t="shared" si="45"/>
        <v>37</v>
      </c>
      <c r="F444" t="str">
        <f t="shared" si="45"/>
        <v>Informe Interactivo 4</v>
      </c>
      <c r="G444" t="str">
        <f t="shared" si="45"/>
        <v>Categoría</v>
      </c>
      <c r="H444" t="str">
        <f t="shared" si="45"/>
        <v>Valor de exportación (USD)</v>
      </c>
      <c r="I444" t="s">
        <v>37</v>
      </c>
      <c r="J444" s="1" t="e">
        <f>+HYPERLINK(D444,C444)</f>
        <v>#REF!</v>
      </c>
    </row>
    <row r="445" spans="1:10" x14ac:dyDescent="0.35">
      <c r="A445" s="2">
        <f t="shared" si="41"/>
        <v>28</v>
      </c>
      <c r="B445" s="2">
        <f t="shared" si="42"/>
        <v>4.2</v>
      </c>
      <c r="C445" s="5" t="str">
        <f>+F445&amp;" - "&amp;I445</f>
        <v>Informe Interactivo 4 - Chirimoya</v>
      </c>
      <c r="D445" s="33" t="e">
        <f>+"https://analytics.zoho.com/open-view/2395394000006200013?ZOHO_CRITERIA=%22Trasposicion_4.2%22.%22Id_Categor%C3%ADa%22%20%3D%20"&amp;#REF!</f>
        <v>#REF!</v>
      </c>
      <c r="E445" s="4">
        <f t="shared" si="45"/>
        <v>37</v>
      </c>
      <c r="F445" t="str">
        <f t="shared" si="45"/>
        <v>Informe Interactivo 4</v>
      </c>
      <c r="G445" t="str">
        <f t="shared" si="45"/>
        <v>Categoría</v>
      </c>
      <c r="H445" t="str">
        <f t="shared" si="45"/>
        <v>Valor de exportación (USD)</v>
      </c>
      <c r="I445" t="s">
        <v>38</v>
      </c>
      <c r="J445" s="1" t="e">
        <f>+HYPERLINK(D445,C445)</f>
        <v>#REF!</v>
      </c>
    </row>
    <row r="446" spans="1:10" x14ac:dyDescent="0.35">
      <c r="A446" s="2">
        <f t="shared" si="41"/>
        <v>29</v>
      </c>
      <c r="B446" s="2">
        <f t="shared" si="42"/>
        <v>4.2</v>
      </c>
      <c r="C446" s="5" t="str">
        <f>+F446&amp;" - "&amp;I446</f>
        <v>Informe Interactivo 4 - Otros frutos</v>
      </c>
      <c r="D446" s="33" t="e">
        <f>+"https://analytics.zoho.com/open-view/2395394000006200013?ZOHO_CRITERIA=%22Trasposicion_4.2%22.%22Id_Categor%C3%ADa%22%20%3D%20"&amp;#REF!</f>
        <v>#REF!</v>
      </c>
      <c r="E446" s="4">
        <f t="shared" si="45"/>
        <v>37</v>
      </c>
      <c r="F446" t="str">
        <f t="shared" si="45"/>
        <v>Informe Interactivo 4</v>
      </c>
      <c r="G446" t="str">
        <f t="shared" si="45"/>
        <v>Categoría</v>
      </c>
      <c r="H446" t="str">
        <f t="shared" si="45"/>
        <v>Valor de exportación (USD)</v>
      </c>
      <c r="I446" t="s">
        <v>39</v>
      </c>
      <c r="J446" s="1" t="e">
        <f>+HYPERLINK(D446,C446)</f>
        <v>#REF!</v>
      </c>
    </row>
    <row r="447" spans="1:10" x14ac:dyDescent="0.35">
      <c r="A447" s="2">
        <f t="shared" si="41"/>
        <v>30</v>
      </c>
      <c r="B447" s="2">
        <f t="shared" si="42"/>
        <v>4.2</v>
      </c>
      <c r="C447" s="5" t="str">
        <f>+F447&amp;" - "&amp;I447</f>
        <v>Informe Interactivo 4 - Plumcots</v>
      </c>
      <c r="D447" s="33" t="e">
        <f>+"https://analytics.zoho.com/open-view/2395394000006200013?ZOHO_CRITERIA=%22Trasposicion_4.2%22.%22Id_Categor%C3%ADa%22%20%3D%20"&amp;#REF!</f>
        <v>#REF!</v>
      </c>
      <c r="E447" s="4">
        <f t="shared" si="45"/>
        <v>37</v>
      </c>
      <c r="F447" t="str">
        <f t="shared" si="45"/>
        <v>Informe Interactivo 4</v>
      </c>
      <c r="G447" t="str">
        <f t="shared" si="45"/>
        <v>Categoría</v>
      </c>
      <c r="H447" t="str">
        <f t="shared" si="45"/>
        <v>Valor de exportación (USD)</v>
      </c>
      <c r="I447" t="s">
        <v>40</v>
      </c>
      <c r="J447" s="1" t="e">
        <f>+HYPERLINK(D447,C447)</f>
        <v>#REF!</v>
      </c>
    </row>
    <row r="448" spans="1:10" x14ac:dyDescent="0.35">
      <c r="A448" s="2">
        <f t="shared" si="41"/>
        <v>31</v>
      </c>
      <c r="B448" s="2">
        <f t="shared" si="42"/>
        <v>4.2</v>
      </c>
      <c r="C448" s="5" t="str">
        <f>+F448&amp;" - "&amp;I448</f>
        <v>Informe Interactivo 4 - Mango</v>
      </c>
      <c r="D448" s="33" t="e">
        <f>+"https://analytics.zoho.com/open-view/2395394000006200013?ZOHO_CRITERIA=%22Trasposicion_4.2%22.%22Id_Categor%C3%ADa%22%20%3D%20"&amp;#REF!</f>
        <v>#REF!</v>
      </c>
      <c r="E448" s="4">
        <f t="shared" si="45"/>
        <v>37</v>
      </c>
      <c r="F448" t="str">
        <f t="shared" si="45"/>
        <v>Informe Interactivo 4</v>
      </c>
      <c r="G448" t="str">
        <f t="shared" si="45"/>
        <v>Categoría</v>
      </c>
      <c r="H448" t="str">
        <f t="shared" si="45"/>
        <v>Valor de exportación (USD)</v>
      </c>
      <c r="I448" t="s">
        <v>10</v>
      </c>
      <c r="J448" s="1" t="e">
        <f>+HYPERLINK(D448,C448)</f>
        <v>#REF!</v>
      </c>
    </row>
    <row r="449" spans="1:10" x14ac:dyDescent="0.35">
      <c r="A449" s="2">
        <f t="shared" si="41"/>
        <v>32</v>
      </c>
      <c r="B449" s="2">
        <f t="shared" si="42"/>
        <v>4.2</v>
      </c>
      <c r="C449" s="5" t="str">
        <f>+F449&amp;" - "&amp;I449</f>
        <v>Informe Interactivo 4 - Papaya</v>
      </c>
      <c r="D449" s="33" t="e">
        <f>+"https://analytics.zoho.com/open-view/2395394000006200013?ZOHO_CRITERIA=%22Trasposicion_4.2%22.%22Id_Categor%C3%ADa%22%20%3D%20"&amp;#REF!</f>
        <v>#REF!</v>
      </c>
      <c r="E449" s="4">
        <f t="shared" si="45"/>
        <v>37</v>
      </c>
      <c r="F449" t="str">
        <f t="shared" si="45"/>
        <v>Informe Interactivo 4</v>
      </c>
      <c r="G449" t="str">
        <f t="shared" si="45"/>
        <v>Categoría</v>
      </c>
      <c r="H449" t="str">
        <f t="shared" si="45"/>
        <v>Valor de exportación (USD)</v>
      </c>
      <c r="I449" t="s">
        <v>41</v>
      </c>
      <c r="J449" s="1" t="e">
        <f>+HYPERLINK(D449,C449)</f>
        <v>#REF!</v>
      </c>
    </row>
    <row r="450" spans="1:10" x14ac:dyDescent="0.35">
      <c r="A450" s="2">
        <f t="shared" si="41"/>
        <v>33</v>
      </c>
      <c r="B450" s="2">
        <f t="shared" si="42"/>
        <v>4.2</v>
      </c>
      <c r="C450" s="5" t="str">
        <f>+F450&amp;" - "&amp;I450</f>
        <v>Informe Interactivo 4 - Piña</v>
      </c>
      <c r="D450" s="33" t="e">
        <f>+"https://analytics.zoho.com/open-view/2395394000006200013?ZOHO_CRITERIA=%22Trasposicion_4.2%22.%22Id_Categor%C3%ADa%22%20%3D%20"&amp;#REF!</f>
        <v>#REF!</v>
      </c>
      <c r="E450" s="4">
        <f t="shared" si="45"/>
        <v>37</v>
      </c>
      <c r="F450" t="str">
        <f t="shared" si="45"/>
        <v>Informe Interactivo 4</v>
      </c>
      <c r="G450" t="str">
        <f t="shared" si="45"/>
        <v>Categoría</v>
      </c>
      <c r="H450" t="str">
        <f t="shared" si="45"/>
        <v>Valor de exportación (USD)</v>
      </c>
      <c r="I450" t="s">
        <v>42</v>
      </c>
      <c r="J450" s="1" t="e">
        <f>+HYPERLINK(D450,C450)</f>
        <v>#REF!</v>
      </c>
    </row>
    <row r="451" spans="1:10" x14ac:dyDescent="0.35">
      <c r="A451" s="2">
        <f t="shared" si="41"/>
        <v>34</v>
      </c>
      <c r="B451" s="2">
        <f t="shared" si="42"/>
        <v>4.2</v>
      </c>
      <c r="C451" s="5" t="str">
        <f>+F451&amp;" - "&amp;I451</f>
        <v>Informe Interactivo 4 - Plátano</v>
      </c>
      <c r="D451" s="33" t="e">
        <f>+"https://analytics.zoho.com/open-view/2395394000006200013?ZOHO_CRITERIA=%22Trasposicion_4.2%22.%22Id_Categor%C3%ADa%22%20%3D%20"&amp;#REF!</f>
        <v>#REF!</v>
      </c>
      <c r="E451" s="4">
        <f t="shared" si="45"/>
        <v>37</v>
      </c>
      <c r="F451" t="str">
        <f t="shared" si="45"/>
        <v>Informe Interactivo 4</v>
      </c>
      <c r="G451" t="str">
        <f t="shared" si="45"/>
        <v>Categoría</v>
      </c>
      <c r="H451" t="str">
        <f t="shared" si="45"/>
        <v>Valor de exportación (USD)</v>
      </c>
      <c r="I451" t="s">
        <v>14</v>
      </c>
      <c r="J451" s="1" t="e">
        <f>+HYPERLINK(D451,C451)</f>
        <v>#REF!</v>
      </c>
    </row>
    <row r="452" spans="1:10" x14ac:dyDescent="0.35">
      <c r="A452" s="2">
        <f t="shared" si="41"/>
        <v>35</v>
      </c>
      <c r="B452" s="2">
        <f t="shared" si="42"/>
        <v>4.2</v>
      </c>
      <c r="C452" s="5" t="str">
        <f>+F452&amp;" - "&amp;I452</f>
        <v>Informe Interactivo 4 - Coco</v>
      </c>
      <c r="D452" s="33" t="e">
        <f>+"https://analytics.zoho.com/open-view/2395394000006200013?ZOHO_CRITERIA=%22Trasposicion_4.2%22.%22Id_Categor%C3%ADa%22%20%3D%20"&amp;#REF!</f>
        <v>#REF!</v>
      </c>
      <c r="E452" s="4">
        <f t="shared" si="45"/>
        <v>37</v>
      </c>
      <c r="F452" t="str">
        <f t="shared" si="45"/>
        <v>Informe Interactivo 4</v>
      </c>
      <c r="G452" t="str">
        <f t="shared" si="45"/>
        <v>Categoría</v>
      </c>
      <c r="H452" t="str">
        <f t="shared" si="45"/>
        <v>Valor de exportación (USD)</v>
      </c>
      <c r="I452" t="s">
        <v>43</v>
      </c>
      <c r="J452" s="1" t="e">
        <f>+HYPERLINK(D452,C452)</f>
        <v>#REF!</v>
      </c>
    </row>
    <row r="453" spans="1:10" x14ac:dyDescent="0.35">
      <c r="A453" s="2">
        <f t="shared" si="41"/>
        <v>36</v>
      </c>
      <c r="B453" s="2">
        <f t="shared" si="42"/>
        <v>4.2</v>
      </c>
      <c r="C453" s="5" t="str">
        <f>+F453&amp;" - "&amp;I453</f>
        <v>Informe Interactivo 4 - Uva</v>
      </c>
      <c r="D453" s="33" t="e">
        <f>+"https://analytics.zoho.com/open-view/2395394000006200013?ZOHO_CRITERIA=%22Trasposicion_4.2%22.%22Id_Categor%C3%ADa%22%20%3D%20"&amp;#REF!</f>
        <v>#REF!</v>
      </c>
      <c r="E453" s="4">
        <f t="shared" si="45"/>
        <v>37</v>
      </c>
      <c r="F453" t="str">
        <f t="shared" si="45"/>
        <v>Informe Interactivo 4</v>
      </c>
      <c r="G453" t="str">
        <f t="shared" si="45"/>
        <v>Categoría</v>
      </c>
      <c r="H453" t="str">
        <f t="shared" si="45"/>
        <v>Valor de exportación (USD)</v>
      </c>
      <c r="I453" t="s">
        <v>44</v>
      </c>
      <c r="J453" s="1" t="e">
        <f>+HYPERLINK(D453,C453)</f>
        <v>#REF!</v>
      </c>
    </row>
    <row r="454" spans="1:10" x14ac:dyDescent="0.35">
      <c r="A454" s="2">
        <f t="shared" si="41"/>
        <v>37</v>
      </c>
      <c r="B454" s="2">
        <f t="shared" si="42"/>
        <v>4.2</v>
      </c>
      <c r="C454" s="5" t="str">
        <f>+F454&amp;" - "&amp;I454</f>
        <v>Informe Interactivo 4 - Frutilla</v>
      </c>
      <c r="D454" s="33" t="e">
        <f>+"https://analytics.zoho.com/open-view/2395394000006200013?ZOHO_CRITERIA=%22Trasposicion_4.2%22.%22Id_Categor%C3%ADa%22%20%3D%20"&amp;#REF!</f>
        <v>#REF!</v>
      </c>
      <c r="E454" s="4">
        <f t="shared" si="45"/>
        <v>37</v>
      </c>
      <c r="F454" t="str">
        <f t="shared" si="45"/>
        <v>Informe Interactivo 4</v>
      </c>
      <c r="G454" t="str">
        <f t="shared" si="45"/>
        <v>Categoría</v>
      </c>
      <c r="H454" t="str">
        <f t="shared" si="45"/>
        <v>Valor de exportación (USD)</v>
      </c>
      <c r="I454" t="s">
        <v>13</v>
      </c>
      <c r="J454" s="1" t="e">
        <f>+HYPERLINK(D454,C454)</f>
        <v>#REF!</v>
      </c>
    </row>
    <row r="455" spans="1:10" x14ac:dyDescent="0.35">
      <c r="A455" s="20">
        <v>1</v>
      </c>
      <c r="B455" s="20">
        <f t="shared" si="42"/>
        <v>4.2</v>
      </c>
      <c r="C455" s="21" t="str">
        <f>+F455&amp;" - "&amp;I455</f>
        <v>Informe Interactivo 5 - Aceites</v>
      </c>
      <c r="D455" s="22" t="e">
        <f>+"https://analytics.zoho.com/open-view/2395394000006201514?ZOHO_CRITERIA=%22Trasposicion_4.2%22.%22Id_Procesamiento%22%20%3D%20"&amp;#REF!</f>
        <v>#REF!</v>
      </c>
      <c r="E455" s="23">
        <v>7</v>
      </c>
      <c r="F455" s="24" t="s">
        <v>165</v>
      </c>
      <c r="G455" s="24" t="s">
        <v>157</v>
      </c>
      <c r="H455" s="24" t="s">
        <v>170</v>
      </c>
      <c r="I455" s="24" t="s">
        <v>158</v>
      </c>
      <c r="J455" s="1" t="e">
        <f>+HYPERLINK(D455,C455)</f>
        <v>#REF!</v>
      </c>
    </row>
    <row r="456" spans="1:10" x14ac:dyDescent="0.35">
      <c r="A456" s="2">
        <f t="shared" ref="A456:A519" si="46">+A455+1</f>
        <v>2</v>
      </c>
      <c r="B456" s="2">
        <f t="shared" si="42"/>
        <v>4.2</v>
      </c>
      <c r="C456" s="5" t="str">
        <f>+F456&amp;" - "&amp;I456</f>
        <v>Informe Interactivo 5 - Congelados</v>
      </c>
      <c r="D456" s="33" t="e">
        <f>+"https://analytics.zoho.com/open-view/2395394000006201514?ZOHO_CRITERIA=%22Trasposicion_4.2%22.%22Id_Procesamiento%22%20%3D%20"&amp;#REF!</f>
        <v>#REF!</v>
      </c>
      <c r="E456" s="4">
        <f t="shared" ref="E456:H470" si="47">+E455</f>
        <v>7</v>
      </c>
      <c r="F456" t="str">
        <f t="shared" si="47"/>
        <v>Informe Interactivo 5</v>
      </c>
      <c r="G456" t="str">
        <f t="shared" si="47"/>
        <v>Procesamiento</v>
      </c>
      <c r="H456" t="str">
        <f t="shared" si="47"/>
        <v>Valor de exportación (USD)</v>
      </c>
      <c r="I456" t="s">
        <v>159</v>
      </c>
      <c r="J456" s="1" t="e">
        <f>+HYPERLINK(D456,C456)</f>
        <v>#REF!</v>
      </c>
    </row>
    <row r="457" spans="1:10" x14ac:dyDescent="0.35">
      <c r="A457" s="2">
        <f t="shared" si="46"/>
        <v>3</v>
      </c>
      <c r="B457" s="2">
        <f t="shared" si="42"/>
        <v>4.2</v>
      </c>
      <c r="C457" s="5" t="str">
        <f>+F457&amp;" - "&amp;I457</f>
        <v>Informe Interactivo 5 - Conservas</v>
      </c>
      <c r="D457" s="33" t="e">
        <f>+"https://analytics.zoho.com/open-view/2395394000006201514?ZOHO_CRITERIA=%22Trasposicion_4.2%22.%22Id_Procesamiento%22%20%3D%20"&amp;#REF!</f>
        <v>#REF!</v>
      </c>
      <c r="E457" s="4">
        <f t="shared" si="47"/>
        <v>7</v>
      </c>
      <c r="F457" t="str">
        <f t="shared" si="47"/>
        <v>Informe Interactivo 5</v>
      </c>
      <c r="G457" t="str">
        <f t="shared" si="47"/>
        <v>Procesamiento</v>
      </c>
      <c r="H457" t="str">
        <f t="shared" si="47"/>
        <v>Valor de exportación (USD)</v>
      </c>
      <c r="I457" t="s">
        <v>160</v>
      </c>
      <c r="J457" s="1" t="e">
        <f>+HYPERLINK(D457,C457)</f>
        <v>#REF!</v>
      </c>
    </row>
    <row r="458" spans="1:10" x14ac:dyDescent="0.35">
      <c r="A458" s="2">
        <f t="shared" si="46"/>
        <v>4</v>
      </c>
      <c r="B458" s="2">
        <f t="shared" si="42"/>
        <v>4.2</v>
      </c>
      <c r="C458" s="5" t="str">
        <f>+F458&amp;" - "&amp;I458</f>
        <v>Informe Interactivo 5 - Deshidratados</v>
      </c>
      <c r="D458" s="33" t="e">
        <f>+"https://analytics.zoho.com/open-view/2395394000006201514?ZOHO_CRITERIA=%22Trasposicion_4.2%22.%22Id_Procesamiento%22%20%3D%20"&amp;#REF!</f>
        <v>#REF!</v>
      </c>
      <c r="E458" s="4">
        <f t="shared" si="47"/>
        <v>7</v>
      </c>
      <c r="F458" t="str">
        <f t="shared" si="47"/>
        <v>Informe Interactivo 5</v>
      </c>
      <c r="G458" t="str">
        <f t="shared" si="47"/>
        <v>Procesamiento</v>
      </c>
      <c r="H458" t="str">
        <f t="shared" si="47"/>
        <v>Valor de exportación (USD)</v>
      </c>
      <c r="I458" t="s">
        <v>161</v>
      </c>
      <c r="J458" s="1" t="e">
        <f>+HYPERLINK(D458,C458)</f>
        <v>#REF!</v>
      </c>
    </row>
    <row r="459" spans="1:10" x14ac:dyDescent="0.35">
      <c r="A459" s="2">
        <f t="shared" si="46"/>
        <v>5</v>
      </c>
      <c r="B459" s="2">
        <f t="shared" si="42"/>
        <v>4.2</v>
      </c>
      <c r="C459" s="5" t="str">
        <f>+F459&amp;" - "&amp;I459</f>
        <v>Informe Interactivo 5 - Fresca</v>
      </c>
      <c r="D459" s="33" t="e">
        <f>+"https://analytics.zoho.com/open-view/2395394000006201514?ZOHO_CRITERIA=%22Trasposicion_4.2%22.%22Id_Procesamiento%22%20%3D%20"&amp;#REF!</f>
        <v>#REF!</v>
      </c>
      <c r="E459" s="4">
        <f t="shared" si="47"/>
        <v>7</v>
      </c>
      <c r="F459" t="str">
        <f t="shared" si="47"/>
        <v>Informe Interactivo 5</v>
      </c>
      <c r="G459" t="str">
        <f t="shared" si="47"/>
        <v>Procesamiento</v>
      </c>
      <c r="H459" t="str">
        <f t="shared" si="47"/>
        <v>Valor de exportación (USD)</v>
      </c>
      <c r="I459" t="s">
        <v>162</v>
      </c>
      <c r="J459" s="1" t="e">
        <f>+HYPERLINK(D459,C459)</f>
        <v>#REF!</v>
      </c>
    </row>
    <row r="460" spans="1:10" x14ac:dyDescent="0.35">
      <c r="A460" s="2">
        <f t="shared" si="46"/>
        <v>6</v>
      </c>
      <c r="B460" s="2">
        <f t="shared" si="42"/>
        <v>4.2</v>
      </c>
      <c r="C460" s="5" t="str">
        <f>+F460&amp;" - "&amp;I460</f>
        <v>Informe Interactivo 5 - Frutos secos</v>
      </c>
      <c r="D460" s="33" t="e">
        <f>+"https://analytics.zoho.com/open-view/2395394000006201514?ZOHO_CRITERIA=%22Trasposicion_4.2%22.%22Id_Procesamiento%22%20%3D%20"&amp;#REF!</f>
        <v>#REF!</v>
      </c>
      <c r="E460" s="4">
        <f t="shared" si="47"/>
        <v>7</v>
      </c>
      <c r="F460" t="str">
        <f t="shared" si="47"/>
        <v>Informe Interactivo 5</v>
      </c>
      <c r="G460" t="str">
        <f t="shared" si="47"/>
        <v>Procesamiento</v>
      </c>
      <c r="H460" t="str">
        <f t="shared" si="47"/>
        <v>Valor de exportación (USD)</v>
      </c>
      <c r="I460" t="s">
        <v>163</v>
      </c>
      <c r="J460" s="1" t="e">
        <f>+HYPERLINK(D460,C460)</f>
        <v>#REF!</v>
      </c>
    </row>
    <row r="461" spans="1:10" x14ac:dyDescent="0.35">
      <c r="A461" s="2">
        <f t="shared" si="46"/>
        <v>7</v>
      </c>
      <c r="B461" s="2">
        <f t="shared" si="42"/>
        <v>4.2</v>
      </c>
      <c r="C461" s="5" t="str">
        <f>+F461&amp;" - "&amp;I461</f>
        <v>Informe Interactivo 5 - Jugos</v>
      </c>
      <c r="D461" s="33" t="e">
        <f>+"https://analytics.zoho.com/open-view/2395394000006201514?ZOHO_CRITERIA=%22Trasposicion_4.2%22.%22Id_Procesamiento%22%20%3D%20"&amp;#REF!</f>
        <v>#REF!</v>
      </c>
      <c r="E461" s="4">
        <f t="shared" si="47"/>
        <v>7</v>
      </c>
      <c r="F461" t="str">
        <f t="shared" si="47"/>
        <v>Informe Interactivo 5</v>
      </c>
      <c r="G461" t="str">
        <f t="shared" si="47"/>
        <v>Procesamiento</v>
      </c>
      <c r="H461" t="str">
        <f t="shared" si="47"/>
        <v>Valor de exportación (USD)</v>
      </c>
      <c r="I461" t="s">
        <v>164</v>
      </c>
      <c r="J461" s="1" t="e">
        <f>+HYPERLINK(D461,C461)</f>
        <v>#REF!</v>
      </c>
    </row>
    <row r="462" spans="1:10" x14ac:dyDescent="0.35">
      <c r="A462" s="20">
        <v>1</v>
      </c>
      <c r="B462" s="20">
        <f t="shared" si="42"/>
        <v>4.2</v>
      </c>
      <c r="C462" s="21" t="str">
        <f>+F462&amp;" - "&amp;I462</f>
        <v>Informe Interactivo 6 - Tarapacá</v>
      </c>
      <c r="D462" s="22" t="e">
        <f>+"https://analytics.zoho.com/open-view/2395394000006203272?ZOHO_CRITERIA=%22Trasposicion_4.2%22.%22C%C3%B3digo_Regi%C3%B3n%22%20%3D%201"&amp;#REF!</f>
        <v>#REF!</v>
      </c>
      <c r="E462" s="23">
        <v>17</v>
      </c>
      <c r="F462" s="24" t="s">
        <v>166</v>
      </c>
      <c r="G462" s="24" t="s">
        <v>169</v>
      </c>
      <c r="H462" s="24" t="s">
        <v>170</v>
      </c>
      <c r="I462" s="24" t="s">
        <v>51</v>
      </c>
      <c r="J462" s="1" t="e">
        <f>+HYPERLINK(D462,C462)</f>
        <v>#REF!</v>
      </c>
    </row>
    <row r="463" spans="1:10" x14ac:dyDescent="0.35">
      <c r="A463" s="2">
        <f t="shared" si="46"/>
        <v>2</v>
      </c>
      <c r="B463" s="2">
        <f t="shared" si="42"/>
        <v>4.2</v>
      </c>
      <c r="C463" s="5" t="str">
        <f>+F463&amp;" - "&amp;I463</f>
        <v>Informe Interactivo 6 - Antofagasta</v>
      </c>
      <c r="D463" s="33" t="e">
        <f>+"https://analytics.zoho.com/open-view/2395394000006203272?ZOHO_CRITERIA=%22Trasposicion_4.2%22.%22C%C3%B3digo_Regi%C3%B3n%22%20%3D%201"&amp;#REF!</f>
        <v>#REF!</v>
      </c>
      <c r="E463" s="4">
        <f t="shared" si="47"/>
        <v>17</v>
      </c>
      <c r="F463" t="str">
        <f t="shared" si="47"/>
        <v>Informe Interactivo 6</v>
      </c>
      <c r="G463" t="str">
        <f t="shared" si="47"/>
        <v>Región</v>
      </c>
      <c r="H463" t="str">
        <f t="shared" si="47"/>
        <v>Valor de exportación (USD)</v>
      </c>
      <c r="I463" t="s">
        <v>52</v>
      </c>
      <c r="J463" s="1" t="e">
        <f>+HYPERLINK(D463,C463)</f>
        <v>#REF!</v>
      </c>
    </row>
    <row r="464" spans="1:10" x14ac:dyDescent="0.35">
      <c r="A464" s="2">
        <f t="shared" si="46"/>
        <v>3</v>
      </c>
      <c r="B464" s="2">
        <f t="shared" si="42"/>
        <v>4.2</v>
      </c>
      <c r="C464" s="5" t="str">
        <f>+F464&amp;" - "&amp;I464</f>
        <v>Informe Interactivo 6 - Atacama</v>
      </c>
      <c r="D464" s="33" t="e">
        <f>+"https://analytics.zoho.com/open-view/2395394000006203272?ZOHO_CRITERIA=%22Trasposicion_4.2%22.%22C%C3%B3digo_Regi%C3%B3n%22%20%3D%201"&amp;#REF!</f>
        <v>#REF!</v>
      </c>
      <c r="E464" s="4">
        <f t="shared" si="47"/>
        <v>17</v>
      </c>
      <c r="F464" t="str">
        <f t="shared" si="47"/>
        <v>Informe Interactivo 6</v>
      </c>
      <c r="G464" t="str">
        <f t="shared" si="47"/>
        <v>Región</v>
      </c>
      <c r="H464" t="str">
        <f t="shared" si="47"/>
        <v>Valor de exportación (USD)</v>
      </c>
      <c r="I464" t="s">
        <v>53</v>
      </c>
      <c r="J464" s="1" t="e">
        <f>+HYPERLINK(D464,C464)</f>
        <v>#REF!</v>
      </c>
    </row>
    <row r="465" spans="1:21" x14ac:dyDescent="0.35">
      <c r="A465" s="2">
        <f t="shared" si="46"/>
        <v>4</v>
      </c>
      <c r="B465" s="2">
        <f t="shared" si="42"/>
        <v>4.2</v>
      </c>
      <c r="C465" s="5" t="str">
        <f>+F465&amp;" - "&amp;I465</f>
        <v>Informe Interactivo 6 - Coquimbo</v>
      </c>
      <c r="D465" s="33" t="e">
        <f>+"https://analytics.zoho.com/open-view/2395394000006203272?ZOHO_CRITERIA=%22Trasposicion_4.2%22.%22C%C3%B3digo_Regi%C3%B3n%22%20%3D%201"&amp;#REF!</f>
        <v>#REF!</v>
      </c>
      <c r="E465" s="4">
        <f t="shared" si="47"/>
        <v>17</v>
      </c>
      <c r="F465" t="str">
        <f t="shared" si="47"/>
        <v>Informe Interactivo 6</v>
      </c>
      <c r="G465" t="str">
        <f t="shared" si="47"/>
        <v>Región</v>
      </c>
      <c r="H465" t="str">
        <f t="shared" si="47"/>
        <v>Valor de exportación (USD)</v>
      </c>
      <c r="I465" t="s">
        <v>54</v>
      </c>
      <c r="J465" s="1" t="e">
        <f>+HYPERLINK(D465,C465)</f>
        <v>#REF!</v>
      </c>
    </row>
    <row r="466" spans="1:21" x14ac:dyDescent="0.35">
      <c r="A466" s="2">
        <f t="shared" si="46"/>
        <v>5</v>
      </c>
      <c r="B466" s="2">
        <f t="shared" si="42"/>
        <v>4.2</v>
      </c>
      <c r="C466" s="5" t="str">
        <f>+F466&amp;" - "&amp;I466</f>
        <v>Informe Interactivo 6 - Valparaíso</v>
      </c>
      <c r="D466" s="33" t="e">
        <f>+"https://analytics.zoho.com/open-view/2395394000006203272?ZOHO_CRITERIA=%22Trasposicion_4.2%22.%22C%C3%B3digo_Regi%C3%B3n%22%20%3D%201"&amp;#REF!</f>
        <v>#REF!</v>
      </c>
      <c r="E466" s="4">
        <f t="shared" si="47"/>
        <v>17</v>
      </c>
      <c r="F466" t="str">
        <f t="shared" si="47"/>
        <v>Informe Interactivo 6</v>
      </c>
      <c r="G466" t="str">
        <f t="shared" si="47"/>
        <v>Región</v>
      </c>
      <c r="H466" t="str">
        <f t="shared" si="47"/>
        <v>Valor de exportación (USD)</v>
      </c>
      <c r="I466" t="s">
        <v>55</v>
      </c>
      <c r="J466" s="1" t="e">
        <f>+HYPERLINK(D466,C466)</f>
        <v>#REF!</v>
      </c>
    </row>
    <row r="467" spans="1:21" x14ac:dyDescent="0.35">
      <c r="A467" s="2">
        <f t="shared" si="46"/>
        <v>6</v>
      </c>
      <c r="B467" s="2">
        <f t="shared" si="42"/>
        <v>4.2</v>
      </c>
      <c r="C467" s="5" t="str">
        <f>+F467&amp;" - "&amp;I467</f>
        <v>Informe Interactivo 6 - O'Higgins</v>
      </c>
      <c r="D467" s="33" t="e">
        <f>+"https://analytics.zoho.com/open-view/2395394000006203272?ZOHO_CRITERIA=%22Trasposicion_4.2%22.%22C%C3%B3digo_Regi%C3%B3n%22%20%3D%201"&amp;#REF!</f>
        <v>#REF!</v>
      </c>
      <c r="E467" s="4">
        <f t="shared" si="47"/>
        <v>17</v>
      </c>
      <c r="F467" t="str">
        <f t="shared" si="47"/>
        <v>Informe Interactivo 6</v>
      </c>
      <c r="G467" t="str">
        <f t="shared" si="47"/>
        <v>Región</v>
      </c>
      <c r="H467" t="str">
        <f t="shared" si="47"/>
        <v>Valor de exportación (USD)</v>
      </c>
      <c r="I467" t="s">
        <v>56</v>
      </c>
      <c r="J467" s="1" t="e">
        <f>+HYPERLINK(D467,C467)</f>
        <v>#REF!</v>
      </c>
    </row>
    <row r="468" spans="1:21" x14ac:dyDescent="0.35">
      <c r="A468" s="2">
        <f t="shared" si="46"/>
        <v>7</v>
      </c>
      <c r="B468" s="2">
        <f t="shared" si="42"/>
        <v>4.2</v>
      </c>
      <c r="C468" s="5" t="str">
        <f>+F468&amp;" - "&amp;I468</f>
        <v>Informe Interactivo 6 - Maule</v>
      </c>
      <c r="D468" s="33" t="e">
        <f>+"https://analytics.zoho.com/open-view/2395394000006203272?ZOHO_CRITERIA=%22Trasposicion_4.2%22.%22C%C3%B3digo_Regi%C3%B3n%22%20%3D%201"&amp;#REF!</f>
        <v>#REF!</v>
      </c>
      <c r="E468" s="4">
        <f t="shared" si="47"/>
        <v>17</v>
      </c>
      <c r="F468" t="str">
        <f t="shared" si="47"/>
        <v>Informe Interactivo 6</v>
      </c>
      <c r="G468" t="str">
        <f t="shared" si="47"/>
        <v>Región</v>
      </c>
      <c r="H468" t="str">
        <f t="shared" si="47"/>
        <v>Valor de exportación (USD)</v>
      </c>
      <c r="I468" t="s">
        <v>57</v>
      </c>
      <c r="J468" s="1" t="e">
        <f>+HYPERLINK(D468,C468)</f>
        <v>#REF!</v>
      </c>
    </row>
    <row r="469" spans="1:21" x14ac:dyDescent="0.35">
      <c r="A469" s="2">
        <f t="shared" si="46"/>
        <v>8</v>
      </c>
      <c r="B469" s="2">
        <f t="shared" si="42"/>
        <v>4.2</v>
      </c>
      <c r="C469" s="5" t="str">
        <f>+F469&amp;" - "&amp;I469</f>
        <v>Informe Interactivo 6 - Biobío</v>
      </c>
      <c r="D469" s="33" t="e">
        <f>+"https://analytics.zoho.com/open-view/2395394000006203272?ZOHO_CRITERIA=%22Trasposicion_4.2%22.%22C%C3%B3digo_Regi%C3%B3n%22%20%3D%201"&amp;#REF!</f>
        <v>#REF!</v>
      </c>
      <c r="E469" s="4">
        <f t="shared" si="47"/>
        <v>17</v>
      </c>
      <c r="F469" t="str">
        <f t="shared" si="47"/>
        <v>Informe Interactivo 6</v>
      </c>
      <c r="G469" t="str">
        <f t="shared" si="47"/>
        <v>Región</v>
      </c>
      <c r="H469" t="str">
        <f t="shared" si="47"/>
        <v>Valor de exportación (USD)</v>
      </c>
      <c r="I469" t="s">
        <v>58</v>
      </c>
      <c r="J469" s="1" t="e">
        <f>+HYPERLINK(D469,C469)</f>
        <v>#REF!</v>
      </c>
    </row>
    <row r="470" spans="1:21" x14ac:dyDescent="0.35">
      <c r="A470" s="2">
        <f t="shared" si="46"/>
        <v>9</v>
      </c>
      <c r="B470" s="2">
        <f t="shared" si="42"/>
        <v>4.2</v>
      </c>
      <c r="C470" s="5" t="str">
        <f>+F470&amp;" - "&amp;I470</f>
        <v>Informe Interactivo 6 - Araucanía</v>
      </c>
      <c r="D470" s="33" t="e">
        <f>+"https://analytics.zoho.com/open-view/2395394000006203272?ZOHO_CRITERIA=%22Trasposicion_4.2%22.%22C%C3%B3digo_Regi%C3%B3n%22%20%3D%201"&amp;#REF!</f>
        <v>#REF!</v>
      </c>
      <c r="E470" s="4">
        <f t="shared" si="47"/>
        <v>17</v>
      </c>
      <c r="F470" t="str">
        <f t="shared" si="47"/>
        <v>Informe Interactivo 6</v>
      </c>
      <c r="G470" t="str">
        <f t="shared" si="47"/>
        <v>Región</v>
      </c>
      <c r="H470" t="str">
        <f t="shared" si="47"/>
        <v>Valor de exportación (USD)</v>
      </c>
      <c r="I470" t="s">
        <v>59</v>
      </c>
      <c r="J470" s="1" t="e">
        <f>+HYPERLINK(D470,C470)</f>
        <v>#REF!</v>
      </c>
    </row>
    <row r="471" spans="1:21" x14ac:dyDescent="0.35">
      <c r="A471" s="2">
        <f t="shared" si="46"/>
        <v>10</v>
      </c>
      <c r="B471" s="2">
        <f t="shared" ref="B471:B534" si="48">+B470</f>
        <v>4.2</v>
      </c>
      <c r="C471" s="5" t="str">
        <f>+F471&amp;" - "&amp;I471</f>
        <v>Informe Interactivo 6 - Los Lagos</v>
      </c>
      <c r="D471" s="33" t="e">
        <f>+"https://analytics.zoho.com/open-view/2395394000006203272?ZOHO_CRITERIA=%22Trasposicion_4.2%22.%22C%C3%B3digo_Regi%C3%B3n%22%20%3D%201"&amp;#REF!</f>
        <v>#REF!</v>
      </c>
      <c r="E471" s="4">
        <f t="shared" ref="E471:H486" si="49">+E470</f>
        <v>17</v>
      </c>
      <c r="F471" t="str">
        <f t="shared" si="49"/>
        <v>Informe Interactivo 6</v>
      </c>
      <c r="G471" t="str">
        <f t="shared" si="49"/>
        <v>Región</v>
      </c>
      <c r="H471" t="str">
        <f t="shared" si="49"/>
        <v>Valor de exportación (USD)</v>
      </c>
      <c r="I471" t="s">
        <v>60</v>
      </c>
      <c r="J471" s="1" t="e">
        <f>+HYPERLINK(D471,C471)</f>
        <v>#REF!</v>
      </c>
    </row>
    <row r="472" spans="1:21" x14ac:dyDescent="0.35">
      <c r="A472" s="2">
        <f t="shared" si="46"/>
        <v>11</v>
      </c>
      <c r="B472" s="2">
        <f t="shared" si="48"/>
        <v>4.2</v>
      </c>
      <c r="C472" s="5" t="str">
        <f>+F472&amp;" - "&amp;I472</f>
        <v>Informe Interactivo 6 - Aysén</v>
      </c>
      <c r="D472" s="33" t="e">
        <f>+"https://analytics.zoho.com/open-view/2395394000006203272?ZOHO_CRITERIA=%22Trasposicion_4.2%22.%22C%C3%B3digo_Regi%C3%B3n%22%20%3D%201"&amp;#REF!</f>
        <v>#REF!</v>
      </c>
      <c r="E472" s="4">
        <f t="shared" si="49"/>
        <v>17</v>
      </c>
      <c r="F472" t="str">
        <f t="shared" si="49"/>
        <v>Informe Interactivo 6</v>
      </c>
      <c r="G472" t="str">
        <f t="shared" si="49"/>
        <v>Región</v>
      </c>
      <c r="H472" t="str">
        <f t="shared" si="49"/>
        <v>Valor de exportación (USD)</v>
      </c>
      <c r="I472" t="s">
        <v>61</v>
      </c>
      <c r="J472" s="1" t="e">
        <f>+HYPERLINK(D472,C472)</f>
        <v>#REF!</v>
      </c>
    </row>
    <row r="473" spans="1:21" x14ac:dyDescent="0.35">
      <c r="A473" s="2">
        <f t="shared" si="46"/>
        <v>12</v>
      </c>
      <c r="B473" s="2">
        <f t="shared" si="48"/>
        <v>4.2</v>
      </c>
      <c r="C473" s="5" t="str">
        <f>+F473&amp;" - "&amp;I473</f>
        <v>Informe Interactivo 6 - Magallanes</v>
      </c>
      <c r="D473" s="33" t="e">
        <f>+"https://analytics.zoho.com/open-view/2395394000006203272?ZOHO_CRITERIA=%22Trasposicion_4.2%22.%22C%C3%B3digo_Regi%C3%B3n%22%20%3D%201"&amp;#REF!</f>
        <v>#REF!</v>
      </c>
      <c r="E473" s="4">
        <f t="shared" si="49"/>
        <v>17</v>
      </c>
      <c r="F473" t="str">
        <f t="shared" si="49"/>
        <v>Informe Interactivo 6</v>
      </c>
      <c r="G473" t="str">
        <f t="shared" si="49"/>
        <v>Región</v>
      </c>
      <c r="H473" t="str">
        <f t="shared" si="49"/>
        <v>Valor de exportación (USD)</v>
      </c>
      <c r="I473" t="s">
        <v>62</v>
      </c>
      <c r="J473" s="1" t="e">
        <f>+HYPERLINK(D473,C473)</f>
        <v>#REF!</v>
      </c>
    </row>
    <row r="474" spans="1:21" x14ac:dyDescent="0.35">
      <c r="A474" s="2">
        <f t="shared" si="46"/>
        <v>13</v>
      </c>
      <c r="B474" s="2">
        <f t="shared" si="48"/>
        <v>4.2</v>
      </c>
      <c r="C474" s="5" t="str">
        <f>+F474&amp;" - "&amp;I474</f>
        <v>Informe Interactivo 6 - Metropolitana</v>
      </c>
      <c r="D474" s="33" t="e">
        <f>+"https://analytics.zoho.com/open-view/2395394000006203272?ZOHO_CRITERIA=%22Trasposicion_4.2%22.%22C%C3%B3digo_Regi%C3%B3n%22%20%3D%201"&amp;#REF!</f>
        <v>#REF!</v>
      </c>
      <c r="E474" s="4">
        <f t="shared" si="49"/>
        <v>17</v>
      </c>
      <c r="F474" t="str">
        <f t="shared" si="49"/>
        <v>Informe Interactivo 6</v>
      </c>
      <c r="G474" t="str">
        <f t="shared" si="49"/>
        <v>Región</v>
      </c>
      <c r="H474" t="str">
        <f t="shared" si="49"/>
        <v>Valor de exportación (USD)</v>
      </c>
      <c r="I474" t="s">
        <v>63</v>
      </c>
      <c r="J474" s="1" t="e">
        <f>+HYPERLINK(D474,C474)</f>
        <v>#REF!</v>
      </c>
    </row>
    <row r="475" spans="1:21" x14ac:dyDescent="0.35">
      <c r="A475" s="2">
        <f t="shared" si="46"/>
        <v>14</v>
      </c>
      <c r="B475" s="2">
        <f t="shared" si="48"/>
        <v>4.2</v>
      </c>
      <c r="C475" s="5" t="str">
        <f>+F475&amp;" - "&amp;I475</f>
        <v>Informe Interactivo 6 - Los Ríos</v>
      </c>
      <c r="D475" s="33" t="e">
        <f>+"https://analytics.zoho.com/open-view/2395394000006203272?ZOHO_CRITERIA=%22Trasposicion_4.2%22.%22C%C3%B3digo_Regi%C3%B3n%22%20%3D%201"&amp;#REF!</f>
        <v>#REF!</v>
      </c>
      <c r="E475" s="4">
        <f t="shared" si="49"/>
        <v>17</v>
      </c>
      <c r="F475" t="str">
        <f t="shared" si="49"/>
        <v>Informe Interactivo 6</v>
      </c>
      <c r="G475" t="str">
        <f t="shared" si="49"/>
        <v>Región</v>
      </c>
      <c r="H475" t="str">
        <f t="shared" si="49"/>
        <v>Valor de exportación (USD)</v>
      </c>
      <c r="I475" t="s">
        <v>64</v>
      </c>
      <c r="J475" s="1" t="e">
        <f>+HYPERLINK(D475,C475)</f>
        <v>#REF!</v>
      </c>
    </row>
    <row r="476" spans="1:21" x14ac:dyDescent="0.35">
      <c r="A476" s="2">
        <f t="shared" si="46"/>
        <v>15</v>
      </c>
      <c r="B476" s="2">
        <f t="shared" si="48"/>
        <v>4.2</v>
      </c>
      <c r="C476" s="5" t="str">
        <f>+F476&amp;" - "&amp;I476</f>
        <v>Informe Interactivo 6 - Arica y Parinacota</v>
      </c>
      <c r="D476" s="33" t="e">
        <f>+"https://analytics.zoho.com/open-view/2395394000006203272?ZOHO_CRITERIA=%22Trasposicion_4.2%22.%22C%C3%B3digo_Regi%C3%B3n%22%20%3D%201"&amp;#REF!</f>
        <v>#REF!</v>
      </c>
      <c r="E476" s="4">
        <f t="shared" si="49"/>
        <v>17</v>
      </c>
      <c r="F476" t="str">
        <f t="shared" si="49"/>
        <v>Informe Interactivo 6</v>
      </c>
      <c r="G476" t="str">
        <f t="shared" si="49"/>
        <v>Región</v>
      </c>
      <c r="H476" t="str">
        <f t="shared" si="49"/>
        <v>Valor de exportación (USD)</v>
      </c>
      <c r="I476" t="s">
        <v>65</v>
      </c>
      <c r="J476" s="1" t="e">
        <f>+HYPERLINK(D476,C476)</f>
        <v>#REF!</v>
      </c>
    </row>
    <row r="477" spans="1:21" x14ac:dyDescent="0.35">
      <c r="A477" s="2">
        <f t="shared" si="46"/>
        <v>16</v>
      </c>
      <c r="B477" s="2">
        <f t="shared" si="48"/>
        <v>4.2</v>
      </c>
      <c r="C477" s="5" t="str">
        <f>+F477&amp;" - "&amp;I477</f>
        <v>Informe Interactivo 6 - Ñuble</v>
      </c>
      <c r="D477" s="33" t="e">
        <f>+"https://analytics.zoho.com/open-view/2395394000006203272?ZOHO_CRITERIA=%22Trasposicion_4.2%22.%22C%C3%B3digo_Regi%C3%B3n%22%20%3D%201"&amp;#REF!</f>
        <v>#REF!</v>
      </c>
      <c r="E477" s="4">
        <f t="shared" si="49"/>
        <v>17</v>
      </c>
      <c r="F477" t="str">
        <f t="shared" si="49"/>
        <v>Informe Interactivo 6</v>
      </c>
      <c r="G477" t="str">
        <f t="shared" si="49"/>
        <v>Región</v>
      </c>
      <c r="H477" t="str">
        <f t="shared" si="49"/>
        <v>Valor de exportación (USD)</v>
      </c>
      <c r="I477" t="s">
        <v>66</v>
      </c>
      <c r="J477" s="1" t="e">
        <f>+HYPERLINK(D477,C477)</f>
        <v>#REF!</v>
      </c>
    </row>
    <row r="478" spans="1:21" x14ac:dyDescent="0.35">
      <c r="A478" s="2">
        <f t="shared" si="46"/>
        <v>17</v>
      </c>
      <c r="B478" s="2">
        <f t="shared" si="48"/>
        <v>4.2</v>
      </c>
      <c r="C478" s="5" t="str">
        <f>+F478&amp;" - "&amp;I478</f>
        <v>Informe Interactivo 6 - Mercadería extranjera nacionalizada</v>
      </c>
      <c r="D478" s="33" t="e">
        <f>+"https://analytics.zoho.com/open-view/2395394000006203272?ZOHO_CRITERIA=%22Trasposicion_4.2%22.%22C%C3%B3digo_Regi%C3%B3n%22%20%3D%201"&amp;#REF!</f>
        <v>#REF!</v>
      </c>
      <c r="E478" s="4">
        <f t="shared" si="49"/>
        <v>17</v>
      </c>
      <c r="F478" t="str">
        <f t="shared" si="49"/>
        <v>Informe Interactivo 6</v>
      </c>
      <c r="G478" t="str">
        <f t="shared" si="49"/>
        <v>Región</v>
      </c>
      <c r="H478" t="str">
        <f t="shared" si="49"/>
        <v>Valor de exportación (USD)</v>
      </c>
      <c r="I478" t="s">
        <v>67</v>
      </c>
      <c r="J478" s="1" t="e">
        <f>+HYPERLINK(D478,C478)</f>
        <v>#REF!</v>
      </c>
    </row>
    <row r="479" spans="1:21" x14ac:dyDescent="0.35">
      <c r="A479" s="20">
        <v>1</v>
      </c>
      <c r="B479" s="20">
        <f t="shared" si="48"/>
        <v>4.2</v>
      </c>
      <c r="C479" s="21" t="str">
        <f>+F479&amp;" - "&amp;I479</f>
        <v>Informe Interactivo 7 - Marruecos</v>
      </c>
      <c r="D479" s="22" t="e">
        <f>+"https://analytics.zoho.com/open-view/2395394000006204176?ZOHO_CRITERIA=%22Trasposicion_4.2%22.%22C%C3%B3digo_Pa%C3%ADs%22%20%3D%20'"&amp;#REF!&amp;"'"</f>
        <v>#REF!</v>
      </c>
      <c r="E479" s="23">
        <v>86</v>
      </c>
      <c r="F479" s="24" t="s">
        <v>167</v>
      </c>
      <c r="G479" s="24" t="s">
        <v>171</v>
      </c>
      <c r="H479" s="24" t="s">
        <v>170</v>
      </c>
      <c r="I479" s="24" t="s">
        <v>72</v>
      </c>
      <c r="J479" s="1" t="e">
        <f>+HYPERLINK(D479,C479)</f>
        <v>#REF!</v>
      </c>
      <c r="U479" t="s">
        <v>194</v>
      </c>
    </row>
    <row r="480" spans="1:21" s="47" customFormat="1" x14ac:dyDescent="0.35">
      <c r="A480" s="44">
        <f t="shared" si="46"/>
        <v>2</v>
      </c>
      <c r="B480" s="44">
        <f t="shared" si="48"/>
        <v>4.2</v>
      </c>
      <c r="C480" s="45" t="str">
        <f>+F480&amp;" - "&amp;I480</f>
        <v>Informe Interactivo 7 - Aruba</v>
      </c>
      <c r="D480" s="33" t="e">
        <f>+"https://analytics.zoho.com/open-view/2395394000006204176?ZOHO_CRITERIA=%22Trasposicion_4.2%22.%22C%C3%B3digo_Pa%C3%ADs%22%20%3D%20'"&amp;#REF!&amp;"'"</f>
        <v>#REF!</v>
      </c>
      <c r="E480" s="46">
        <f t="shared" si="49"/>
        <v>86</v>
      </c>
      <c r="F480" s="47" t="str">
        <f t="shared" si="49"/>
        <v>Informe Interactivo 7</v>
      </c>
      <c r="G480" s="47" t="str">
        <f t="shared" si="49"/>
        <v>Destino</v>
      </c>
      <c r="H480" s="47" t="str">
        <f t="shared" si="49"/>
        <v>Valor de exportación (USD)</v>
      </c>
      <c r="I480" s="47" t="s">
        <v>73</v>
      </c>
      <c r="J480" s="48" t="e">
        <f>+HYPERLINK(D480,C480)</f>
        <v>#REF!</v>
      </c>
      <c r="U480" s="47" t="s">
        <v>194</v>
      </c>
    </row>
    <row r="481" spans="1:21" s="47" customFormat="1" x14ac:dyDescent="0.35">
      <c r="A481" s="44">
        <f t="shared" si="46"/>
        <v>3</v>
      </c>
      <c r="B481" s="44">
        <f t="shared" si="48"/>
        <v>4.2</v>
      </c>
      <c r="C481" s="45" t="str">
        <f>+F481&amp;" - "&amp;I481</f>
        <v>Informe Interactivo 7 - Emiratos Árabes Unidos</v>
      </c>
      <c r="D481" s="33" t="e">
        <f>+"https://analytics.zoho.com/open-view/2395394000006204176?ZOHO_CRITERIA=%22Trasposicion_4.2%22.%22C%C3%B3digo_Pa%C3%ADs%22%20%3D%20'"&amp;#REF!&amp;"'"</f>
        <v>#REF!</v>
      </c>
      <c r="E481" s="46">
        <f t="shared" si="49"/>
        <v>86</v>
      </c>
      <c r="F481" s="47" t="str">
        <f t="shared" si="49"/>
        <v>Informe Interactivo 7</v>
      </c>
      <c r="G481" s="47" t="str">
        <f t="shared" si="49"/>
        <v>Destino</v>
      </c>
      <c r="H481" s="47" t="str">
        <f t="shared" si="49"/>
        <v>Valor de exportación (USD)</v>
      </c>
      <c r="I481" s="47" t="s">
        <v>74</v>
      </c>
      <c r="J481" s="48" t="e">
        <f>+HYPERLINK(D481,C481)</f>
        <v>#REF!</v>
      </c>
      <c r="U481" s="47" t="s">
        <v>194</v>
      </c>
    </row>
    <row r="482" spans="1:21" s="47" customFormat="1" x14ac:dyDescent="0.35">
      <c r="A482" s="44">
        <f t="shared" si="46"/>
        <v>4</v>
      </c>
      <c r="B482" s="44">
        <f t="shared" si="48"/>
        <v>4.2</v>
      </c>
      <c r="C482" s="45" t="str">
        <f>+F482&amp;" - "&amp;I482</f>
        <v>Informe Interactivo 7 - Argentina</v>
      </c>
      <c r="D482" s="33" t="e">
        <f>+"https://analytics.zoho.com/open-view/2395394000006204176?ZOHO_CRITERIA=%22Trasposicion_4.2%22.%22C%C3%B3digo_Pa%C3%ADs%22%20%3D%20'"&amp;#REF!&amp;"'"</f>
        <v>#REF!</v>
      </c>
      <c r="E482" s="46">
        <f t="shared" si="49"/>
        <v>86</v>
      </c>
      <c r="F482" s="47" t="str">
        <f t="shared" si="49"/>
        <v>Informe Interactivo 7</v>
      </c>
      <c r="G482" s="47" t="str">
        <f t="shared" si="49"/>
        <v>Destino</v>
      </c>
      <c r="H482" s="47" t="str">
        <f t="shared" si="49"/>
        <v>Valor de exportación (USD)</v>
      </c>
      <c r="I482" s="47" t="s">
        <v>75</v>
      </c>
      <c r="J482" s="48" t="e">
        <f>+HYPERLINK(D482,C482)</f>
        <v>#REF!</v>
      </c>
      <c r="U482" s="47" t="s">
        <v>194</v>
      </c>
    </row>
    <row r="483" spans="1:21" s="47" customFormat="1" x14ac:dyDescent="0.35">
      <c r="A483" s="44">
        <f t="shared" si="46"/>
        <v>5</v>
      </c>
      <c r="B483" s="44">
        <f t="shared" si="48"/>
        <v>4.2</v>
      </c>
      <c r="C483" s="45" t="str">
        <f>+F483&amp;" - "&amp;I483</f>
        <v>Informe Interactivo 7 - Australia</v>
      </c>
      <c r="D483" s="33" t="e">
        <f>+"https://analytics.zoho.com/open-view/2395394000006204176?ZOHO_CRITERIA=%22Trasposicion_4.2%22.%22C%C3%B3digo_Pa%C3%ADs%22%20%3D%20'"&amp;#REF!&amp;"'"</f>
        <v>#REF!</v>
      </c>
      <c r="E483" s="46">
        <f t="shared" si="49"/>
        <v>86</v>
      </c>
      <c r="F483" s="47" t="str">
        <f t="shared" si="49"/>
        <v>Informe Interactivo 7</v>
      </c>
      <c r="G483" s="47" t="str">
        <f t="shared" si="49"/>
        <v>Destino</v>
      </c>
      <c r="H483" s="47" t="str">
        <f t="shared" si="49"/>
        <v>Valor de exportación (USD)</v>
      </c>
      <c r="I483" s="47" t="s">
        <v>76</v>
      </c>
      <c r="J483" s="48" t="e">
        <f>+HYPERLINK(D483,C483)</f>
        <v>#REF!</v>
      </c>
      <c r="U483" s="47" t="s">
        <v>194</v>
      </c>
    </row>
    <row r="484" spans="1:21" s="47" customFormat="1" x14ac:dyDescent="0.35">
      <c r="A484" s="44">
        <f t="shared" si="46"/>
        <v>6</v>
      </c>
      <c r="B484" s="44">
        <f t="shared" si="48"/>
        <v>4.2</v>
      </c>
      <c r="C484" s="45" t="str">
        <f>+F484&amp;" - "&amp;I484</f>
        <v>Informe Interactivo 7 - Austria</v>
      </c>
      <c r="D484" s="33" t="e">
        <f>+"https://analytics.zoho.com/open-view/2395394000006204176?ZOHO_CRITERIA=%22Trasposicion_4.2%22.%22C%C3%B3digo_Pa%C3%ADs%22%20%3D%20'"&amp;#REF!&amp;"'"</f>
        <v>#REF!</v>
      </c>
      <c r="E484" s="46">
        <f t="shared" si="49"/>
        <v>86</v>
      </c>
      <c r="F484" s="47" t="str">
        <f t="shared" si="49"/>
        <v>Informe Interactivo 7</v>
      </c>
      <c r="G484" s="47" t="str">
        <f t="shared" si="49"/>
        <v>Destino</v>
      </c>
      <c r="H484" s="47" t="str">
        <f t="shared" si="49"/>
        <v>Valor de exportación (USD)</v>
      </c>
      <c r="I484" s="47" t="s">
        <v>77</v>
      </c>
      <c r="J484" s="48" t="e">
        <f>+HYPERLINK(D484,C484)</f>
        <v>#REF!</v>
      </c>
      <c r="U484" s="47" t="s">
        <v>194</v>
      </c>
    </row>
    <row r="485" spans="1:21" s="47" customFormat="1" x14ac:dyDescent="0.35">
      <c r="A485" s="44">
        <f t="shared" si="46"/>
        <v>7</v>
      </c>
      <c r="B485" s="44">
        <f t="shared" si="48"/>
        <v>4.2</v>
      </c>
      <c r="C485" s="45" t="str">
        <f>+F485&amp;" - "&amp;I485</f>
        <v>Informe Interactivo 7 - Azerbaiyán</v>
      </c>
      <c r="D485" s="33" t="e">
        <f>+"https://analytics.zoho.com/open-view/2395394000006204176?ZOHO_CRITERIA=%22Trasposicion_4.2%22.%22C%C3%B3digo_Pa%C3%ADs%22%20%3D%20'"&amp;#REF!&amp;"'"</f>
        <v>#REF!</v>
      </c>
      <c r="E485" s="46">
        <f t="shared" si="49"/>
        <v>86</v>
      </c>
      <c r="F485" s="47" t="str">
        <f t="shared" si="49"/>
        <v>Informe Interactivo 7</v>
      </c>
      <c r="G485" s="47" t="str">
        <f t="shared" si="49"/>
        <v>Destino</v>
      </c>
      <c r="H485" s="47" t="str">
        <f t="shared" si="49"/>
        <v>Valor de exportación (USD)</v>
      </c>
      <c r="I485" s="47" t="s">
        <v>78</v>
      </c>
      <c r="J485" s="48" t="e">
        <f>+HYPERLINK(D485,C485)</f>
        <v>#REF!</v>
      </c>
      <c r="U485" s="47" t="s">
        <v>194</v>
      </c>
    </row>
    <row r="486" spans="1:21" s="47" customFormat="1" x14ac:dyDescent="0.35">
      <c r="A486" s="44">
        <f t="shared" si="46"/>
        <v>8</v>
      </c>
      <c r="B486" s="44">
        <f t="shared" si="48"/>
        <v>4.2</v>
      </c>
      <c r="C486" s="45" t="str">
        <f>+F486&amp;" - "&amp;I486</f>
        <v>Informe Interactivo 7 - Bélgica</v>
      </c>
      <c r="D486" s="33" t="e">
        <f>+"https://analytics.zoho.com/open-view/2395394000006204176?ZOHO_CRITERIA=%22Trasposicion_4.2%22.%22C%C3%B3digo_Pa%C3%ADs%22%20%3D%20'"&amp;#REF!&amp;"'"</f>
        <v>#REF!</v>
      </c>
      <c r="E486" s="46">
        <f t="shared" si="49"/>
        <v>86</v>
      </c>
      <c r="F486" s="47" t="str">
        <f t="shared" si="49"/>
        <v>Informe Interactivo 7</v>
      </c>
      <c r="G486" s="47" t="str">
        <f t="shared" si="49"/>
        <v>Destino</v>
      </c>
      <c r="H486" s="47" t="str">
        <f t="shared" si="49"/>
        <v>Valor de exportación (USD)</v>
      </c>
      <c r="I486" s="47" t="s">
        <v>79</v>
      </c>
      <c r="J486" s="48" t="e">
        <f>+HYPERLINK(D486,C486)</f>
        <v>#REF!</v>
      </c>
      <c r="U486" s="47" t="s">
        <v>194</v>
      </c>
    </row>
    <row r="487" spans="1:21" s="47" customFormat="1" x14ac:dyDescent="0.35">
      <c r="A487" s="44">
        <f t="shared" si="46"/>
        <v>9</v>
      </c>
      <c r="B487" s="44">
        <f t="shared" si="48"/>
        <v>4.2</v>
      </c>
      <c r="C487" s="45" t="str">
        <f>+F487&amp;" - "&amp;I487</f>
        <v>Informe Interactivo 7 - Baréin</v>
      </c>
      <c r="D487" s="33" t="e">
        <f>+"https://analytics.zoho.com/open-view/2395394000006204176?ZOHO_CRITERIA=%22Trasposicion_4.2%22.%22C%C3%B3digo_Pa%C3%ADs%22%20%3D%20'"&amp;#REF!&amp;"'"</f>
        <v>#REF!</v>
      </c>
      <c r="E487" s="46">
        <f t="shared" ref="E487:H502" si="50">+E486</f>
        <v>86</v>
      </c>
      <c r="F487" s="47" t="str">
        <f t="shared" si="50"/>
        <v>Informe Interactivo 7</v>
      </c>
      <c r="G487" s="47" t="str">
        <f t="shared" si="50"/>
        <v>Destino</v>
      </c>
      <c r="H487" s="47" t="str">
        <f t="shared" si="50"/>
        <v>Valor de exportación (USD)</v>
      </c>
      <c r="I487" s="47" t="s">
        <v>80</v>
      </c>
      <c r="J487" s="48" t="e">
        <f>+HYPERLINK(D487,C487)</f>
        <v>#REF!</v>
      </c>
      <c r="U487" s="47" t="s">
        <v>194</v>
      </c>
    </row>
    <row r="488" spans="1:21" s="47" customFormat="1" x14ac:dyDescent="0.35">
      <c r="A488" s="44">
        <f t="shared" si="46"/>
        <v>10</v>
      </c>
      <c r="B488" s="44">
        <f t="shared" si="48"/>
        <v>4.2</v>
      </c>
      <c r="C488" s="45" t="str">
        <f>+F488&amp;" - "&amp;I488</f>
        <v>Informe Interactivo 7 - Bielorrusia</v>
      </c>
      <c r="D488" s="33" t="e">
        <f>+"https://analytics.zoho.com/open-view/2395394000006204176?ZOHO_CRITERIA=%22Trasposicion_4.2%22.%22C%C3%B3digo_Pa%C3%ADs%22%20%3D%20'"&amp;#REF!&amp;"'"</f>
        <v>#REF!</v>
      </c>
      <c r="E488" s="46">
        <f t="shared" si="50"/>
        <v>86</v>
      </c>
      <c r="F488" s="47" t="str">
        <f t="shared" si="50"/>
        <v>Informe Interactivo 7</v>
      </c>
      <c r="G488" s="47" t="str">
        <f t="shared" si="50"/>
        <v>Destino</v>
      </c>
      <c r="H488" s="47" t="str">
        <f t="shared" si="50"/>
        <v>Valor de exportación (USD)</v>
      </c>
      <c r="I488" s="47" t="s">
        <v>81</v>
      </c>
      <c r="J488" s="48" t="e">
        <f>+HYPERLINK(D488,C488)</f>
        <v>#REF!</v>
      </c>
      <c r="U488" s="47" t="s">
        <v>194</v>
      </c>
    </row>
    <row r="489" spans="1:21" s="47" customFormat="1" x14ac:dyDescent="0.35">
      <c r="A489" s="44">
        <f t="shared" si="46"/>
        <v>11</v>
      </c>
      <c r="B489" s="44">
        <f t="shared" si="48"/>
        <v>4.2</v>
      </c>
      <c r="C489" s="45" t="str">
        <f>+F489&amp;" - "&amp;I489</f>
        <v>Informe Interactivo 7 - Bolivia</v>
      </c>
      <c r="D489" s="33" t="e">
        <f>+"https://analytics.zoho.com/open-view/2395394000006204176?ZOHO_CRITERIA=%22Trasposicion_4.2%22.%22C%C3%B3digo_Pa%C3%ADs%22%20%3D%20'"&amp;#REF!&amp;"'"</f>
        <v>#REF!</v>
      </c>
      <c r="E489" s="46">
        <f t="shared" si="50"/>
        <v>86</v>
      </c>
      <c r="F489" s="47" t="str">
        <f t="shared" si="50"/>
        <v>Informe Interactivo 7</v>
      </c>
      <c r="G489" s="47" t="str">
        <f t="shared" si="50"/>
        <v>Destino</v>
      </c>
      <c r="H489" s="47" t="str">
        <f t="shared" si="50"/>
        <v>Valor de exportación (USD)</v>
      </c>
      <c r="I489" s="47" t="s">
        <v>82</v>
      </c>
      <c r="J489" s="48" t="e">
        <f>+HYPERLINK(D489,C489)</f>
        <v>#REF!</v>
      </c>
      <c r="U489" s="47" t="s">
        <v>194</v>
      </c>
    </row>
    <row r="490" spans="1:21" s="47" customFormat="1" x14ac:dyDescent="0.35">
      <c r="A490" s="44">
        <f t="shared" si="46"/>
        <v>12</v>
      </c>
      <c r="B490" s="44">
        <f t="shared" si="48"/>
        <v>4.2</v>
      </c>
      <c r="C490" s="45" t="str">
        <f>+F490&amp;" - "&amp;I490</f>
        <v>Informe Interactivo 7 - Brasil</v>
      </c>
      <c r="D490" s="33" t="e">
        <f>+"https://analytics.zoho.com/open-view/2395394000006204176?ZOHO_CRITERIA=%22Trasposicion_4.2%22.%22C%C3%B3digo_Pa%C3%ADs%22%20%3D%20'"&amp;#REF!&amp;"'"</f>
        <v>#REF!</v>
      </c>
      <c r="E490" s="46">
        <f t="shared" si="50"/>
        <v>86</v>
      </c>
      <c r="F490" s="47" t="str">
        <f t="shared" si="50"/>
        <v>Informe Interactivo 7</v>
      </c>
      <c r="G490" s="47" t="str">
        <f t="shared" si="50"/>
        <v>Destino</v>
      </c>
      <c r="H490" s="47" t="str">
        <f t="shared" si="50"/>
        <v>Valor de exportación (USD)</v>
      </c>
      <c r="I490" s="47" t="s">
        <v>83</v>
      </c>
      <c r="J490" s="48" t="e">
        <f>+HYPERLINK(D490,C490)</f>
        <v>#REF!</v>
      </c>
      <c r="U490" s="47" t="s">
        <v>194</v>
      </c>
    </row>
    <row r="491" spans="1:21" s="47" customFormat="1" x14ac:dyDescent="0.35">
      <c r="A491" s="44">
        <f t="shared" si="46"/>
        <v>13</v>
      </c>
      <c r="B491" s="44">
        <f t="shared" si="48"/>
        <v>4.2</v>
      </c>
      <c r="C491" s="45" t="str">
        <f>+F491&amp;" - "&amp;I491</f>
        <v>Informe Interactivo 7 - Canadá</v>
      </c>
      <c r="D491" s="33" t="e">
        <f>+"https://analytics.zoho.com/open-view/2395394000006204176?ZOHO_CRITERIA=%22Trasposicion_4.2%22.%22C%C3%B3digo_Pa%C3%ADs%22%20%3D%20'"&amp;#REF!&amp;"'"</f>
        <v>#REF!</v>
      </c>
      <c r="E491" s="46">
        <f t="shared" si="50"/>
        <v>86</v>
      </c>
      <c r="F491" s="47" t="str">
        <f t="shared" si="50"/>
        <v>Informe Interactivo 7</v>
      </c>
      <c r="G491" s="47" t="str">
        <f t="shared" si="50"/>
        <v>Destino</v>
      </c>
      <c r="H491" s="47" t="str">
        <f t="shared" si="50"/>
        <v>Valor de exportación (USD)</v>
      </c>
      <c r="I491" s="47" t="s">
        <v>84</v>
      </c>
      <c r="J491" s="48" t="e">
        <f>+HYPERLINK(D491,C491)</f>
        <v>#REF!</v>
      </c>
      <c r="U491" s="47" t="s">
        <v>194</v>
      </c>
    </row>
    <row r="492" spans="1:21" s="47" customFormat="1" x14ac:dyDescent="0.35">
      <c r="A492" s="44">
        <f t="shared" si="46"/>
        <v>14</v>
      </c>
      <c r="B492" s="44">
        <f t="shared" si="48"/>
        <v>4.2</v>
      </c>
      <c r="C492" s="45" t="str">
        <f>+F492&amp;" - "&amp;I492</f>
        <v>Informe Interactivo 7 - Suiza</v>
      </c>
      <c r="D492" s="33" t="e">
        <f>+"https://analytics.zoho.com/open-view/2395394000006204176?ZOHO_CRITERIA=%22Trasposicion_4.2%22.%22C%C3%B3digo_Pa%C3%ADs%22%20%3D%20'"&amp;#REF!&amp;"'"</f>
        <v>#REF!</v>
      </c>
      <c r="E492" s="46">
        <f t="shared" si="50"/>
        <v>86</v>
      </c>
      <c r="F492" s="47" t="str">
        <f t="shared" si="50"/>
        <v>Informe Interactivo 7</v>
      </c>
      <c r="G492" s="47" t="str">
        <f t="shared" si="50"/>
        <v>Destino</v>
      </c>
      <c r="H492" s="47" t="str">
        <f t="shared" si="50"/>
        <v>Valor de exportación (USD)</v>
      </c>
      <c r="I492" s="47" t="s">
        <v>85</v>
      </c>
      <c r="J492" s="48" t="e">
        <f>+HYPERLINK(D492,C492)</f>
        <v>#REF!</v>
      </c>
      <c r="U492" s="47" t="s">
        <v>194</v>
      </c>
    </row>
    <row r="493" spans="1:21" s="47" customFormat="1" x14ac:dyDescent="0.35">
      <c r="A493" s="44">
        <f t="shared" si="46"/>
        <v>15</v>
      </c>
      <c r="B493" s="44">
        <f t="shared" si="48"/>
        <v>4.2</v>
      </c>
      <c r="C493" s="45" t="str">
        <f>+F493&amp;" - "&amp;I493</f>
        <v>Informe Interactivo 7 - China</v>
      </c>
      <c r="D493" s="33" t="e">
        <f>+"https://analytics.zoho.com/open-view/2395394000006204176?ZOHO_CRITERIA=%22Trasposicion_4.2%22.%22C%C3%B3digo_Pa%C3%ADs%22%20%3D%20'"&amp;#REF!&amp;"'"</f>
        <v>#REF!</v>
      </c>
      <c r="E493" s="46">
        <f t="shared" si="50"/>
        <v>86</v>
      </c>
      <c r="F493" s="47" t="str">
        <f t="shared" si="50"/>
        <v>Informe Interactivo 7</v>
      </c>
      <c r="G493" s="47" t="str">
        <f t="shared" si="50"/>
        <v>Destino</v>
      </c>
      <c r="H493" s="47" t="str">
        <f t="shared" si="50"/>
        <v>Valor de exportación (USD)</v>
      </c>
      <c r="I493" s="47" t="s">
        <v>86</v>
      </c>
      <c r="J493" s="48" t="e">
        <f>+HYPERLINK(D493,C493)</f>
        <v>#REF!</v>
      </c>
      <c r="U493" s="47" t="s">
        <v>194</v>
      </c>
    </row>
    <row r="494" spans="1:21" s="47" customFormat="1" x14ac:dyDescent="0.35">
      <c r="A494" s="44">
        <f t="shared" si="46"/>
        <v>16</v>
      </c>
      <c r="B494" s="44">
        <f t="shared" si="48"/>
        <v>4.2</v>
      </c>
      <c r="C494" s="45" t="str">
        <f>+F494&amp;" - "&amp;I494</f>
        <v>Informe Interactivo 7 - Colombia</v>
      </c>
      <c r="D494" s="33" t="e">
        <f>+"https://analytics.zoho.com/open-view/2395394000006204176?ZOHO_CRITERIA=%22Trasposicion_4.2%22.%22C%C3%B3digo_Pa%C3%ADs%22%20%3D%20'"&amp;#REF!&amp;"'"</f>
        <v>#REF!</v>
      </c>
      <c r="E494" s="46">
        <f t="shared" si="50"/>
        <v>86</v>
      </c>
      <c r="F494" s="47" t="str">
        <f t="shared" si="50"/>
        <v>Informe Interactivo 7</v>
      </c>
      <c r="G494" s="47" t="str">
        <f t="shared" si="50"/>
        <v>Destino</v>
      </c>
      <c r="H494" s="47" t="str">
        <f t="shared" si="50"/>
        <v>Valor de exportación (USD)</v>
      </c>
      <c r="I494" s="47" t="s">
        <v>87</v>
      </c>
      <c r="J494" s="48" t="e">
        <f>+HYPERLINK(D494,C494)</f>
        <v>#REF!</v>
      </c>
      <c r="U494" s="47" t="s">
        <v>194</v>
      </c>
    </row>
    <row r="495" spans="1:21" s="47" customFormat="1" x14ac:dyDescent="0.35">
      <c r="A495" s="44">
        <f t="shared" si="46"/>
        <v>17</v>
      </c>
      <c r="B495" s="44">
        <f t="shared" si="48"/>
        <v>4.2</v>
      </c>
      <c r="C495" s="45" t="str">
        <f>+F495&amp;" - "&amp;I495</f>
        <v>Informe Interactivo 7 - Costa Rica</v>
      </c>
      <c r="D495" s="33" t="e">
        <f>+"https://analytics.zoho.com/open-view/2395394000006204176?ZOHO_CRITERIA=%22Trasposicion_4.2%22.%22C%C3%B3digo_Pa%C3%ADs%22%20%3D%20'"&amp;#REF!&amp;"'"</f>
        <v>#REF!</v>
      </c>
      <c r="E495" s="46">
        <f t="shared" si="50"/>
        <v>86</v>
      </c>
      <c r="F495" s="47" t="str">
        <f t="shared" si="50"/>
        <v>Informe Interactivo 7</v>
      </c>
      <c r="G495" s="47" t="str">
        <f t="shared" si="50"/>
        <v>Destino</v>
      </c>
      <c r="H495" s="47" t="str">
        <f t="shared" si="50"/>
        <v>Valor de exportación (USD)</v>
      </c>
      <c r="I495" s="47" t="s">
        <v>88</v>
      </c>
      <c r="J495" s="48" t="e">
        <f>+HYPERLINK(D495,C495)</f>
        <v>#REF!</v>
      </c>
      <c r="U495" s="47" t="s">
        <v>194</v>
      </c>
    </row>
    <row r="496" spans="1:21" s="47" customFormat="1" x14ac:dyDescent="0.35">
      <c r="A496" s="44">
        <f t="shared" si="46"/>
        <v>18</v>
      </c>
      <c r="B496" s="44">
        <f t="shared" si="48"/>
        <v>4.2</v>
      </c>
      <c r="C496" s="45" t="str">
        <f>+F496&amp;" - "&amp;I496</f>
        <v>Informe Interactivo 7 - Cuba</v>
      </c>
      <c r="D496" s="33" t="e">
        <f>+"https://analytics.zoho.com/open-view/2395394000006204176?ZOHO_CRITERIA=%22Trasposicion_4.2%22.%22C%C3%B3digo_Pa%C3%ADs%22%20%3D%20'"&amp;#REF!&amp;"'"</f>
        <v>#REF!</v>
      </c>
      <c r="E496" s="46">
        <f t="shared" si="50"/>
        <v>86</v>
      </c>
      <c r="F496" s="47" t="str">
        <f t="shared" si="50"/>
        <v>Informe Interactivo 7</v>
      </c>
      <c r="G496" s="47" t="str">
        <f t="shared" si="50"/>
        <v>Destino</v>
      </c>
      <c r="H496" s="47" t="str">
        <f t="shared" si="50"/>
        <v>Valor de exportación (USD)</v>
      </c>
      <c r="I496" s="47" t="s">
        <v>89</v>
      </c>
      <c r="J496" s="48" t="e">
        <f>+HYPERLINK(D496,C496)</f>
        <v>#REF!</v>
      </c>
      <c r="U496" s="47" t="s">
        <v>194</v>
      </c>
    </row>
    <row r="497" spans="1:21" s="47" customFormat="1" x14ac:dyDescent="0.35">
      <c r="A497" s="44">
        <f t="shared" si="46"/>
        <v>19</v>
      </c>
      <c r="B497" s="44">
        <f t="shared" si="48"/>
        <v>4.2</v>
      </c>
      <c r="C497" s="45" t="str">
        <f>+F497&amp;" - "&amp;I497</f>
        <v>Informe Interactivo 7 - República Checa</v>
      </c>
      <c r="D497" s="33" t="e">
        <f>+"https://analytics.zoho.com/open-view/2395394000006204176?ZOHO_CRITERIA=%22Trasposicion_4.2%22.%22C%C3%B3digo_Pa%C3%ADs%22%20%3D%20'"&amp;#REF!&amp;"'"</f>
        <v>#REF!</v>
      </c>
      <c r="E497" s="46">
        <f t="shared" si="50"/>
        <v>86</v>
      </c>
      <c r="F497" s="47" t="str">
        <f t="shared" si="50"/>
        <v>Informe Interactivo 7</v>
      </c>
      <c r="G497" s="47" t="str">
        <f t="shared" si="50"/>
        <v>Destino</v>
      </c>
      <c r="H497" s="47" t="str">
        <f t="shared" si="50"/>
        <v>Valor de exportación (USD)</v>
      </c>
      <c r="I497" s="47" t="s">
        <v>90</v>
      </c>
      <c r="J497" s="48" t="e">
        <f>+HYPERLINK(D497,C497)</f>
        <v>#REF!</v>
      </c>
      <c r="U497" s="47" t="s">
        <v>194</v>
      </c>
    </row>
    <row r="498" spans="1:21" s="47" customFormat="1" x14ac:dyDescent="0.35">
      <c r="A498" s="44">
        <f t="shared" si="46"/>
        <v>20</v>
      </c>
      <c r="B498" s="44">
        <f t="shared" si="48"/>
        <v>4.2</v>
      </c>
      <c r="C498" s="45" t="str">
        <f>+F498&amp;" - "&amp;I498</f>
        <v>Informe Interactivo 7 - Alemania</v>
      </c>
      <c r="D498" s="33" t="e">
        <f>+"https://analytics.zoho.com/open-view/2395394000006204176?ZOHO_CRITERIA=%22Trasposicion_4.2%22.%22C%C3%B3digo_Pa%C3%ADs%22%20%3D%20'"&amp;#REF!&amp;"'"</f>
        <v>#REF!</v>
      </c>
      <c r="E498" s="46">
        <f t="shared" si="50"/>
        <v>86</v>
      </c>
      <c r="F498" s="47" t="str">
        <f t="shared" si="50"/>
        <v>Informe Interactivo 7</v>
      </c>
      <c r="G498" s="47" t="str">
        <f t="shared" si="50"/>
        <v>Destino</v>
      </c>
      <c r="H498" s="47" t="str">
        <f t="shared" si="50"/>
        <v>Valor de exportación (USD)</v>
      </c>
      <c r="I498" s="47" t="s">
        <v>91</v>
      </c>
      <c r="J498" s="48" t="e">
        <f>+HYPERLINK(D498,C498)</f>
        <v>#REF!</v>
      </c>
      <c r="U498" s="47" t="s">
        <v>194</v>
      </c>
    </row>
    <row r="499" spans="1:21" s="47" customFormat="1" x14ac:dyDescent="0.35">
      <c r="A499" s="44">
        <f t="shared" si="46"/>
        <v>21</v>
      </c>
      <c r="B499" s="44">
        <f t="shared" si="48"/>
        <v>4.2</v>
      </c>
      <c r="C499" s="45" t="str">
        <f>+F499&amp;" - "&amp;I499</f>
        <v>Informe Interactivo 7 - Dinamarca</v>
      </c>
      <c r="D499" s="33" t="e">
        <f>+"https://analytics.zoho.com/open-view/2395394000006204176?ZOHO_CRITERIA=%22Trasposicion_4.2%22.%22C%C3%B3digo_Pa%C3%ADs%22%20%3D%20'"&amp;#REF!&amp;"'"</f>
        <v>#REF!</v>
      </c>
      <c r="E499" s="46">
        <f t="shared" si="50"/>
        <v>86</v>
      </c>
      <c r="F499" s="47" t="str">
        <f t="shared" si="50"/>
        <v>Informe Interactivo 7</v>
      </c>
      <c r="G499" s="47" t="str">
        <f t="shared" si="50"/>
        <v>Destino</v>
      </c>
      <c r="H499" s="47" t="str">
        <f t="shared" si="50"/>
        <v>Valor de exportación (USD)</v>
      </c>
      <c r="I499" s="47" t="s">
        <v>92</v>
      </c>
      <c r="J499" s="48" t="e">
        <f>+HYPERLINK(D499,C499)</f>
        <v>#REF!</v>
      </c>
      <c r="U499" s="47" t="s">
        <v>194</v>
      </c>
    </row>
    <row r="500" spans="1:21" s="47" customFormat="1" x14ac:dyDescent="0.35">
      <c r="A500" s="44">
        <f t="shared" si="46"/>
        <v>22</v>
      </c>
      <c r="B500" s="44">
        <f t="shared" si="48"/>
        <v>4.2</v>
      </c>
      <c r="C500" s="45" t="str">
        <f>+F500&amp;" - "&amp;I500</f>
        <v>Informe Interactivo 7 - República Dominicana</v>
      </c>
      <c r="D500" s="33" t="e">
        <f>+"https://analytics.zoho.com/open-view/2395394000006204176?ZOHO_CRITERIA=%22Trasposicion_4.2%22.%22C%C3%B3digo_Pa%C3%ADs%22%20%3D%20'"&amp;#REF!&amp;"'"</f>
        <v>#REF!</v>
      </c>
      <c r="E500" s="46">
        <f t="shared" si="50"/>
        <v>86</v>
      </c>
      <c r="F500" s="47" t="str">
        <f t="shared" si="50"/>
        <v>Informe Interactivo 7</v>
      </c>
      <c r="G500" s="47" t="str">
        <f t="shared" si="50"/>
        <v>Destino</v>
      </c>
      <c r="H500" s="47" t="str">
        <f t="shared" si="50"/>
        <v>Valor de exportación (USD)</v>
      </c>
      <c r="I500" s="47" t="s">
        <v>71</v>
      </c>
      <c r="J500" s="48" t="e">
        <f>+HYPERLINK(D500,C500)</f>
        <v>#REF!</v>
      </c>
      <c r="U500" s="47" t="s">
        <v>194</v>
      </c>
    </row>
    <row r="501" spans="1:21" s="47" customFormat="1" x14ac:dyDescent="0.35">
      <c r="A501" s="44">
        <f t="shared" si="46"/>
        <v>23</v>
      </c>
      <c r="B501" s="44">
        <f t="shared" si="48"/>
        <v>4.2</v>
      </c>
      <c r="C501" s="45" t="str">
        <f>+F501&amp;" - "&amp;I501</f>
        <v>Informe Interactivo 7 - Argelia</v>
      </c>
      <c r="D501" s="33" t="e">
        <f>+"https://analytics.zoho.com/open-view/2395394000006204176?ZOHO_CRITERIA=%22Trasposicion_4.2%22.%22C%C3%B3digo_Pa%C3%ADs%22%20%3D%20'"&amp;#REF!&amp;"'"</f>
        <v>#REF!</v>
      </c>
      <c r="E501" s="46">
        <f t="shared" si="50"/>
        <v>86</v>
      </c>
      <c r="F501" s="47" t="str">
        <f t="shared" si="50"/>
        <v>Informe Interactivo 7</v>
      </c>
      <c r="G501" s="47" t="str">
        <f t="shared" si="50"/>
        <v>Destino</v>
      </c>
      <c r="H501" s="47" t="str">
        <f t="shared" si="50"/>
        <v>Valor de exportación (USD)</v>
      </c>
      <c r="I501" s="47" t="s">
        <v>93</v>
      </c>
      <c r="J501" s="48" t="e">
        <f>+HYPERLINK(D501,C501)</f>
        <v>#REF!</v>
      </c>
      <c r="U501" s="47" t="s">
        <v>194</v>
      </c>
    </row>
    <row r="502" spans="1:21" s="47" customFormat="1" x14ac:dyDescent="0.35">
      <c r="A502" s="44">
        <f t="shared" si="46"/>
        <v>24</v>
      </c>
      <c r="B502" s="44">
        <f t="shared" si="48"/>
        <v>4.2</v>
      </c>
      <c r="C502" s="45" t="str">
        <f>+F502&amp;" - "&amp;I502</f>
        <v>Informe Interactivo 7 - Ecuador</v>
      </c>
      <c r="D502" s="33" t="e">
        <f>+"https://analytics.zoho.com/open-view/2395394000006204176?ZOHO_CRITERIA=%22Trasposicion_4.2%22.%22C%C3%B3digo_Pa%C3%ADs%22%20%3D%20'"&amp;#REF!&amp;"'"</f>
        <v>#REF!</v>
      </c>
      <c r="E502" s="46">
        <f t="shared" si="50"/>
        <v>86</v>
      </c>
      <c r="F502" s="47" t="str">
        <f t="shared" si="50"/>
        <v>Informe Interactivo 7</v>
      </c>
      <c r="G502" s="47" t="str">
        <f t="shared" si="50"/>
        <v>Destino</v>
      </c>
      <c r="H502" s="47" t="str">
        <f t="shared" si="50"/>
        <v>Valor de exportación (USD)</v>
      </c>
      <c r="I502" s="47" t="s">
        <v>94</v>
      </c>
      <c r="J502" s="48" t="e">
        <f>+HYPERLINK(D502,C502)</f>
        <v>#REF!</v>
      </c>
      <c r="U502" s="47" t="s">
        <v>194</v>
      </c>
    </row>
    <row r="503" spans="1:21" s="47" customFormat="1" x14ac:dyDescent="0.35">
      <c r="A503" s="44">
        <f t="shared" si="46"/>
        <v>25</v>
      </c>
      <c r="B503" s="44">
        <f t="shared" si="48"/>
        <v>4.2</v>
      </c>
      <c r="C503" s="45" t="str">
        <f>+F503&amp;" - "&amp;I503</f>
        <v>Informe Interactivo 7 - Egipto</v>
      </c>
      <c r="D503" s="33" t="e">
        <f>+"https://analytics.zoho.com/open-view/2395394000006204176?ZOHO_CRITERIA=%22Trasposicion_4.2%22.%22C%C3%B3digo_Pa%C3%ADs%22%20%3D%20'"&amp;#REF!&amp;"'"</f>
        <v>#REF!</v>
      </c>
      <c r="E503" s="46">
        <f t="shared" ref="E503:H518" si="51">+E502</f>
        <v>86</v>
      </c>
      <c r="F503" s="47" t="str">
        <f t="shared" si="51"/>
        <v>Informe Interactivo 7</v>
      </c>
      <c r="G503" s="47" t="str">
        <f t="shared" si="51"/>
        <v>Destino</v>
      </c>
      <c r="H503" s="47" t="str">
        <f t="shared" si="51"/>
        <v>Valor de exportación (USD)</v>
      </c>
      <c r="I503" s="47" t="s">
        <v>95</v>
      </c>
      <c r="J503" s="48" t="e">
        <f>+HYPERLINK(D503,C503)</f>
        <v>#REF!</v>
      </c>
      <c r="U503" s="47" t="s">
        <v>194</v>
      </c>
    </row>
    <row r="504" spans="1:21" s="47" customFormat="1" x14ac:dyDescent="0.35">
      <c r="A504" s="44">
        <f t="shared" si="46"/>
        <v>26</v>
      </c>
      <c r="B504" s="44">
        <f t="shared" si="48"/>
        <v>4.2</v>
      </c>
      <c r="C504" s="45" t="str">
        <f>+F504&amp;" - "&amp;I504</f>
        <v>Informe Interactivo 7 - España</v>
      </c>
      <c r="D504" s="33" t="e">
        <f>+"https://analytics.zoho.com/open-view/2395394000006204176?ZOHO_CRITERIA=%22Trasposicion_4.2%22.%22C%C3%B3digo_Pa%C3%ADs%22%20%3D%20'"&amp;#REF!&amp;"'"</f>
        <v>#REF!</v>
      </c>
      <c r="E504" s="46">
        <f t="shared" si="51"/>
        <v>86</v>
      </c>
      <c r="F504" s="47" t="str">
        <f t="shared" si="51"/>
        <v>Informe Interactivo 7</v>
      </c>
      <c r="G504" s="47" t="str">
        <f t="shared" si="51"/>
        <v>Destino</v>
      </c>
      <c r="H504" s="47" t="str">
        <f t="shared" si="51"/>
        <v>Valor de exportación (USD)</v>
      </c>
      <c r="I504" s="47" t="s">
        <v>96</v>
      </c>
      <c r="J504" s="48" t="e">
        <f>+HYPERLINK(D504,C504)</f>
        <v>#REF!</v>
      </c>
      <c r="U504" s="47" t="s">
        <v>194</v>
      </c>
    </row>
    <row r="505" spans="1:21" s="47" customFormat="1" x14ac:dyDescent="0.35">
      <c r="A505" s="44">
        <f t="shared" si="46"/>
        <v>27</v>
      </c>
      <c r="B505" s="44">
        <f t="shared" si="48"/>
        <v>4.2</v>
      </c>
      <c r="C505" s="45" t="str">
        <f>+F505&amp;" - "&amp;I505</f>
        <v>Informe Interactivo 7 - Estonia</v>
      </c>
      <c r="D505" s="33" t="e">
        <f>+"https://analytics.zoho.com/open-view/2395394000006204176?ZOHO_CRITERIA=%22Trasposicion_4.2%22.%22C%C3%B3digo_Pa%C3%ADs%22%20%3D%20'"&amp;#REF!&amp;"'"</f>
        <v>#REF!</v>
      </c>
      <c r="E505" s="46">
        <f t="shared" si="51"/>
        <v>86</v>
      </c>
      <c r="F505" s="47" t="str">
        <f t="shared" si="51"/>
        <v>Informe Interactivo 7</v>
      </c>
      <c r="G505" s="47" t="str">
        <f t="shared" si="51"/>
        <v>Destino</v>
      </c>
      <c r="H505" s="47" t="str">
        <f t="shared" si="51"/>
        <v>Valor de exportación (USD)</v>
      </c>
      <c r="I505" s="47" t="s">
        <v>97</v>
      </c>
      <c r="J505" s="48" t="e">
        <f>+HYPERLINK(D505,C505)</f>
        <v>#REF!</v>
      </c>
      <c r="U505" s="47" t="s">
        <v>194</v>
      </c>
    </row>
    <row r="506" spans="1:21" s="47" customFormat="1" x14ac:dyDescent="0.35">
      <c r="A506" s="44">
        <f t="shared" si="46"/>
        <v>28</v>
      </c>
      <c r="B506" s="44">
        <f t="shared" si="48"/>
        <v>4.2</v>
      </c>
      <c r="C506" s="45" t="str">
        <f>+F506&amp;" - "&amp;I506</f>
        <v>Informe Interactivo 7 - Finlandia</v>
      </c>
      <c r="D506" s="33" t="e">
        <f>+"https://analytics.zoho.com/open-view/2395394000006204176?ZOHO_CRITERIA=%22Trasposicion_4.2%22.%22C%C3%B3digo_Pa%C3%ADs%22%20%3D%20'"&amp;#REF!&amp;"'"</f>
        <v>#REF!</v>
      </c>
      <c r="E506" s="46">
        <f t="shared" si="51"/>
        <v>86</v>
      </c>
      <c r="F506" s="47" t="str">
        <f t="shared" si="51"/>
        <v>Informe Interactivo 7</v>
      </c>
      <c r="G506" s="47" t="str">
        <f t="shared" si="51"/>
        <v>Destino</v>
      </c>
      <c r="H506" s="47" t="str">
        <f t="shared" si="51"/>
        <v>Valor de exportación (USD)</v>
      </c>
      <c r="I506" s="47" t="s">
        <v>98</v>
      </c>
      <c r="J506" s="48" t="e">
        <f>+HYPERLINK(D506,C506)</f>
        <v>#REF!</v>
      </c>
      <c r="U506" s="47" t="s">
        <v>194</v>
      </c>
    </row>
    <row r="507" spans="1:21" s="47" customFormat="1" x14ac:dyDescent="0.35">
      <c r="A507" s="44">
        <f t="shared" si="46"/>
        <v>29</v>
      </c>
      <c r="B507" s="44">
        <f t="shared" si="48"/>
        <v>4.2</v>
      </c>
      <c r="C507" s="45" t="str">
        <f>+F507&amp;" - "&amp;I507</f>
        <v>Informe Interactivo 7 - Francia</v>
      </c>
      <c r="D507" s="33" t="e">
        <f>+"https://analytics.zoho.com/open-view/2395394000006204176?ZOHO_CRITERIA=%22Trasposicion_4.2%22.%22C%C3%B3digo_Pa%C3%ADs%22%20%3D%20'"&amp;#REF!&amp;"'"</f>
        <v>#REF!</v>
      </c>
      <c r="E507" s="46">
        <f t="shared" si="51"/>
        <v>86</v>
      </c>
      <c r="F507" s="47" t="str">
        <f t="shared" si="51"/>
        <v>Informe Interactivo 7</v>
      </c>
      <c r="G507" s="47" t="str">
        <f t="shared" si="51"/>
        <v>Destino</v>
      </c>
      <c r="H507" s="47" t="str">
        <f t="shared" si="51"/>
        <v>Valor de exportación (USD)</v>
      </c>
      <c r="I507" s="47" t="s">
        <v>99</v>
      </c>
      <c r="J507" s="48" t="e">
        <f>+HYPERLINK(D507,C507)</f>
        <v>#REF!</v>
      </c>
      <c r="U507" s="47" t="s">
        <v>194</v>
      </c>
    </row>
    <row r="508" spans="1:21" s="47" customFormat="1" x14ac:dyDescent="0.35">
      <c r="A508" s="44">
        <f t="shared" si="46"/>
        <v>30</v>
      </c>
      <c r="B508" s="44">
        <f t="shared" si="48"/>
        <v>4.2</v>
      </c>
      <c r="C508" s="45" t="str">
        <f>+F508&amp;" - "&amp;I508</f>
        <v>Informe Interactivo 7 - Reino Unido</v>
      </c>
      <c r="D508" s="33" t="e">
        <f>+"https://analytics.zoho.com/open-view/2395394000006204176?ZOHO_CRITERIA=%22Trasposicion_4.2%22.%22C%C3%B3digo_Pa%C3%ADs%22%20%3D%20'"&amp;#REF!&amp;"'"</f>
        <v>#REF!</v>
      </c>
      <c r="E508" s="46">
        <f t="shared" si="51"/>
        <v>86</v>
      </c>
      <c r="F508" s="47" t="str">
        <f t="shared" si="51"/>
        <v>Informe Interactivo 7</v>
      </c>
      <c r="G508" s="47" t="str">
        <f t="shared" si="51"/>
        <v>Destino</v>
      </c>
      <c r="H508" s="47" t="str">
        <f t="shared" si="51"/>
        <v>Valor de exportación (USD)</v>
      </c>
      <c r="I508" s="47" t="s">
        <v>100</v>
      </c>
      <c r="J508" s="48" t="e">
        <f>+HYPERLINK(D508,C508)</f>
        <v>#REF!</v>
      </c>
      <c r="U508" s="47" t="s">
        <v>194</v>
      </c>
    </row>
    <row r="509" spans="1:21" s="47" customFormat="1" x14ac:dyDescent="0.35">
      <c r="A509" s="44">
        <f t="shared" si="46"/>
        <v>31</v>
      </c>
      <c r="B509" s="44">
        <f t="shared" si="48"/>
        <v>4.2</v>
      </c>
      <c r="C509" s="45" t="str">
        <f>+F509&amp;" - "&amp;I509</f>
        <v>Informe Interactivo 7 - Grecia</v>
      </c>
      <c r="D509" s="33" t="e">
        <f>+"https://analytics.zoho.com/open-view/2395394000006204176?ZOHO_CRITERIA=%22Trasposicion_4.2%22.%22C%C3%B3digo_Pa%C3%ADs%22%20%3D%20'"&amp;#REF!&amp;"'"</f>
        <v>#REF!</v>
      </c>
      <c r="E509" s="46">
        <f t="shared" si="51"/>
        <v>86</v>
      </c>
      <c r="F509" s="47" t="str">
        <f t="shared" si="51"/>
        <v>Informe Interactivo 7</v>
      </c>
      <c r="G509" s="47" t="str">
        <f t="shared" si="51"/>
        <v>Destino</v>
      </c>
      <c r="H509" s="47" t="str">
        <f t="shared" si="51"/>
        <v>Valor de exportación (USD)</v>
      </c>
      <c r="I509" s="47" t="s">
        <v>101</v>
      </c>
      <c r="J509" s="48" t="e">
        <f>+HYPERLINK(D509,C509)</f>
        <v>#REF!</v>
      </c>
      <c r="U509" s="47" t="s">
        <v>194</v>
      </c>
    </row>
    <row r="510" spans="1:21" s="47" customFormat="1" x14ac:dyDescent="0.35">
      <c r="A510" s="44">
        <f t="shared" si="46"/>
        <v>32</v>
      </c>
      <c r="B510" s="44">
        <f t="shared" si="48"/>
        <v>4.2</v>
      </c>
      <c r="C510" s="45" t="str">
        <f>+F510&amp;" - "&amp;I510</f>
        <v>Informe Interactivo 7 - Guatemala</v>
      </c>
      <c r="D510" s="33" t="e">
        <f>+"https://analytics.zoho.com/open-view/2395394000006204176?ZOHO_CRITERIA=%22Trasposicion_4.2%22.%22C%C3%B3digo_Pa%C3%ADs%22%20%3D%20'"&amp;#REF!&amp;"'"</f>
        <v>#REF!</v>
      </c>
      <c r="E510" s="46">
        <f t="shared" si="51"/>
        <v>86</v>
      </c>
      <c r="F510" s="47" t="str">
        <f t="shared" si="51"/>
        <v>Informe Interactivo 7</v>
      </c>
      <c r="G510" s="47" t="str">
        <f t="shared" si="51"/>
        <v>Destino</v>
      </c>
      <c r="H510" s="47" t="str">
        <f t="shared" si="51"/>
        <v>Valor de exportación (USD)</v>
      </c>
      <c r="I510" s="47" t="s">
        <v>102</v>
      </c>
      <c r="J510" s="48" t="e">
        <f>+HYPERLINK(D510,C510)</f>
        <v>#REF!</v>
      </c>
      <c r="U510" s="47" t="s">
        <v>194</v>
      </c>
    </row>
    <row r="511" spans="1:21" s="47" customFormat="1" x14ac:dyDescent="0.35">
      <c r="A511" s="44">
        <f t="shared" si="46"/>
        <v>33</v>
      </c>
      <c r="B511" s="44">
        <f t="shared" si="48"/>
        <v>4.2</v>
      </c>
      <c r="C511" s="45" t="str">
        <f>+F511&amp;" - "&amp;I511</f>
        <v>Informe Interactivo 7 - Hong Kong</v>
      </c>
      <c r="D511" s="33" t="e">
        <f>+"https://analytics.zoho.com/open-view/2395394000006204176?ZOHO_CRITERIA=%22Trasposicion_4.2%22.%22C%C3%B3digo_Pa%C3%ADs%22%20%3D%20'"&amp;#REF!&amp;"'"</f>
        <v>#REF!</v>
      </c>
      <c r="E511" s="46">
        <f t="shared" si="51"/>
        <v>86</v>
      </c>
      <c r="F511" s="47" t="str">
        <f t="shared" si="51"/>
        <v>Informe Interactivo 7</v>
      </c>
      <c r="G511" s="47" t="str">
        <f t="shared" si="51"/>
        <v>Destino</v>
      </c>
      <c r="H511" s="47" t="str">
        <f t="shared" si="51"/>
        <v>Valor de exportación (USD)</v>
      </c>
      <c r="I511" s="47" t="s">
        <v>103</v>
      </c>
      <c r="J511" s="48" t="e">
        <f>+HYPERLINK(D511,C511)</f>
        <v>#REF!</v>
      </c>
      <c r="U511" s="47" t="s">
        <v>194</v>
      </c>
    </row>
    <row r="512" spans="1:21" s="47" customFormat="1" x14ac:dyDescent="0.35">
      <c r="A512" s="44">
        <f t="shared" si="46"/>
        <v>34</v>
      </c>
      <c r="B512" s="44">
        <f t="shared" si="48"/>
        <v>4.2</v>
      </c>
      <c r="C512" s="45" t="str">
        <f>+F512&amp;" - "&amp;I512</f>
        <v>Informe Interactivo 7 - Honduras</v>
      </c>
      <c r="D512" s="33" t="e">
        <f>+"https://analytics.zoho.com/open-view/2395394000006204176?ZOHO_CRITERIA=%22Trasposicion_4.2%22.%22C%C3%B3digo_Pa%C3%ADs%22%20%3D%20'"&amp;#REF!&amp;"'"</f>
        <v>#REF!</v>
      </c>
      <c r="E512" s="46">
        <f t="shared" si="51"/>
        <v>86</v>
      </c>
      <c r="F512" s="47" t="str">
        <f t="shared" si="51"/>
        <v>Informe Interactivo 7</v>
      </c>
      <c r="G512" s="47" t="str">
        <f t="shared" si="51"/>
        <v>Destino</v>
      </c>
      <c r="H512" s="47" t="str">
        <f t="shared" si="51"/>
        <v>Valor de exportación (USD)</v>
      </c>
      <c r="I512" s="47" t="s">
        <v>104</v>
      </c>
      <c r="J512" s="48" t="e">
        <f>+HYPERLINK(D512,C512)</f>
        <v>#REF!</v>
      </c>
      <c r="U512" s="47" t="s">
        <v>194</v>
      </c>
    </row>
    <row r="513" spans="1:21" s="47" customFormat="1" x14ac:dyDescent="0.35">
      <c r="A513" s="44">
        <f t="shared" si="46"/>
        <v>35</v>
      </c>
      <c r="B513" s="44">
        <f t="shared" si="48"/>
        <v>4.2</v>
      </c>
      <c r="C513" s="45" t="str">
        <f>+F513&amp;" - "&amp;I513</f>
        <v>Informe Interactivo 7 - Haití</v>
      </c>
      <c r="D513" s="33" t="e">
        <f>+"https://analytics.zoho.com/open-view/2395394000006204176?ZOHO_CRITERIA=%22Trasposicion_4.2%22.%22C%C3%B3digo_Pa%C3%ADs%22%20%3D%20'"&amp;#REF!&amp;"'"</f>
        <v>#REF!</v>
      </c>
      <c r="E513" s="46">
        <f t="shared" si="51"/>
        <v>86</v>
      </c>
      <c r="F513" s="47" t="str">
        <f t="shared" si="51"/>
        <v>Informe Interactivo 7</v>
      </c>
      <c r="G513" s="47" t="str">
        <f t="shared" si="51"/>
        <v>Destino</v>
      </c>
      <c r="H513" s="47" t="str">
        <f t="shared" si="51"/>
        <v>Valor de exportación (USD)</v>
      </c>
      <c r="I513" s="47" t="s">
        <v>105</v>
      </c>
      <c r="J513" s="48" t="e">
        <f>+HYPERLINK(D513,C513)</f>
        <v>#REF!</v>
      </c>
      <c r="U513" s="47" t="s">
        <v>194</v>
      </c>
    </row>
    <row r="514" spans="1:21" s="47" customFormat="1" x14ac:dyDescent="0.35">
      <c r="A514" s="44">
        <f t="shared" si="46"/>
        <v>36</v>
      </c>
      <c r="B514" s="44">
        <f t="shared" si="48"/>
        <v>4.2</v>
      </c>
      <c r="C514" s="45" t="str">
        <f>+F514&amp;" - "&amp;I514</f>
        <v>Informe Interactivo 7 - Hungría</v>
      </c>
      <c r="D514" s="33" t="e">
        <f>+"https://analytics.zoho.com/open-view/2395394000006204176?ZOHO_CRITERIA=%22Trasposicion_4.2%22.%22C%C3%B3digo_Pa%C3%ADs%22%20%3D%20'"&amp;#REF!&amp;"'"</f>
        <v>#REF!</v>
      </c>
      <c r="E514" s="46">
        <f t="shared" si="51"/>
        <v>86</v>
      </c>
      <c r="F514" s="47" t="str">
        <f t="shared" si="51"/>
        <v>Informe Interactivo 7</v>
      </c>
      <c r="G514" s="47" t="str">
        <f t="shared" si="51"/>
        <v>Destino</v>
      </c>
      <c r="H514" s="47" t="str">
        <f t="shared" si="51"/>
        <v>Valor de exportación (USD)</v>
      </c>
      <c r="I514" s="47" t="s">
        <v>106</v>
      </c>
      <c r="J514" s="48" t="e">
        <f>+HYPERLINK(D514,C514)</f>
        <v>#REF!</v>
      </c>
      <c r="U514" s="47" t="s">
        <v>194</v>
      </c>
    </row>
    <row r="515" spans="1:21" s="47" customFormat="1" x14ac:dyDescent="0.35">
      <c r="A515" s="44">
        <f t="shared" si="46"/>
        <v>37</v>
      </c>
      <c r="B515" s="44">
        <f t="shared" si="48"/>
        <v>4.2</v>
      </c>
      <c r="C515" s="45" t="str">
        <f>+F515&amp;" - "&amp;I515</f>
        <v>Informe Interactivo 7 - Indonesia</v>
      </c>
      <c r="D515" s="33" t="e">
        <f>+"https://analytics.zoho.com/open-view/2395394000006204176?ZOHO_CRITERIA=%22Trasposicion_4.2%22.%22C%C3%B3digo_Pa%C3%ADs%22%20%3D%20'"&amp;#REF!&amp;"'"</f>
        <v>#REF!</v>
      </c>
      <c r="E515" s="46">
        <f t="shared" si="51"/>
        <v>86</v>
      </c>
      <c r="F515" s="47" t="str">
        <f t="shared" si="51"/>
        <v>Informe Interactivo 7</v>
      </c>
      <c r="G515" s="47" t="str">
        <f t="shared" si="51"/>
        <v>Destino</v>
      </c>
      <c r="H515" s="47" t="str">
        <f t="shared" si="51"/>
        <v>Valor de exportación (USD)</v>
      </c>
      <c r="I515" s="47" t="s">
        <v>107</v>
      </c>
      <c r="J515" s="48" t="e">
        <f>+HYPERLINK(D515,C515)</f>
        <v>#REF!</v>
      </c>
      <c r="U515" s="47" t="s">
        <v>194</v>
      </c>
    </row>
    <row r="516" spans="1:21" s="47" customFormat="1" x14ac:dyDescent="0.35">
      <c r="A516" s="44">
        <f t="shared" si="46"/>
        <v>38</v>
      </c>
      <c r="B516" s="44">
        <f t="shared" si="48"/>
        <v>4.2</v>
      </c>
      <c r="C516" s="45" t="str">
        <f>+F516&amp;" - "&amp;I516</f>
        <v>Informe Interactivo 7 - India</v>
      </c>
      <c r="D516" s="33" t="e">
        <f>+"https://analytics.zoho.com/open-view/2395394000006204176?ZOHO_CRITERIA=%22Trasposicion_4.2%22.%22C%C3%B3digo_Pa%C3%ADs%22%20%3D%20'"&amp;#REF!&amp;"'"</f>
        <v>#REF!</v>
      </c>
      <c r="E516" s="46">
        <f t="shared" si="51"/>
        <v>86</v>
      </c>
      <c r="F516" s="47" t="str">
        <f t="shared" si="51"/>
        <v>Informe Interactivo 7</v>
      </c>
      <c r="G516" s="47" t="str">
        <f t="shared" si="51"/>
        <v>Destino</v>
      </c>
      <c r="H516" s="47" t="str">
        <f t="shared" si="51"/>
        <v>Valor de exportación (USD)</v>
      </c>
      <c r="I516" s="47" t="s">
        <v>108</v>
      </c>
      <c r="J516" s="48" t="e">
        <f>+HYPERLINK(D516,C516)</f>
        <v>#REF!</v>
      </c>
      <c r="U516" s="47" t="s">
        <v>194</v>
      </c>
    </row>
    <row r="517" spans="1:21" s="47" customFormat="1" x14ac:dyDescent="0.35">
      <c r="A517" s="44">
        <f t="shared" si="46"/>
        <v>39</v>
      </c>
      <c r="B517" s="44">
        <f t="shared" si="48"/>
        <v>4.2</v>
      </c>
      <c r="C517" s="45" t="str">
        <f>+F517&amp;" - "&amp;I517</f>
        <v>Informe Interactivo 7 - Irlanda</v>
      </c>
      <c r="D517" s="33" t="e">
        <f>+"https://analytics.zoho.com/open-view/2395394000006204176?ZOHO_CRITERIA=%22Trasposicion_4.2%22.%22C%C3%B3digo_Pa%C3%ADs%22%20%3D%20'"&amp;#REF!&amp;"'"</f>
        <v>#REF!</v>
      </c>
      <c r="E517" s="46">
        <f t="shared" si="51"/>
        <v>86</v>
      </c>
      <c r="F517" s="47" t="str">
        <f t="shared" si="51"/>
        <v>Informe Interactivo 7</v>
      </c>
      <c r="G517" s="47" t="str">
        <f t="shared" si="51"/>
        <v>Destino</v>
      </c>
      <c r="H517" s="47" t="str">
        <f t="shared" si="51"/>
        <v>Valor de exportación (USD)</v>
      </c>
      <c r="I517" s="47" t="s">
        <v>109</v>
      </c>
      <c r="J517" s="48" t="e">
        <f>+HYPERLINK(D517,C517)</f>
        <v>#REF!</v>
      </c>
      <c r="U517" s="47" t="s">
        <v>194</v>
      </c>
    </row>
    <row r="518" spans="1:21" s="47" customFormat="1" x14ac:dyDescent="0.35">
      <c r="A518" s="44">
        <f t="shared" si="46"/>
        <v>40</v>
      </c>
      <c r="B518" s="44">
        <f t="shared" si="48"/>
        <v>4.2</v>
      </c>
      <c r="C518" s="45" t="str">
        <f>+F518&amp;" - "&amp;I518</f>
        <v>Informe Interactivo 7 - Israel</v>
      </c>
      <c r="D518" s="33" t="e">
        <f>+"https://analytics.zoho.com/open-view/2395394000006204176?ZOHO_CRITERIA=%22Trasposicion_4.2%22.%22C%C3%B3digo_Pa%C3%ADs%22%20%3D%20'"&amp;#REF!&amp;"'"</f>
        <v>#REF!</v>
      </c>
      <c r="E518" s="46">
        <f t="shared" si="51"/>
        <v>86</v>
      </c>
      <c r="F518" s="47" t="str">
        <f t="shared" si="51"/>
        <v>Informe Interactivo 7</v>
      </c>
      <c r="G518" s="47" t="str">
        <f t="shared" si="51"/>
        <v>Destino</v>
      </c>
      <c r="H518" s="47" t="str">
        <f t="shared" si="51"/>
        <v>Valor de exportación (USD)</v>
      </c>
      <c r="I518" s="47" t="s">
        <v>110</v>
      </c>
      <c r="J518" s="48" t="e">
        <f>+HYPERLINK(D518,C518)</f>
        <v>#REF!</v>
      </c>
      <c r="U518" s="47" t="s">
        <v>194</v>
      </c>
    </row>
    <row r="519" spans="1:21" s="47" customFormat="1" x14ac:dyDescent="0.35">
      <c r="A519" s="44">
        <f t="shared" si="46"/>
        <v>41</v>
      </c>
      <c r="B519" s="44">
        <f t="shared" si="48"/>
        <v>4.2</v>
      </c>
      <c r="C519" s="45" t="str">
        <f>+F519&amp;" - "&amp;I519</f>
        <v>Informe Interactivo 7 - Italia</v>
      </c>
      <c r="D519" s="33" t="e">
        <f>+"https://analytics.zoho.com/open-view/2395394000006204176?ZOHO_CRITERIA=%22Trasposicion_4.2%22.%22C%C3%B3digo_Pa%C3%ADs%22%20%3D%20'"&amp;#REF!&amp;"'"</f>
        <v>#REF!</v>
      </c>
      <c r="E519" s="46">
        <f t="shared" ref="E519:H534" si="52">+E518</f>
        <v>86</v>
      </c>
      <c r="F519" s="47" t="str">
        <f t="shared" si="52"/>
        <v>Informe Interactivo 7</v>
      </c>
      <c r="G519" s="47" t="str">
        <f t="shared" si="52"/>
        <v>Destino</v>
      </c>
      <c r="H519" s="47" t="str">
        <f t="shared" si="52"/>
        <v>Valor de exportación (USD)</v>
      </c>
      <c r="I519" s="47" t="s">
        <v>111</v>
      </c>
      <c r="J519" s="48" t="e">
        <f>+HYPERLINK(D519,C519)</f>
        <v>#REF!</v>
      </c>
      <c r="U519" s="47" t="s">
        <v>194</v>
      </c>
    </row>
    <row r="520" spans="1:21" s="47" customFormat="1" x14ac:dyDescent="0.35">
      <c r="A520" s="44">
        <f t="shared" ref="A520:A578" si="53">+A519+1</f>
        <v>42</v>
      </c>
      <c r="B520" s="44">
        <f t="shared" si="48"/>
        <v>4.2</v>
      </c>
      <c r="C520" s="45" t="str">
        <f>+F520&amp;" - "&amp;I520</f>
        <v>Informe Interactivo 7 - Jordania</v>
      </c>
      <c r="D520" s="33" t="e">
        <f>+"https://analytics.zoho.com/open-view/2395394000006204176?ZOHO_CRITERIA=%22Trasposicion_4.2%22.%22C%C3%B3digo_Pa%C3%ADs%22%20%3D%20'"&amp;#REF!&amp;"'"</f>
        <v>#REF!</v>
      </c>
      <c r="E520" s="46">
        <f t="shared" si="52"/>
        <v>86</v>
      </c>
      <c r="F520" s="47" t="str">
        <f t="shared" si="52"/>
        <v>Informe Interactivo 7</v>
      </c>
      <c r="G520" s="47" t="str">
        <f t="shared" si="52"/>
        <v>Destino</v>
      </c>
      <c r="H520" s="47" t="str">
        <f t="shared" si="52"/>
        <v>Valor de exportación (USD)</v>
      </c>
      <c r="I520" s="47" t="s">
        <v>112</v>
      </c>
      <c r="J520" s="48" t="e">
        <f>+HYPERLINK(D520,C520)</f>
        <v>#REF!</v>
      </c>
      <c r="U520" s="47" t="s">
        <v>194</v>
      </c>
    </row>
    <row r="521" spans="1:21" s="47" customFormat="1" x14ac:dyDescent="0.35">
      <c r="A521" s="44">
        <f t="shared" si="53"/>
        <v>43</v>
      </c>
      <c r="B521" s="44">
        <f t="shared" si="48"/>
        <v>4.2</v>
      </c>
      <c r="C521" s="45" t="str">
        <f>+F521&amp;" - "&amp;I521</f>
        <v>Informe Interactivo 7 - Japón</v>
      </c>
      <c r="D521" s="33" t="e">
        <f>+"https://analytics.zoho.com/open-view/2395394000006204176?ZOHO_CRITERIA=%22Trasposicion_4.2%22.%22C%C3%B3digo_Pa%C3%ADs%22%20%3D%20'"&amp;#REF!&amp;"'"</f>
        <v>#REF!</v>
      </c>
      <c r="E521" s="46">
        <f t="shared" si="52"/>
        <v>86</v>
      </c>
      <c r="F521" s="47" t="str">
        <f t="shared" si="52"/>
        <v>Informe Interactivo 7</v>
      </c>
      <c r="G521" s="47" t="str">
        <f t="shared" si="52"/>
        <v>Destino</v>
      </c>
      <c r="H521" s="47" t="str">
        <f t="shared" si="52"/>
        <v>Valor de exportación (USD)</v>
      </c>
      <c r="I521" s="47" t="s">
        <v>113</v>
      </c>
      <c r="J521" s="48" t="e">
        <f>+HYPERLINK(D521,C521)</f>
        <v>#REF!</v>
      </c>
      <c r="U521" s="47" t="s">
        <v>194</v>
      </c>
    </row>
    <row r="522" spans="1:21" s="47" customFormat="1" x14ac:dyDescent="0.35">
      <c r="A522" s="44">
        <f t="shared" si="53"/>
        <v>44</v>
      </c>
      <c r="B522" s="44">
        <f t="shared" si="48"/>
        <v>4.2</v>
      </c>
      <c r="C522" s="45" t="str">
        <f>+F522&amp;" - "&amp;I522</f>
        <v>Informe Interactivo 7 - Kazajistán</v>
      </c>
      <c r="D522" s="33" t="e">
        <f>+"https://analytics.zoho.com/open-view/2395394000006204176?ZOHO_CRITERIA=%22Trasposicion_4.2%22.%22C%C3%B3digo_Pa%C3%ADs%22%20%3D%20'"&amp;#REF!&amp;"'"</f>
        <v>#REF!</v>
      </c>
      <c r="E522" s="46">
        <f t="shared" si="52"/>
        <v>86</v>
      </c>
      <c r="F522" s="47" t="str">
        <f t="shared" si="52"/>
        <v>Informe Interactivo 7</v>
      </c>
      <c r="G522" s="47" t="str">
        <f t="shared" si="52"/>
        <v>Destino</v>
      </c>
      <c r="H522" s="47" t="str">
        <f t="shared" si="52"/>
        <v>Valor de exportación (USD)</v>
      </c>
      <c r="I522" s="47" t="s">
        <v>114</v>
      </c>
      <c r="J522" s="48" t="e">
        <f>+HYPERLINK(D522,C522)</f>
        <v>#REF!</v>
      </c>
      <c r="U522" s="47" t="s">
        <v>194</v>
      </c>
    </row>
    <row r="523" spans="1:21" s="47" customFormat="1" x14ac:dyDescent="0.35">
      <c r="A523" s="44">
        <f t="shared" si="53"/>
        <v>45</v>
      </c>
      <c r="B523" s="44">
        <f t="shared" si="48"/>
        <v>4.2</v>
      </c>
      <c r="C523" s="45" t="str">
        <f>+F523&amp;" - "&amp;I523</f>
        <v>Informe Interactivo 7 - Corea del Sur</v>
      </c>
      <c r="D523" s="33" t="e">
        <f>+"https://analytics.zoho.com/open-view/2395394000006204176?ZOHO_CRITERIA=%22Trasposicion_4.2%22.%22C%C3%B3digo_Pa%C3%ADs%22%20%3D%20'"&amp;#REF!&amp;"'"</f>
        <v>#REF!</v>
      </c>
      <c r="E523" s="46">
        <f t="shared" si="52"/>
        <v>86</v>
      </c>
      <c r="F523" s="47" t="str">
        <f t="shared" si="52"/>
        <v>Informe Interactivo 7</v>
      </c>
      <c r="G523" s="47" t="str">
        <f t="shared" si="52"/>
        <v>Destino</v>
      </c>
      <c r="H523" s="47" t="str">
        <f t="shared" si="52"/>
        <v>Valor de exportación (USD)</v>
      </c>
      <c r="I523" s="47" t="s">
        <v>115</v>
      </c>
      <c r="J523" s="48" t="e">
        <f>+HYPERLINK(D523,C523)</f>
        <v>#REF!</v>
      </c>
      <c r="U523" s="47" t="s">
        <v>194</v>
      </c>
    </row>
    <row r="524" spans="1:21" s="47" customFormat="1" x14ac:dyDescent="0.35">
      <c r="A524" s="44">
        <f t="shared" si="53"/>
        <v>46</v>
      </c>
      <c r="B524" s="44">
        <f t="shared" si="48"/>
        <v>4.2</v>
      </c>
      <c r="C524" s="45" t="str">
        <f>+F524&amp;" - "&amp;I524</f>
        <v>Informe Interactivo 7 - Kuwait</v>
      </c>
      <c r="D524" s="33" t="e">
        <f>+"https://analytics.zoho.com/open-view/2395394000006204176?ZOHO_CRITERIA=%22Trasposicion_4.2%22.%22C%C3%B3digo_Pa%C3%ADs%22%20%3D%20'"&amp;#REF!&amp;"'"</f>
        <v>#REF!</v>
      </c>
      <c r="E524" s="46">
        <f t="shared" si="52"/>
        <v>86</v>
      </c>
      <c r="F524" s="47" t="str">
        <f t="shared" si="52"/>
        <v>Informe Interactivo 7</v>
      </c>
      <c r="G524" s="47" t="str">
        <f t="shared" si="52"/>
        <v>Destino</v>
      </c>
      <c r="H524" s="47" t="str">
        <f t="shared" si="52"/>
        <v>Valor de exportación (USD)</v>
      </c>
      <c r="I524" s="47" t="s">
        <v>116</v>
      </c>
      <c r="J524" s="48" t="e">
        <f>+HYPERLINK(D524,C524)</f>
        <v>#REF!</v>
      </c>
      <c r="U524" s="47" t="s">
        <v>194</v>
      </c>
    </row>
    <row r="525" spans="1:21" s="47" customFormat="1" x14ac:dyDescent="0.35">
      <c r="A525" s="44">
        <f t="shared" si="53"/>
        <v>47</v>
      </c>
      <c r="B525" s="44">
        <f t="shared" si="48"/>
        <v>4.2</v>
      </c>
      <c r="C525" s="45" t="str">
        <f>+F525&amp;" - "&amp;I525</f>
        <v>Informe Interactivo 7 - Líbano</v>
      </c>
      <c r="D525" s="33" t="e">
        <f>+"https://analytics.zoho.com/open-view/2395394000006204176?ZOHO_CRITERIA=%22Trasposicion_4.2%22.%22C%C3%B3digo_Pa%C3%ADs%22%20%3D%20'"&amp;#REF!&amp;"'"</f>
        <v>#REF!</v>
      </c>
      <c r="E525" s="46">
        <f t="shared" si="52"/>
        <v>86</v>
      </c>
      <c r="F525" s="47" t="str">
        <f t="shared" si="52"/>
        <v>Informe Interactivo 7</v>
      </c>
      <c r="G525" s="47" t="str">
        <f t="shared" si="52"/>
        <v>Destino</v>
      </c>
      <c r="H525" s="47" t="str">
        <f t="shared" si="52"/>
        <v>Valor de exportación (USD)</v>
      </c>
      <c r="I525" s="47" t="s">
        <v>117</v>
      </c>
      <c r="J525" s="48" t="e">
        <f>+HYPERLINK(D525,C525)</f>
        <v>#REF!</v>
      </c>
      <c r="U525" s="47" t="s">
        <v>194</v>
      </c>
    </row>
    <row r="526" spans="1:21" s="47" customFormat="1" x14ac:dyDescent="0.35">
      <c r="A526" s="44">
        <f t="shared" si="53"/>
        <v>48</v>
      </c>
      <c r="B526" s="44">
        <f t="shared" si="48"/>
        <v>4.2</v>
      </c>
      <c r="C526" s="45" t="str">
        <f>+F526&amp;" - "&amp;I526</f>
        <v>Informe Interactivo 7 - Libia</v>
      </c>
      <c r="D526" s="33" t="e">
        <f>+"https://analytics.zoho.com/open-view/2395394000006204176?ZOHO_CRITERIA=%22Trasposicion_4.2%22.%22C%C3%B3digo_Pa%C3%ADs%22%20%3D%20'"&amp;#REF!&amp;"'"</f>
        <v>#REF!</v>
      </c>
      <c r="E526" s="46">
        <f t="shared" si="52"/>
        <v>86</v>
      </c>
      <c r="F526" s="47" t="str">
        <f t="shared" si="52"/>
        <v>Informe Interactivo 7</v>
      </c>
      <c r="G526" s="47" t="str">
        <f t="shared" si="52"/>
        <v>Destino</v>
      </c>
      <c r="H526" s="47" t="str">
        <f t="shared" si="52"/>
        <v>Valor de exportación (USD)</v>
      </c>
      <c r="I526" s="47" t="s">
        <v>118</v>
      </c>
      <c r="J526" s="48" t="e">
        <f>+HYPERLINK(D526,C526)</f>
        <v>#REF!</v>
      </c>
      <c r="U526" s="47" t="s">
        <v>194</v>
      </c>
    </row>
    <row r="527" spans="1:21" s="47" customFormat="1" x14ac:dyDescent="0.35">
      <c r="A527" s="44">
        <f t="shared" si="53"/>
        <v>49</v>
      </c>
      <c r="B527" s="44">
        <f t="shared" si="48"/>
        <v>4.2</v>
      </c>
      <c r="C527" s="45" t="str">
        <f>+F527&amp;" - "&amp;I527</f>
        <v>Informe Interactivo 7 - Sri Lanka</v>
      </c>
      <c r="D527" s="33" t="e">
        <f>+"https://analytics.zoho.com/open-view/2395394000006204176?ZOHO_CRITERIA=%22Trasposicion_4.2%22.%22C%C3%B3digo_Pa%C3%ADs%22%20%3D%20'"&amp;#REF!&amp;"'"</f>
        <v>#REF!</v>
      </c>
      <c r="E527" s="46">
        <f t="shared" si="52"/>
        <v>86</v>
      </c>
      <c r="F527" s="47" t="str">
        <f t="shared" si="52"/>
        <v>Informe Interactivo 7</v>
      </c>
      <c r="G527" s="47" t="str">
        <f t="shared" si="52"/>
        <v>Destino</v>
      </c>
      <c r="H527" s="47" t="str">
        <f t="shared" si="52"/>
        <v>Valor de exportación (USD)</v>
      </c>
      <c r="I527" s="47" t="s">
        <v>119</v>
      </c>
      <c r="J527" s="48" t="e">
        <f>+HYPERLINK(D527,C527)</f>
        <v>#REF!</v>
      </c>
      <c r="U527" s="47" t="s">
        <v>194</v>
      </c>
    </row>
    <row r="528" spans="1:21" s="47" customFormat="1" x14ac:dyDescent="0.35">
      <c r="A528" s="44">
        <f t="shared" si="53"/>
        <v>50</v>
      </c>
      <c r="B528" s="44">
        <f t="shared" si="48"/>
        <v>4.2</v>
      </c>
      <c r="C528" s="45" t="str">
        <f>+F528&amp;" - "&amp;I528</f>
        <v>Informe Interactivo 7 - Lituania</v>
      </c>
      <c r="D528" s="33" t="e">
        <f>+"https://analytics.zoho.com/open-view/2395394000006204176?ZOHO_CRITERIA=%22Trasposicion_4.2%22.%22C%C3%B3digo_Pa%C3%ADs%22%20%3D%20'"&amp;#REF!&amp;"'"</f>
        <v>#REF!</v>
      </c>
      <c r="E528" s="46">
        <f t="shared" si="52"/>
        <v>86</v>
      </c>
      <c r="F528" s="47" t="str">
        <f t="shared" si="52"/>
        <v>Informe Interactivo 7</v>
      </c>
      <c r="G528" s="47" t="str">
        <f t="shared" si="52"/>
        <v>Destino</v>
      </c>
      <c r="H528" s="47" t="str">
        <f t="shared" si="52"/>
        <v>Valor de exportación (USD)</v>
      </c>
      <c r="I528" s="47" t="s">
        <v>120</v>
      </c>
      <c r="J528" s="48" t="e">
        <f>+HYPERLINK(D528,C528)</f>
        <v>#REF!</v>
      </c>
      <c r="U528" s="47" t="s">
        <v>194</v>
      </c>
    </row>
    <row r="529" spans="1:21" s="47" customFormat="1" x14ac:dyDescent="0.35">
      <c r="A529" s="44">
        <f t="shared" si="53"/>
        <v>51</v>
      </c>
      <c r="B529" s="44">
        <f t="shared" si="48"/>
        <v>4.2</v>
      </c>
      <c r="C529" s="45" t="str">
        <f>+F529&amp;" - "&amp;I529</f>
        <v>Informe Interactivo 7 - Letonia</v>
      </c>
      <c r="D529" s="33" t="e">
        <f>+"https://analytics.zoho.com/open-view/2395394000006204176?ZOHO_CRITERIA=%22Trasposicion_4.2%22.%22C%C3%B3digo_Pa%C3%ADs%22%20%3D%20'"&amp;#REF!&amp;"'"</f>
        <v>#REF!</v>
      </c>
      <c r="E529" s="46">
        <f t="shared" si="52"/>
        <v>86</v>
      </c>
      <c r="F529" s="47" t="str">
        <f t="shared" si="52"/>
        <v>Informe Interactivo 7</v>
      </c>
      <c r="G529" s="47" t="str">
        <f t="shared" si="52"/>
        <v>Destino</v>
      </c>
      <c r="H529" s="47" t="str">
        <f t="shared" si="52"/>
        <v>Valor de exportación (USD)</v>
      </c>
      <c r="I529" s="47" t="s">
        <v>121</v>
      </c>
      <c r="J529" s="48" t="e">
        <f>+HYPERLINK(D529,C529)</f>
        <v>#REF!</v>
      </c>
      <c r="U529" s="47" t="s">
        <v>194</v>
      </c>
    </row>
    <row r="530" spans="1:21" s="47" customFormat="1" x14ac:dyDescent="0.35">
      <c r="A530" s="44">
        <f t="shared" si="53"/>
        <v>52</v>
      </c>
      <c r="B530" s="44">
        <f t="shared" si="48"/>
        <v>4.2</v>
      </c>
      <c r="C530" s="45" t="str">
        <f>+F530&amp;" - "&amp;I530</f>
        <v>Informe Interactivo 7 - Macao</v>
      </c>
      <c r="D530" s="33" t="e">
        <f>+"https://analytics.zoho.com/open-view/2395394000006204176?ZOHO_CRITERIA=%22Trasposicion_4.2%22.%22C%C3%B3digo_Pa%C3%ADs%22%20%3D%20'"&amp;#REF!&amp;"'"</f>
        <v>#REF!</v>
      </c>
      <c r="E530" s="46">
        <f t="shared" si="52"/>
        <v>86</v>
      </c>
      <c r="F530" s="47" t="str">
        <f t="shared" si="52"/>
        <v>Informe Interactivo 7</v>
      </c>
      <c r="G530" s="47" t="str">
        <f t="shared" si="52"/>
        <v>Destino</v>
      </c>
      <c r="H530" s="47" t="str">
        <f t="shared" si="52"/>
        <v>Valor de exportación (USD)</v>
      </c>
      <c r="I530" s="47" t="s">
        <v>122</v>
      </c>
      <c r="J530" s="48" t="e">
        <f>+HYPERLINK(D530,C530)</f>
        <v>#REF!</v>
      </c>
      <c r="U530" s="47" t="s">
        <v>194</v>
      </c>
    </row>
    <row r="531" spans="1:21" s="47" customFormat="1" x14ac:dyDescent="0.35">
      <c r="A531" s="44">
        <f t="shared" si="53"/>
        <v>53</v>
      </c>
      <c r="B531" s="44">
        <f t="shared" si="48"/>
        <v>4.2</v>
      </c>
      <c r="C531" s="45" t="str">
        <f>+F531&amp;" - "&amp;I531</f>
        <v>Informe Interactivo 7 - México</v>
      </c>
      <c r="D531" s="33" t="e">
        <f>+"https://analytics.zoho.com/open-view/2395394000006204176?ZOHO_CRITERIA=%22Trasposicion_4.2%22.%22C%C3%B3digo_Pa%C3%ADs%22%20%3D%20'"&amp;#REF!&amp;"'"</f>
        <v>#REF!</v>
      </c>
      <c r="E531" s="46">
        <f t="shared" si="52"/>
        <v>86</v>
      </c>
      <c r="F531" s="47" t="str">
        <f t="shared" si="52"/>
        <v>Informe Interactivo 7</v>
      </c>
      <c r="G531" s="47" t="str">
        <f t="shared" si="52"/>
        <v>Destino</v>
      </c>
      <c r="H531" s="47" t="str">
        <f t="shared" si="52"/>
        <v>Valor de exportación (USD)</v>
      </c>
      <c r="I531" s="47" t="s">
        <v>123</v>
      </c>
      <c r="J531" s="48" t="e">
        <f>+HYPERLINK(D531,C531)</f>
        <v>#REF!</v>
      </c>
      <c r="U531" s="47" t="s">
        <v>194</v>
      </c>
    </row>
    <row r="532" spans="1:21" s="47" customFormat="1" x14ac:dyDescent="0.35">
      <c r="A532" s="44">
        <f t="shared" si="53"/>
        <v>54</v>
      </c>
      <c r="B532" s="44">
        <f t="shared" si="48"/>
        <v>4.2</v>
      </c>
      <c r="C532" s="45" t="str">
        <f>+F532&amp;" - "&amp;I532</f>
        <v>Informe Interactivo 7 - Martinica</v>
      </c>
      <c r="D532" s="33" t="e">
        <f>+"https://analytics.zoho.com/open-view/2395394000006204176?ZOHO_CRITERIA=%22Trasposicion_4.2%22.%22C%C3%B3digo_Pa%C3%ADs%22%20%3D%20'"&amp;#REF!&amp;"'"</f>
        <v>#REF!</v>
      </c>
      <c r="E532" s="46">
        <f t="shared" si="52"/>
        <v>86</v>
      </c>
      <c r="F532" s="47" t="str">
        <f t="shared" si="52"/>
        <v>Informe Interactivo 7</v>
      </c>
      <c r="G532" s="47" t="str">
        <f t="shared" si="52"/>
        <v>Destino</v>
      </c>
      <c r="H532" s="47" t="str">
        <f t="shared" si="52"/>
        <v>Valor de exportación (USD)</v>
      </c>
      <c r="I532" s="47" t="s">
        <v>124</v>
      </c>
      <c r="J532" s="48" t="e">
        <f>+HYPERLINK(D532,C532)</f>
        <v>#REF!</v>
      </c>
      <c r="U532" s="47" t="s">
        <v>194</v>
      </c>
    </row>
    <row r="533" spans="1:21" s="47" customFormat="1" x14ac:dyDescent="0.35">
      <c r="A533" s="44">
        <f t="shared" si="53"/>
        <v>55</v>
      </c>
      <c r="B533" s="44">
        <f t="shared" si="48"/>
        <v>4.2</v>
      </c>
      <c r="C533" s="45" t="str">
        <f>+F533&amp;" - "&amp;I533</f>
        <v>Informe Interactivo 7 - Malaui</v>
      </c>
      <c r="D533" s="33" t="e">
        <f>+"https://analytics.zoho.com/open-view/2395394000006204176?ZOHO_CRITERIA=%22Trasposicion_4.2%22.%22C%C3%B3digo_Pa%C3%ADs%22%20%3D%20'"&amp;#REF!&amp;"'"</f>
        <v>#REF!</v>
      </c>
      <c r="E533" s="46">
        <f t="shared" si="52"/>
        <v>86</v>
      </c>
      <c r="F533" s="47" t="str">
        <f t="shared" si="52"/>
        <v>Informe Interactivo 7</v>
      </c>
      <c r="G533" s="47" t="str">
        <f t="shared" si="52"/>
        <v>Destino</v>
      </c>
      <c r="H533" s="47" t="str">
        <f t="shared" si="52"/>
        <v>Valor de exportación (USD)</v>
      </c>
      <c r="I533" s="47" t="s">
        <v>125</v>
      </c>
      <c r="J533" s="48" t="e">
        <f>+HYPERLINK(D533,C533)</f>
        <v>#REF!</v>
      </c>
      <c r="U533" s="47" t="s">
        <v>194</v>
      </c>
    </row>
    <row r="534" spans="1:21" s="47" customFormat="1" x14ac:dyDescent="0.35">
      <c r="A534" s="44">
        <f t="shared" si="53"/>
        <v>56</v>
      </c>
      <c r="B534" s="44">
        <f t="shared" si="48"/>
        <v>4.2</v>
      </c>
      <c r="C534" s="45" t="str">
        <f>+F534&amp;" - "&amp;I534</f>
        <v>Informe Interactivo 7 - Malasia</v>
      </c>
      <c r="D534" s="33" t="e">
        <f>+"https://analytics.zoho.com/open-view/2395394000006204176?ZOHO_CRITERIA=%22Trasposicion_4.2%22.%22C%C3%B3digo_Pa%C3%ADs%22%20%3D%20'"&amp;#REF!&amp;"'"</f>
        <v>#REF!</v>
      </c>
      <c r="E534" s="46">
        <f t="shared" si="52"/>
        <v>86</v>
      </c>
      <c r="F534" s="47" t="str">
        <f t="shared" si="52"/>
        <v>Informe Interactivo 7</v>
      </c>
      <c r="G534" s="47" t="str">
        <f t="shared" si="52"/>
        <v>Destino</v>
      </c>
      <c r="H534" s="47" t="str">
        <f t="shared" si="52"/>
        <v>Valor de exportación (USD)</v>
      </c>
      <c r="I534" s="47" t="s">
        <v>126</v>
      </c>
      <c r="J534" s="48" t="e">
        <f>+HYPERLINK(D534,C534)</f>
        <v>#REF!</v>
      </c>
      <c r="U534" s="47" t="s">
        <v>194</v>
      </c>
    </row>
    <row r="535" spans="1:21" s="47" customFormat="1" x14ac:dyDescent="0.35">
      <c r="A535" s="44">
        <f t="shared" si="53"/>
        <v>57</v>
      </c>
      <c r="B535" s="44">
        <f t="shared" ref="B535:B593" si="54">+B534</f>
        <v>4.2</v>
      </c>
      <c r="C535" s="45" t="str">
        <f>+F535&amp;" - "&amp;I535</f>
        <v>Informe Interactivo 7 - Nueva Caledonia</v>
      </c>
      <c r="D535" s="33" t="e">
        <f>+"https://analytics.zoho.com/open-view/2395394000006204176?ZOHO_CRITERIA=%22Trasposicion_4.2%22.%22C%C3%B3digo_Pa%C3%ADs%22%20%3D%20'"&amp;#REF!&amp;"'"</f>
        <v>#REF!</v>
      </c>
      <c r="E535" s="46">
        <f t="shared" ref="E535:H550" si="55">+E534</f>
        <v>86</v>
      </c>
      <c r="F535" s="47" t="str">
        <f t="shared" si="55"/>
        <v>Informe Interactivo 7</v>
      </c>
      <c r="G535" s="47" t="str">
        <f t="shared" si="55"/>
        <v>Destino</v>
      </c>
      <c r="H535" s="47" t="str">
        <f t="shared" si="55"/>
        <v>Valor de exportación (USD)</v>
      </c>
      <c r="I535" s="47" t="s">
        <v>127</v>
      </c>
      <c r="J535" s="48" t="e">
        <f>+HYPERLINK(D535,C535)</f>
        <v>#REF!</v>
      </c>
      <c r="U535" s="47" t="s">
        <v>194</v>
      </c>
    </row>
    <row r="536" spans="1:21" s="47" customFormat="1" x14ac:dyDescent="0.35">
      <c r="A536" s="44">
        <f t="shared" si="53"/>
        <v>58</v>
      </c>
      <c r="B536" s="44">
        <f t="shared" si="54"/>
        <v>4.2</v>
      </c>
      <c r="C536" s="45" t="str">
        <f>+F536&amp;" - "&amp;I536</f>
        <v>Informe Interactivo 7 - Nicaragua</v>
      </c>
      <c r="D536" s="33" t="e">
        <f>+"https://analytics.zoho.com/open-view/2395394000006204176?ZOHO_CRITERIA=%22Trasposicion_4.2%22.%22C%C3%B3digo_Pa%C3%ADs%22%20%3D%20'"&amp;#REF!&amp;"'"</f>
        <v>#REF!</v>
      </c>
      <c r="E536" s="46">
        <f t="shared" si="55"/>
        <v>86</v>
      </c>
      <c r="F536" s="47" t="str">
        <f t="shared" si="55"/>
        <v>Informe Interactivo 7</v>
      </c>
      <c r="G536" s="47" t="str">
        <f t="shared" si="55"/>
        <v>Destino</v>
      </c>
      <c r="H536" s="47" t="str">
        <f t="shared" si="55"/>
        <v>Valor de exportación (USD)</v>
      </c>
      <c r="I536" s="47" t="s">
        <v>128</v>
      </c>
      <c r="J536" s="48" t="e">
        <f>+HYPERLINK(D536,C536)</f>
        <v>#REF!</v>
      </c>
      <c r="U536" s="47" t="s">
        <v>194</v>
      </c>
    </row>
    <row r="537" spans="1:21" s="47" customFormat="1" x14ac:dyDescent="0.35">
      <c r="A537" s="44">
        <f t="shared" si="53"/>
        <v>59</v>
      </c>
      <c r="B537" s="44">
        <f t="shared" si="54"/>
        <v>4.2</v>
      </c>
      <c r="C537" s="45" t="str">
        <f>+F537&amp;" - "&amp;I537</f>
        <v>Informe Interactivo 7 - Países Bajos</v>
      </c>
      <c r="D537" s="33" t="e">
        <f>+"https://analytics.zoho.com/open-view/2395394000006204176?ZOHO_CRITERIA=%22Trasposicion_4.2%22.%22C%C3%B3digo_Pa%C3%ADs%22%20%3D%20'"&amp;#REF!&amp;"'"</f>
        <v>#REF!</v>
      </c>
      <c r="E537" s="46">
        <f t="shared" si="55"/>
        <v>86</v>
      </c>
      <c r="F537" s="47" t="str">
        <f t="shared" si="55"/>
        <v>Informe Interactivo 7</v>
      </c>
      <c r="G537" s="47" t="str">
        <f t="shared" si="55"/>
        <v>Destino</v>
      </c>
      <c r="H537" s="47" t="str">
        <f t="shared" si="55"/>
        <v>Valor de exportación (USD)</v>
      </c>
      <c r="I537" s="47" t="s">
        <v>129</v>
      </c>
      <c r="J537" s="48" t="e">
        <f>+HYPERLINK(D537,C537)</f>
        <v>#REF!</v>
      </c>
      <c r="U537" s="47" t="s">
        <v>194</v>
      </c>
    </row>
    <row r="538" spans="1:21" s="47" customFormat="1" x14ac:dyDescent="0.35">
      <c r="A538" s="44">
        <f t="shared" si="53"/>
        <v>60</v>
      </c>
      <c r="B538" s="44">
        <f t="shared" si="54"/>
        <v>4.2</v>
      </c>
      <c r="C538" s="45" t="str">
        <f>+F538&amp;" - "&amp;I538</f>
        <v>Informe Interactivo 7 - Noruega</v>
      </c>
      <c r="D538" s="33" t="e">
        <f>+"https://analytics.zoho.com/open-view/2395394000006204176?ZOHO_CRITERIA=%22Trasposicion_4.2%22.%22C%C3%B3digo_Pa%C3%ADs%22%20%3D%20'"&amp;#REF!&amp;"'"</f>
        <v>#REF!</v>
      </c>
      <c r="E538" s="46">
        <f t="shared" si="55"/>
        <v>86</v>
      </c>
      <c r="F538" s="47" t="str">
        <f t="shared" si="55"/>
        <v>Informe Interactivo 7</v>
      </c>
      <c r="G538" s="47" t="str">
        <f t="shared" si="55"/>
        <v>Destino</v>
      </c>
      <c r="H538" s="47" t="str">
        <f t="shared" si="55"/>
        <v>Valor de exportación (USD)</v>
      </c>
      <c r="I538" s="47" t="s">
        <v>130</v>
      </c>
      <c r="J538" s="48" t="e">
        <f>+HYPERLINK(D538,C538)</f>
        <v>#REF!</v>
      </c>
      <c r="U538" s="47" t="s">
        <v>194</v>
      </c>
    </row>
    <row r="539" spans="1:21" s="47" customFormat="1" x14ac:dyDescent="0.35">
      <c r="A539" s="44">
        <f t="shared" si="53"/>
        <v>61</v>
      </c>
      <c r="B539" s="44">
        <f t="shared" si="54"/>
        <v>4.2</v>
      </c>
      <c r="C539" s="45" t="str">
        <f>+F539&amp;" - "&amp;I539</f>
        <v>Informe Interactivo 7 - Nueva Zelanda</v>
      </c>
      <c r="D539" s="33" t="e">
        <f>+"https://analytics.zoho.com/open-view/2395394000006204176?ZOHO_CRITERIA=%22Trasposicion_4.2%22.%22C%C3%B3digo_Pa%C3%ADs%22%20%3D%20'"&amp;#REF!&amp;"'"</f>
        <v>#REF!</v>
      </c>
      <c r="E539" s="46">
        <f t="shared" si="55"/>
        <v>86</v>
      </c>
      <c r="F539" s="47" t="str">
        <f t="shared" si="55"/>
        <v>Informe Interactivo 7</v>
      </c>
      <c r="G539" s="47" t="str">
        <f t="shared" si="55"/>
        <v>Destino</v>
      </c>
      <c r="H539" s="47" t="str">
        <f t="shared" si="55"/>
        <v>Valor de exportación (USD)</v>
      </c>
      <c r="I539" s="47" t="s">
        <v>131</v>
      </c>
      <c r="J539" s="48" t="e">
        <f>+HYPERLINK(D539,C539)</f>
        <v>#REF!</v>
      </c>
      <c r="U539" s="47" t="s">
        <v>194</v>
      </c>
    </row>
    <row r="540" spans="1:21" s="47" customFormat="1" x14ac:dyDescent="0.35">
      <c r="A540" s="44">
        <f t="shared" si="53"/>
        <v>62</v>
      </c>
      <c r="B540" s="44">
        <f t="shared" si="54"/>
        <v>4.2</v>
      </c>
      <c r="C540" s="45" t="str">
        <f>+F540&amp;" - "&amp;I540</f>
        <v>Informe Interactivo 7 - Omán</v>
      </c>
      <c r="D540" s="33" t="e">
        <f>+"https://analytics.zoho.com/open-view/2395394000006204176?ZOHO_CRITERIA=%22Trasposicion_4.2%22.%22C%C3%B3digo_Pa%C3%ADs%22%20%3D%20'"&amp;#REF!&amp;"'"</f>
        <v>#REF!</v>
      </c>
      <c r="E540" s="46">
        <f t="shared" si="55"/>
        <v>86</v>
      </c>
      <c r="F540" s="47" t="str">
        <f t="shared" si="55"/>
        <v>Informe Interactivo 7</v>
      </c>
      <c r="G540" s="47" t="str">
        <f t="shared" si="55"/>
        <v>Destino</v>
      </c>
      <c r="H540" s="47" t="str">
        <f t="shared" si="55"/>
        <v>Valor de exportación (USD)</v>
      </c>
      <c r="I540" s="47" t="s">
        <v>132</v>
      </c>
      <c r="J540" s="48" t="e">
        <f>+HYPERLINK(D540,C540)</f>
        <v>#REF!</v>
      </c>
      <c r="U540" s="47" t="s">
        <v>194</v>
      </c>
    </row>
    <row r="541" spans="1:21" s="47" customFormat="1" x14ac:dyDescent="0.35">
      <c r="A541" s="44">
        <f t="shared" si="53"/>
        <v>63</v>
      </c>
      <c r="B541" s="44">
        <f t="shared" si="54"/>
        <v>4.2</v>
      </c>
      <c r="C541" s="45" t="str">
        <f>+F541&amp;" - "&amp;I541</f>
        <v>Informe Interactivo 7 - Panamá</v>
      </c>
      <c r="D541" s="33" t="e">
        <f>+"https://analytics.zoho.com/open-view/2395394000006204176?ZOHO_CRITERIA=%22Trasposicion_4.2%22.%22C%C3%B3digo_Pa%C3%ADs%22%20%3D%20'"&amp;#REF!&amp;"'"</f>
        <v>#REF!</v>
      </c>
      <c r="E541" s="46">
        <f t="shared" si="55"/>
        <v>86</v>
      </c>
      <c r="F541" s="47" t="str">
        <f t="shared" si="55"/>
        <v>Informe Interactivo 7</v>
      </c>
      <c r="G541" s="47" t="str">
        <f t="shared" si="55"/>
        <v>Destino</v>
      </c>
      <c r="H541" s="47" t="str">
        <f t="shared" si="55"/>
        <v>Valor de exportación (USD)</v>
      </c>
      <c r="I541" s="47" t="s">
        <v>133</v>
      </c>
      <c r="J541" s="48" t="e">
        <f>+HYPERLINK(D541,C541)</f>
        <v>#REF!</v>
      </c>
      <c r="U541" s="47" t="s">
        <v>194</v>
      </c>
    </row>
    <row r="542" spans="1:21" s="47" customFormat="1" x14ac:dyDescent="0.35">
      <c r="A542" s="44">
        <f t="shared" si="53"/>
        <v>64</v>
      </c>
      <c r="B542" s="44">
        <f t="shared" si="54"/>
        <v>4.2</v>
      </c>
      <c r="C542" s="45" t="str">
        <f>+F542&amp;" - "&amp;I542</f>
        <v>Informe Interactivo 7 - Perú</v>
      </c>
      <c r="D542" s="33" t="e">
        <f>+"https://analytics.zoho.com/open-view/2395394000006204176?ZOHO_CRITERIA=%22Trasposicion_4.2%22.%22C%C3%B3digo_Pa%C3%ADs%22%20%3D%20'"&amp;#REF!&amp;"'"</f>
        <v>#REF!</v>
      </c>
      <c r="E542" s="46">
        <f t="shared" si="55"/>
        <v>86</v>
      </c>
      <c r="F542" s="47" t="str">
        <f t="shared" si="55"/>
        <v>Informe Interactivo 7</v>
      </c>
      <c r="G542" s="47" t="str">
        <f t="shared" si="55"/>
        <v>Destino</v>
      </c>
      <c r="H542" s="47" t="str">
        <f t="shared" si="55"/>
        <v>Valor de exportación (USD)</v>
      </c>
      <c r="I542" s="47" t="s">
        <v>134</v>
      </c>
      <c r="J542" s="48" t="e">
        <f>+HYPERLINK(D542,C542)</f>
        <v>#REF!</v>
      </c>
      <c r="U542" s="47" t="s">
        <v>194</v>
      </c>
    </row>
    <row r="543" spans="1:21" s="47" customFormat="1" x14ac:dyDescent="0.35">
      <c r="A543" s="44">
        <f t="shared" si="53"/>
        <v>65</v>
      </c>
      <c r="B543" s="44">
        <f t="shared" si="54"/>
        <v>4.2</v>
      </c>
      <c r="C543" s="45" t="str">
        <f>+F543&amp;" - "&amp;I543</f>
        <v>Informe Interactivo 7 - Filipinas</v>
      </c>
      <c r="D543" s="33" t="e">
        <f>+"https://analytics.zoho.com/open-view/2395394000006204176?ZOHO_CRITERIA=%22Trasposicion_4.2%22.%22C%C3%B3digo_Pa%C3%ADs%22%20%3D%20'"&amp;#REF!&amp;"'"</f>
        <v>#REF!</v>
      </c>
      <c r="E543" s="46">
        <f t="shared" si="55"/>
        <v>86</v>
      </c>
      <c r="F543" s="47" t="str">
        <f t="shared" si="55"/>
        <v>Informe Interactivo 7</v>
      </c>
      <c r="G543" s="47" t="str">
        <f t="shared" si="55"/>
        <v>Destino</v>
      </c>
      <c r="H543" s="47" t="str">
        <f t="shared" si="55"/>
        <v>Valor de exportación (USD)</v>
      </c>
      <c r="I543" s="47" t="s">
        <v>135</v>
      </c>
      <c r="J543" s="48" t="e">
        <f>+HYPERLINK(D543,C543)</f>
        <v>#REF!</v>
      </c>
      <c r="U543" s="47" t="s">
        <v>194</v>
      </c>
    </row>
    <row r="544" spans="1:21" s="47" customFormat="1" x14ac:dyDescent="0.35">
      <c r="A544" s="44">
        <f t="shared" si="53"/>
        <v>66</v>
      </c>
      <c r="B544" s="44">
        <f t="shared" si="54"/>
        <v>4.2</v>
      </c>
      <c r="C544" s="45" t="str">
        <f>+F544&amp;" - "&amp;I544</f>
        <v>Informe Interactivo 7 - Polonia</v>
      </c>
      <c r="D544" s="33" t="e">
        <f>+"https://analytics.zoho.com/open-view/2395394000006204176?ZOHO_CRITERIA=%22Trasposicion_4.2%22.%22C%C3%B3digo_Pa%C3%ADs%22%20%3D%20'"&amp;#REF!&amp;"'"</f>
        <v>#REF!</v>
      </c>
      <c r="E544" s="46">
        <f t="shared" si="55"/>
        <v>86</v>
      </c>
      <c r="F544" s="47" t="str">
        <f t="shared" si="55"/>
        <v>Informe Interactivo 7</v>
      </c>
      <c r="G544" s="47" t="str">
        <f t="shared" si="55"/>
        <v>Destino</v>
      </c>
      <c r="H544" s="47" t="str">
        <f t="shared" si="55"/>
        <v>Valor de exportación (USD)</v>
      </c>
      <c r="I544" s="47" t="s">
        <v>136</v>
      </c>
      <c r="J544" s="48" t="e">
        <f>+HYPERLINK(D544,C544)</f>
        <v>#REF!</v>
      </c>
      <c r="U544" s="47" t="s">
        <v>194</v>
      </c>
    </row>
    <row r="545" spans="1:21" s="47" customFormat="1" x14ac:dyDescent="0.35">
      <c r="A545" s="44">
        <f t="shared" si="53"/>
        <v>67</v>
      </c>
      <c r="B545" s="44">
        <f t="shared" si="54"/>
        <v>4.2</v>
      </c>
      <c r="C545" s="45" t="str">
        <f>+F545&amp;" - "&amp;I545</f>
        <v>Informe Interactivo 7 - Puerto Rico</v>
      </c>
      <c r="D545" s="33" t="e">
        <f>+"https://analytics.zoho.com/open-view/2395394000006204176?ZOHO_CRITERIA=%22Trasposicion_4.2%22.%22C%C3%B3digo_Pa%C3%ADs%22%20%3D%20'"&amp;#REF!&amp;"'"</f>
        <v>#REF!</v>
      </c>
      <c r="E545" s="46">
        <f t="shared" si="55"/>
        <v>86</v>
      </c>
      <c r="F545" s="47" t="str">
        <f t="shared" si="55"/>
        <v>Informe Interactivo 7</v>
      </c>
      <c r="G545" s="47" t="str">
        <f t="shared" si="55"/>
        <v>Destino</v>
      </c>
      <c r="H545" s="47" t="str">
        <f t="shared" si="55"/>
        <v>Valor de exportación (USD)</v>
      </c>
      <c r="I545" s="47" t="s">
        <v>137</v>
      </c>
      <c r="J545" s="48" t="e">
        <f>+HYPERLINK(D545,C545)</f>
        <v>#REF!</v>
      </c>
      <c r="U545" s="47" t="s">
        <v>194</v>
      </c>
    </row>
    <row r="546" spans="1:21" s="47" customFormat="1" x14ac:dyDescent="0.35">
      <c r="A546" s="44">
        <f t="shared" si="53"/>
        <v>68</v>
      </c>
      <c r="B546" s="44">
        <f t="shared" si="54"/>
        <v>4.2</v>
      </c>
      <c r="C546" s="45" t="str">
        <f>+F546&amp;" - "&amp;I546</f>
        <v>Informe Interactivo 7 - Portugal</v>
      </c>
      <c r="D546" s="33" t="e">
        <f>+"https://analytics.zoho.com/open-view/2395394000006204176?ZOHO_CRITERIA=%22Trasposicion_4.2%22.%22C%C3%B3digo_Pa%C3%ADs%22%20%3D%20'"&amp;#REF!&amp;"'"</f>
        <v>#REF!</v>
      </c>
      <c r="E546" s="46">
        <f t="shared" si="55"/>
        <v>86</v>
      </c>
      <c r="F546" s="47" t="str">
        <f t="shared" si="55"/>
        <v>Informe Interactivo 7</v>
      </c>
      <c r="G546" s="47" t="str">
        <f t="shared" si="55"/>
        <v>Destino</v>
      </c>
      <c r="H546" s="47" t="str">
        <f t="shared" si="55"/>
        <v>Valor de exportación (USD)</v>
      </c>
      <c r="I546" s="47" t="s">
        <v>138</v>
      </c>
      <c r="J546" s="48" t="e">
        <f>+HYPERLINK(D546,C546)</f>
        <v>#REF!</v>
      </c>
      <c r="U546" s="47" t="s">
        <v>194</v>
      </c>
    </row>
    <row r="547" spans="1:21" s="47" customFormat="1" x14ac:dyDescent="0.35">
      <c r="A547" s="44">
        <f t="shared" si="53"/>
        <v>69</v>
      </c>
      <c r="B547" s="44">
        <f t="shared" si="54"/>
        <v>4.2</v>
      </c>
      <c r="C547" s="45" t="str">
        <f>+F547&amp;" - "&amp;I547</f>
        <v>Informe Interactivo 7 - Paraguay</v>
      </c>
      <c r="D547" s="33" t="e">
        <f>+"https://analytics.zoho.com/open-view/2395394000006204176?ZOHO_CRITERIA=%22Trasposicion_4.2%22.%22C%C3%B3digo_Pa%C3%ADs%22%20%3D%20'"&amp;#REF!&amp;"'"</f>
        <v>#REF!</v>
      </c>
      <c r="E547" s="46">
        <f t="shared" si="55"/>
        <v>86</v>
      </c>
      <c r="F547" s="47" t="str">
        <f t="shared" si="55"/>
        <v>Informe Interactivo 7</v>
      </c>
      <c r="G547" s="47" t="str">
        <f t="shared" si="55"/>
        <v>Destino</v>
      </c>
      <c r="H547" s="47" t="str">
        <f t="shared" si="55"/>
        <v>Valor de exportación (USD)</v>
      </c>
      <c r="I547" s="47" t="s">
        <v>139</v>
      </c>
      <c r="J547" s="48" t="e">
        <f>+HYPERLINK(D547,C547)</f>
        <v>#REF!</v>
      </c>
      <c r="U547" s="47" t="s">
        <v>194</v>
      </c>
    </row>
    <row r="548" spans="1:21" s="47" customFormat="1" x14ac:dyDescent="0.35">
      <c r="A548" s="44">
        <f t="shared" si="53"/>
        <v>70</v>
      </c>
      <c r="B548" s="44">
        <f t="shared" si="54"/>
        <v>4.2</v>
      </c>
      <c r="C548" s="45" t="str">
        <f>+F548&amp;" - "&amp;I548</f>
        <v>Informe Interactivo 7 - Rumania</v>
      </c>
      <c r="D548" s="33" t="e">
        <f>+"https://analytics.zoho.com/open-view/2395394000006204176?ZOHO_CRITERIA=%22Trasposicion_4.2%22.%22C%C3%B3digo_Pa%C3%ADs%22%20%3D%20'"&amp;#REF!&amp;"'"</f>
        <v>#REF!</v>
      </c>
      <c r="E548" s="46">
        <f t="shared" si="55"/>
        <v>86</v>
      </c>
      <c r="F548" s="47" t="str">
        <f t="shared" si="55"/>
        <v>Informe Interactivo 7</v>
      </c>
      <c r="G548" s="47" t="str">
        <f t="shared" si="55"/>
        <v>Destino</v>
      </c>
      <c r="H548" s="47" t="str">
        <f t="shared" si="55"/>
        <v>Valor de exportación (USD)</v>
      </c>
      <c r="I548" s="47" t="s">
        <v>140</v>
      </c>
      <c r="J548" s="48" t="e">
        <f>+HYPERLINK(D548,C548)</f>
        <v>#REF!</v>
      </c>
      <c r="U548" s="47" t="s">
        <v>194</v>
      </c>
    </row>
    <row r="549" spans="1:21" s="47" customFormat="1" x14ac:dyDescent="0.35">
      <c r="A549" s="44">
        <f t="shared" si="53"/>
        <v>71</v>
      </c>
      <c r="B549" s="44">
        <f t="shared" si="54"/>
        <v>4.2</v>
      </c>
      <c r="C549" s="45" t="str">
        <f>+F549&amp;" - "&amp;I549</f>
        <v>Informe Interactivo 7 - Rusia</v>
      </c>
      <c r="D549" s="33" t="e">
        <f>+"https://analytics.zoho.com/open-view/2395394000006204176?ZOHO_CRITERIA=%22Trasposicion_4.2%22.%22C%C3%B3digo_Pa%C3%ADs%22%20%3D%20'"&amp;#REF!&amp;"'"</f>
        <v>#REF!</v>
      </c>
      <c r="E549" s="46">
        <f t="shared" si="55"/>
        <v>86</v>
      </c>
      <c r="F549" s="47" t="str">
        <f t="shared" si="55"/>
        <v>Informe Interactivo 7</v>
      </c>
      <c r="G549" s="47" t="str">
        <f t="shared" si="55"/>
        <v>Destino</v>
      </c>
      <c r="H549" s="47" t="str">
        <f t="shared" si="55"/>
        <v>Valor de exportación (USD)</v>
      </c>
      <c r="I549" s="47" t="s">
        <v>141</v>
      </c>
      <c r="J549" s="48" t="e">
        <f>+HYPERLINK(D549,C549)</f>
        <v>#REF!</v>
      </c>
      <c r="U549" s="47" t="s">
        <v>194</v>
      </c>
    </row>
    <row r="550" spans="1:21" s="47" customFormat="1" x14ac:dyDescent="0.35">
      <c r="A550" s="44">
        <f t="shared" si="53"/>
        <v>72</v>
      </c>
      <c r="B550" s="44">
        <f t="shared" si="54"/>
        <v>4.2</v>
      </c>
      <c r="C550" s="45" t="str">
        <f>+F550&amp;" - "&amp;I550</f>
        <v>Informe Interactivo 7 - Arabia Saudita</v>
      </c>
      <c r="D550" s="33" t="e">
        <f>+"https://analytics.zoho.com/open-view/2395394000006204176?ZOHO_CRITERIA=%22Trasposicion_4.2%22.%22C%C3%B3digo_Pa%C3%ADs%22%20%3D%20'"&amp;#REF!&amp;"'"</f>
        <v>#REF!</v>
      </c>
      <c r="E550" s="46">
        <f t="shared" si="55"/>
        <v>86</v>
      </c>
      <c r="F550" s="47" t="str">
        <f t="shared" si="55"/>
        <v>Informe Interactivo 7</v>
      </c>
      <c r="G550" s="47" t="str">
        <f t="shared" si="55"/>
        <v>Destino</v>
      </c>
      <c r="H550" s="47" t="str">
        <f t="shared" si="55"/>
        <v>Valor de exportación (USD)</v>
      </c>
      <c r="I550" s="47" t="s">
        <v>142</v>
      </c>
      <c r="J550" s="48" t="e">
        <f>+HYPERLINK(D550,C550)</f>
        <v>#REF!</v>
      </c>
      <c r="U550" s="47" t="s">
        <v>194</v>
      </c>
    </row>
    <row r="551" spans="1:21" s="47" customFormat="1" x14ac:dyDescent="0.35">
      <c r="A551" s="44">
        <f t="shared" si="53"/>
        <v>73</v>
      </c>
      <c r="B551" s="44">
        <f t="shared" si="54"/>
        <v>4.2</v>
      </c>
      <c r="C551" s="45" t="str">
        <f>+F551&amp;" - "&amp;I551</f>
        <v>Informe Interactivo 7 - Singapur</v>
      </c>
      <c r="D551" s="33" t="e">
        <f>+"https://analytics.zoho.com/open-view/2395394000006204176?ZOHO_CRITERIA=%22Trasposicion_4.2%22.%22C%C3%B3digo_Pa%C3%ADs%22%20%3D%20'"&amp;#REF!&amp;"'"</f>
        <v>#REF!</v>
      </c>
      <c r="E551" s="46">
        <f t="shared" ref="E551:H564" si="56">+E550</f>
        <v>86</v>
      </c>
      <c r="F551" s="47" t="str">
        <f t="shared" si="56"/>
        <v>Informe Interactivo 7</v>
      </c>
      <c r="G551" s="47" t="str">
        <f t="shared" si="56"/>
        <v>Destino</v>
      </c>
      <c r="H551" s="47" t="str">
        <f t="shared" si="56"/>
        <v>Valor de exportación (USD)</v>
      </c>
      <c r="I551" s="47" t="s">
        <v>143</v>
      </c>
      <c r="J551" s="48" t="e">
        <f>+HYPERLINK(D551,C551)</f>
        <v>#REF!</v>
      </c>
      <c r="U551" s="47" t="s">
        <v>194</v>
      </c>
    </row>
    <row r="552" spans="1:21" s="47" customFormat="1" x14ac:dyDescent="0.35">
      <c r="A552" s="44">
        <f t="shared" si="53"/>
        <v>74</v>
      </c>
      <c r="B552" s="44">
        <f t="shared" si="54"/>
        <v>4.2</v>
      </c>
      <c r="C552" s="45" t="str">
        <f>+F552&amp;" - "&amp;I552</f>
        <v>Informe Interactivo 7 - El Salvador</v>
      </c>
      <c r="D552" s="33" t="e">
        <f>+"https://analytics.zoho.com/open-view/2395394000006204176?ZOHO_CRITERIA=%22Trasposicion_4.2%22.%22C%C3%B3digo_Pa%C3%ADs%22%20%3D%20'"&amp;#REF!&amp;"'"</f>
        <v>#REF!</v>
      </c>
      <c r="E552" s="46">
        <f t="shared" si="56"/>
        <v>86</v>
      </c>
      <c r="F552" s="47" t="str">
        <f t="shared" si="56"/>
        <v>Informe Interactivo 7</v>
      </c>
      <c r="G552" s="47" t="str">
        <f t="shared" si="56"/>
        <v>Destino</v>
      </c>
      <c r="H552" s="47" t="str">
        <f t="shared" si="56"/>
        <v>Valor de exportación (USD)</v>
      </c>
      <c r="I552" s="47" t="s">
        <v>144</v>
      </c>
      <c r="J552" s="48" t="e">
        <f>+HYPERLINK(D552,C552)</f>
        <v>#REF!</v>
      </c>
      <c r="U552" s="47" t="s">
        <v>194</v>
      </c>
    </row>
    <row r="553" spans="1:21" s="47" customFormat="1" x14ac:dyDescent="0.35">
      <c r="A553" s="44">
        <f t="shared" si="53"/>
        <v>75</v>
      </c>
      <c r="B553" s="44">
        <f t="shared" si="54"/>
        <v>4.2</v>
      </c>
      <c r="C553" s="45" t="str">
        <f>+F553&amp;" - "&amp;I553</f>
        <v>Informe Interactivo 7 - Eslovaquia</v>
      </c>
      <c r="D553" s="33" t="e">
        <f>+"https://analytics.zoho.com/open-view/2395394000006204176?ZOHO_CRITERIA=%22Trasposicion_4.2%22.%22C%C3%B3digo_Pa%C3%ADs%22%20%3D%20'"&amp;#REF!&amp;"'"</f>
        <v>#REF!</v>
      </c>
      <c r="E553" s="46">
        <f t="shared" si="56"/>
        <v>86</v>
      </c>
      <c r="F553" s="47" t="str">
        <f t="shared" si="56"/>
        <v>Informe Interactivo 7</v>
      </c>
      <c r="G553" s="47" t="str">
        <f t="shared" si="56"/>
        <v>Destino</v>
      </c>
      <c r="H553" s="47" t="str">
        <f t="shared" si="56"/>
        <v>Valor de exportación (USD)</v>
      </c>
      <c r="I553" s="47" t="s">
        <v>145</v>
      </c>
      <c r="J553" s="48" t="e">
        <f>+HYPERLINK(D553,C553)</f>
        <v>#REF!</v>
      </c>
      <c r="U553" s="47" t="s">
        <v>194</v>
      </c>
    </row>
    <row r="554" spans="1:21" s="47" customFormat="1" x14ac:dyDescent="0.35">
      <c r="A554" s="44">
        <f t="shared" si="53"/>
        <v>76</v>
      </c>
      <c r="B554" s="44">
        <f t="shared" si="54"/>
        <v>4.2</v>
      </c>
      <c r="C554" s="45" t="str">
        <f>+F554&amp;" - "&amp;I554</f>
        <v>Informe Interactivo 7 - Eslovenia</v>
      </c>
      <c r="D554" s="33" t="e">
        <f>+"https://analytics.zoho.com/open-view/2395394000006204176?ZOHO_CRITERIA=%22Trasposicion_4.2%22.%22C%C3%B3digo_Pa%C3%ADs%22%20%3D%20'"&amp;#REF!&amp;"'"</f>
        <v>#REF!</v>
      </c>
      <c r="E554" s="46">
        <f t="shared" si="56"/>
        <v>86</v>
      </c>
      <c r="F554" s="47" t="str">
        <f t="shared" si="56"/>
        <v>Informe Interactivo 7</v>
      </c>
      <c r="G554" s="47" t="str">
        <f t="shared" si="56"/>
        <v>Destino</v>
      </c>
      <c r="H554" s="47" t="str">
        <f t="shared" si="56"/>
        <v>Valor de exportación (USD)</v>
      </c>
      <c r="I554" s="47" t="s">
        <v>146</v>
      </c>
      <c r="J554" s="48" t="e">
        <f>+HYPERLINK(D554,C554)</f>
        <v>#REF!</v>
      </c>
      <c r="U554" s="47" t="s">
        <v>194</v>
      </c>
    </row>
    <row r="555" spans="1:21" s="47" customFormat="1" x14ac:dyDescent="0.35">
      <c r="A555" s="44">
        <f t="shared" si="53"/>
        <v>77</v>
      </c>
      <c r="B555" s="44">
        <f t="shared" si="54"/>
        <v>4.2</v>
      </c>
      <c r="C555" s="45" t="str">
        <f>+F555&amp;" - "&amp;I555</f>
        <v>Informe Interactivo 7 - Suecia</v>
      </c>
      <c r="D555" s="33" t="e">
        <f>+"https://analytics.zoho.com/open-view/2395394000006204176?ZOHO_CRITERIA=%22Trasposicion_4.2%22.%22C%C3%B3digo_Pa%C3%ADs%22%20%3D%20'"&amp;#REF!&amp;"'"</f>
        <v>#REF!</v>
      </c>
      <c r="E555" s="46">
        <f t="shared" si="56"/>
        <v>86</v>
      </c>
      <c r="F555" s="47" t="str">
        <f t="shared" si="56"/>
        <v>Informe Interactivo 7</v>
      </c>
      <c r="G555" s="47" t="str">
        <f t="shared" si="56"/>
        <v>Destino</v>
      </c>
      <c r="H555" s="47" t="str">
        <f t="shared" si="56"/>
        <v>Valor de exportación (USD)</v>
      </c>
      <c r="I555" s="47" t="s">
        <v>147</v>
      </c>
      <c r="J555" s="48" t="e">
        <f>+HYPERLINK(D555,C555)</f>
        <v>#REF!</v>
      </c>
      <c r="U555" s="47" t="s">
        <v>194</v>
      </c>
    </row>
    <row r="556" spans="1:21" s="47" customFormat="1" x14ac:dyDescent="0.35">
      <c r="A556" s="44">
        <f t="shared" si="53"/>
        <v>78</v>
      </c>
      <c r="B556" s="44">
        <f t="shared" si="54"/>
        <v>4.2</v>
      </c>
      <c r="C556" s="45" t="str">
        <f>+F556&amp;" - "&amp;I556</f>
        <v>Informe Interactivo 7 - Tailandia</v>
      </c>
      <c r="D556" s="33" t="e">
        <f>+"https://analytics.zoho.com/open-view/2395394000006204176?ZOHO_CRITERIA=%22Trasposicion_4.2%22.%22C%C3%B3digo_Pa%C3%ADs%22%20%3D%20'"&amp;#REF!&amp;"'"</f>
        <v>#REF!</v>
      </c>
      <c r="E556" s="46">
        <f t="shared" si="56"/>
        <v>86</v>
      </c>
      <c r="F556" s="47" t="str">
        <f t="shared" si="56"/>
        <v>Informe Interactivo 7</v>
      </c>
      <c r="G556" s="47" t="str">
        <f t="shared" si="56"/>
        <v>Destino</v>
      </c>
      <c r="H556" s="47" t="str">
        <f t="shared" si="56"/>
        <v>Valor de exportación (USD)</v>
      </c>
      <c r="I556" s="47" t="s">
        <v>148</v>
      </c>
      <c r="J556" s="48" t="e">
        <f>+HYPERLINK(D556,C556)</f>
        <v>#REF!</v>
      </c>
      <c r="U556" s="47" t="s">
        <v>194</v>
      </c>
    </row>
    <row r="557" spans="1:21" s="47" customFormat="1" x14ac:dyDescent="0.35">
      <c r="A557" s="44">
        <f t="shared" si="53"/>
        <v>79</v>
      </c>
      <c r="B557" s="44">
        <f t="shared" si="54"/>
        <v>4.2</v>
      </c>
      <c r="C557" s="45" t="str">
        <f>+F557&amp;" - "&amp;I557</f>
        <v>Informe Interactivo 7 - Turquía</v>
      </c>
      <c r="D557" s="33" t="e">
        <f>+"https://analytics.zoho.com/open-view/2395394000006204176?ZOHO_CRITERIA=%22Trasposicion_4.2%22.%22C%C3%B3digo_Pa%C3%ADs%22%20%3D%20'"&amp;#REF!&amp;"'"</f>
        <v>#REF!</v>
      </c>
      <c r="E557" s="46">
        <f t="shared" si="56"/>
        <v>86</v>
      </c>
      <c r="F557" s="47" t="str">
        <f t="shared" si="56"/>
        <v>Informe Interactivo 7</v>
      </c>
      <c r="G557" s="47" t="str">
        <f t="shared" si="56"/>
        <v>Destino</v>
      </c>
      <c r="H557" s="47" t="str">
        <f t="shared" si="56"/>
        <v>Valor de exportación (USD)</v>
      </c>
      <c r="I557" s="47" t="s">
        <v>149</v>
      </c>
      <c r="J557" s="48" t="e">
        <f>+HYPERLINK(D557,C557)</f>
        <v>#REF!</v>
      </c>
      <c r="U557" s="47" t="s">
        <v>194</v>
      </c>
    </row>
    <row r="558" spans="1:21" s="47" customFormat="1" x14ac:dyDescent="0.35">
      <c r="A558" s="44">
        <f t="shared" si="53"/>
        <v>80</v>
      </c>
      <c r="B558" s="44">
        <f t="shared" si="54"/>
        <v>4.2</v>
      </c>
      <c r="C558" s="45" t="str">
        <f>+F558&amp;" - "&amp;I558</f>
        <v>Informe Interactivo 7 - Taiwán</v>
      </c>
      <c r="D558" s="33" t="e">
        <f>+"https://analytics.zoho.com/open-view/2395394000006204176?ZOHO_CRITERIA=%22Trasposicion_4.2%22.%22C%C3%B3digo_Pa%C3%ADs%22%20%3D%20'"&amp;#REF!&amp;"'"</f>
        <v>#REF!</v>
      </c>
      <c r="E558" s="46">
        <f t="shared" si="56"/>
        <v>86</v>
      </c>
      <c r="F558" s="47" t="str">
        <f t="shared" si="56"/>
        <v>Informe Interactivo 7</v>
      </c>
      <c r="G558" s="47" t="str">
        <f t="shared" si="56"/>
        <v>Destino</v>
      </c>
      <c r="H558" s="47" t="str">
        <f t="shared" si="56"/>
        <v>Valor de exportación (USD)</v>
      </c>
      <c r="I558" s="47" t="s">
        <v>150</v>
      </c>
      <c r="J558" s="48" t="e">
        <f>+HYPERLINK(D558,C558)</f>
        <v>#REF!</v>
      </c>
      <c r="U558" s="47" t="s">
        <v>194</v>
      </c>
    </row>
    <row r="559" spans="1:21" s="47" customFormat="1" x14ac:dyDescent="0.35">
      <c r="A559" s="44">
        <f t="shared" si="53"/>
        <v>81</v>
      </c>
      <c r="B559" s="44">
        <f t="shared" si="54"/>
        <v>4.2</v>
      </c>
      <c r="C559" s="45" t="str">
        <f>+F559&amp;" - "&amp;I559</f>
        <v>Informe Interactivo 7 - Ucrania</v>
      </c>
      <c r="D559" s="33" t="e">
        <f>+"https://analytics.zoho.com/open-view/2395394000006204176?ZOHO_CRITERIA=%22Trasposicion_4.2%22.%22C%C3%B3digo_Pa%C3%ADs%22%20%3D%20'"&amp;#REF!&amp;"'"</f>
        <v>#REF!</v>
      </c>
      <c r="E559" s="46">
        <f t="shared" si="56"/>
        <v>86</v>
      </c>
      <c r="F559" s="47" t="str">
        <f t="shared" si="56"/>
        <v>Informe Interactivo 7</v>
      </c>
      <c r="G559" s="47" t="str">
        <f t="shared" si="56"/>
        <v>Destino</v>
      </c>
      <c r="H559" s="47" t="str">
        <f t="shared" si="56"/>
        <v>Valor de exportación (USD)</v>
      </c>
      <c r="I559" s="47" t="s">
        <v>151</v>
      </c>
      <c r="J559" s="48" t="e">
        <f>+HYPERLINK(D559,C559)</f>
        <v>#REF!</v>
      </c>
      <c r="U559" s="47" t="s">
        <v>194</v>
      </c>
    </row>
    <row r="560" spans="1:21" s="47" customFormat="1" x14ac:dyDescent="0.35">
      <c r="A560" s="44">
        <f t="shared" si="53"/>
        <v>82</v>
      </c>
      <c r="B560" s="44">
        <f t="shared" si="54"/>
        <v>4.2</v>
      </c>
      <c r="C560" s="45" t="str">
        <f>+F560&amp;" - "&amp;I560</f>
        <v>Informe Interactivo 7 - Uruguay</v>
      </c>
      <c r="D560" s="33" t="e">
        <f>+"https://analytics.zoho.com/open-view/2395394000006204176?ZOHO_CRITERIA=%22Trasposicion_4.2%22.%22C%C3%B3digo_Pa%C3%ADs%22%20%3D%20'"&amp;#REF!&amp;"'"</f>
        <v>#REF!</v>
      </c>
      <c r="E560" s="46">
        <f t="shared" si="56"/>
        <v>86</v>
      </c>
      <c r="F560" s="47" t="str">
        <f t="shared" si="56"/>
        <v>Informe Interactivo 7</v>
      </c>
      <c r="G560" s="47" t="str">
        <f t="shared" si="56"/>
        <v>Destino</v>
      </c>
      <c r="H560" s="47" t="str">
        <f t="shared" si="56"/>
        <v>Valor de exportación (USD)</v>
      </c>
      <c r="I560" s="47" t="s">
        <v>152</v>
      </c>
      <c r="J560" s="48" t="e">
        <f>+HYPERLINK(D560,C560)</f>
        <v>#REF!</v>
      </c>
      <c r="U560" s="47" t="s">
        <v>194</v>
      </c>
    </row>
    <row r="561" spans="1:21" s="47" customFormat="1" x14ac:dyDescent="0.35">
      <c r="A561" s="44">
        <f t="shared" si="53"/>
        <v>83</v>
      </c>
      <c r="B561" s="44">
        <f t="shared" si="54"/>
        <v>4.2</v>
      </c>
      <c r="C561" s="45" t="str">
        <f>+F561&amp;" - "&amp;I561</f>
        <v>Informe Interactivo 7 - Estados Unidos</v>
      </c>
      <c r="D561" s="33" t="e">
        <f>+"https://analytics.zoho.com/open-view/2395394000006204176?ZOHO_CRITERIA=%22Trasposicion_4.2%22.%22C%C3%B3digo_Pa%C3%ADs%22%20%3D%20'"&amp;#REF!&amp;"'"</f>
        <v>#REF!</v>
      </c>
      <c r="E561" s="46">
        <f t="shared" si="56"/>
        <v>86</v>
      </c>
      <c r="F561" s="47" t="str">
        <f t="shared" si="56"/>
        <v>Informe Interactivo 7</v>
      </c>
      <c r="G561" s="47" t="str">
        <f t="shared" si="56"/>
        <v>Destino</v>
      </c>
      <c r="H561" s="47" t="str">
        <f t="shared" si="56"/>
        <v>Valor de exportación (USD)</v>
      </c>
      <c r="I561" s="47" t="s">
        <v>153</v>
      </c>
      <c r="J561" s="48" t="e">
        <f>+HYPERLINK(D561,C561)</f>
        <v>#REF!</v>
      </c>
      <c r="U561" s="47" t="s">
        <v>194</v>
      </c>
    </row>
    <row r="562" spans="1:21" s="47" customFormat="1" x14ac:dyDescent="0.35">
      <c r="A562" s="44">
        <f t="shared" si="53"/>
        <v>84</v>
      </c>
      <c r="B562" s="44">
        <f t="shared" si="54"/>
        <v>4.2</v>
      </c>
      <c r="C562" s="45" t="str">
        <f>+F562&amp;" - "&amp;I562</f>
        <v>Informe Interactivo 7 - Venezuela</v>
      </c>
      <c r="D562" s="33" t="e">
        <f>+"https://analytics.zoho.com/open-view/2395394000006204176?ZOHO_CRITERIA=%22Trasposicion_4.2%22.%22C%C3%B3digo_Pa%C3%ADs%22%20%3D%20'"&amp;#REF!&amp;"'"</f>
        <v>#REF!</v>
      </c>
      <c r="E562" s="46">
        <f t="shared" si="56"/>
        <v>86</v>
      </c>
      <c r="F562" s="47" t="str">
        <f t="shared" si="56"/>
        <v>Informe Interactivo 7</v>
      </c>
      <c r="G562" s="47" t="str">
        <f t="shared" si="56"/>
        <v>Destino</v>
      </c>
      <c r="H562" s="47" t="str">
        <f t="shared" si="56"/>
        <v>Valor de exportación (USD)</v>
      </c>
      <c r="I562" s="47" t="s">
        <v>154</v>
      </c>
      <c r="J562" s="48" t="e">
        <f>+HYPERLINK(D562,C562)</f>
        <v>#REF!</v>
      </c>
      <c r="U562" s="47" t="s">
        <v>194</v>
      </c>
    </row>
    <row r="563" spans="1:21" s="47" customFormat="1" x14ac:dyDescent="0.35">
      <c r="A563" s="44">
        <f t="shared" si="53"/>
        <v>85</v>
      </c>
      <c r="B563" s="44">
        <f t="shared" si="54"/>
        <v>4.2</v>
      </c>
      <c r="C563" s="45" t="str">
        <f>+F563&amp;" - "&amp;I563</f>
        <v>Informe Interactivo 7 - Vietnam</v>
      </c>
      <c r="D563" s="33" t="e">
        <f>+"https://analytics.zoho.com/open-view/2395394000006204176?ZOHO_CRITERIA=%22Trasposicion_4.2%22.%22C%C3%B3digo_Pa%C3%ADs%22%20%3D%20'"&amp;#REF!&amp;"'"</f>
        <v>#REF!</v>
      </c>
      <c r="E563" s="46">
        <f t="shared" si="56"/>
        <v>86</v>
      </c>
      <c r="F563" s="47" t="str">
        <f t="shared" si="56"/>
        <v>Informe Interactivo 7</v>
      </c>
      <c r="G563" s="47" t="str">
        <f t="shared" si="56"/>
        <v>Destino</v>
      </c>
      <c r="H563" s="47" t="str">
        <f t="shared" si="56"/>
        <v>Valor de exportación (USD)</v>
      </c>
      <c r="I563" s="47" t="s">
        <v>155</v>
      </c>
      <c r="J563" s="48" t="e">
        <f>+HYPERLINK(D563,C563)</f>
        <v>#REF!</v>
      </c>
      <c r="U563" s="47" t="s">
        <v>194</v>
      </c>
    </row>
    <row r="564" spans="1:21" s="47" customFormat="1" x14ac:dyDescent="0.35">
      <c r="A564" s="44">
        <f t="shared" si="53"/>
        <v>86</v>
      </c>
      <c r="B564" s="44">
        <f t="shared" si="54"/>
        <v>4.2</v>
      </c>
      <c r="C564" s="45" t="str">
        <f>+F564&amp;" - "&amp;I564</f>
        <v>Informe Interactivo 7 - Sudáfrica</v>
      </c>
      <c r="D564" s="33" t="e">
        <f>+"https://analytics.zoho.com/open-view/2395394000006204176?ZOHO_CRITERIA=%22Trasposicion_4.2%22.%22C%C3%B3digo_Pa%C3%ADs%22%20%3D%20'"&amp;#REF!&amp;"'"</f>
        <v>#REF!</v>
      </c>
      <c r="E564" s="46">
        <f t="shared" si="56"/>
        <v>86</v>
      </c>
      <c r="F564" s="47" t="str">
        <f t="shared" si="56"/>
        <v>Informe Interactivo 7</v>
      </c>
      <c r="G564" s="47" t="str">
        <f t="shared" si="56"/>
        <v>Destino</v>
      </c>
      <c r="H564" s="47" t="str">
        <f t="shared" si="56"/>
        <v>Valor de exportación (USD)</v>
      </c>
      <c r="I564" s="47" t="s">
        <v>156</v>
      </c>
      <c r="J564" s="48" t="e">
        <f>+HYPERLINK(D564,C564)</f>
        <v>#REF!</v>
      </c>
      <c r="U564" s="47" t="s">
        <v>194</v>
      </c>
    </row>
    <row r="565" spans="1:21" x14ac:dyDescent="0.35">
      <c r="A565" s="20">
        <v>1</v>
      </c>
      <c r="B565" s="20">
        <f>+B564</f>
        <v>4.2</v>
      </c>
      <c r="C565" s="21" t="str">
        <f>+F565&amp;" - "&amp;I565</f>
        <v>Informe Interactivo 8 - Berries</v>
      </c>
      <c r="D565" s="22" t="e">
        <f>+"https://analytics.zoho.com/open-view/2395394000006205279?ZOHO_CRITERIA=%22Trasposicion_4.2%22.%22Id_Producto%22%20%3D%20"&amp;#REF!</f>
        <v>#REF!</v>
      </c>
      <c r="E565" s="23">
        <v>10</v>
      </c>
      <c r="F565" s="24" t="s">
        <v>168</v>
      </c>
      <c r="G565" s="24" t="s">
        <v>173</v>
      </c>
      <c r="H565" s="24" t="s">
        <v>170</v>
      </c>
      <c r="I565" s="24" t="s">
        <v>174</v>
      </c>
      <c r="J565" s="1" t="e">
        <f>+HYPERLINK(D565,C565)</f>
        <v>#REF!</v>
      </c>
    </row>
    <row r="566" spans="1:21" x14ac:dyDescent="0.35">
      <c r="A566" s="2">
        <f t="shared" si="53"/>
        <v>2</v>
      </c>
      <c r="B566" s="2">
        <f t="shared" si="54"/>
        <v>4.2</v>
      </c>
      <c r="C566" s="5" t="str">
        <f>+F566&amp;" - "&amp;I566</f>
        <v>Informe Interactivo 8 - Cítricos</v>
      </c>
      <c r="D566" s="33" t="e">
        <f>+"https://analytics.zoho.com/open-view/2395394000006205279?ZOHO_CRITERIA=%22Trasposicion_4.2%22.%22Id_Producto%22%20%3D%20"&amp;#REF!</f>
        <v>#REF!</v>
      </c>
      <c r="E566" s="4">
        <f t="shared" ref="E566:H577" si="57">+E565</f>
        <v>10</v>
      </c>
      <c r="F566" t="str">
        <f t="shared" si="57"/>
        <v>Informe Interactivo 8</v>
      </c>
      <c r="G566" t="str">
        <f t="shared" si="57"/>
        <v>Producto</v>
      </c>
      <c r="H566" t="str">
        <f t="shared" si="57"/>
        <v>Valor de exportación (USD)</v>
      </c>
      <c r="I566" t="s">
        <v>175</v>
      </c>
      <c r="J566" s="1" t="e">
        <f>+HYPERLINK(D566,C566)</f>
        <v>#REF!</v>
      </c>
    </row>
    <row r="567" spans="1:21" x14ac:dyDescent="0.35">
      <c r="A567" s="2">
        <f t="shared" si="53"/>
        <v>3</v>
      </c>
      <c r="B567" s="2">
        <f t="shared" si="54"/>
        <v>4.2</v>
      </c>
      <c r="C567" s="5" t="str">
        <f>+F567&amp;" - "&amp;I567</f>
        <v>Informe Interactivo 8 - Frutos de hueso (carozo)</v>
      </c>
      <c r="D567" s="33" t="e">
        <f>+"https://analytics.zoho.com/open-view/2395394000006205279?ZOHO_CRITERIA=%22Trasposicion_4.2%22.%22Id_Producto%22%20%3D%20"&amp;#REF!</f>
        <v>#REF!</v>
      </c>
      <c r="E567" s="4">
        <f t="shared" si="57"/>
        <v>10</v>
      </c>
      <c r="F567" t="str">
        <f t="shared" si="57"/>
        <v>Informe Interactivo 8</v>
      </c>
      <c r="G567" t="str">
        <f t="shared" si="57"/>
        <v>Producto</v>
      </c>
      <c r="H567" t="str">
        <f t="shared" si="57"/>
        <v>Valor de exportación (USD)</v>
      </c>
      <c r="I567" t="s">
        <v>176</v>
      </c>
      <c r="J567" s="1" t="e">
        <f>+HYPERLINK(D567,C567)</f>
        <v>#REF!</v>
      </c>
    </row>
    <row r="568" spans="1:21" x14ac:dyDescent="0.35">
      <c r="A568" s="2">
        <f t="shared" si="53"/>
        <v>4</v>
      </c>
      <c r="B568" s="2">
        <f t="shared" si="54"/>
        <v>4.2</v>
      </c>
      <c r="C568" s="5" t="str">
        <f>+F568&amp;" - "&amp;I568</f>
        <v>Informe Interactivo 8 - Frutos de pepita</v>
      </c>
      <c r="D568" s="33" t="e">
        <f>+"https://analytics.zoho.com/open-view/2395394000006205279?ZOHO_CRITERIA=%22Trasposicion_4.2%22.%22Id_Producto%22%20%3D%20"&amp;#REF!</f>
        <v>#REF!</v>
      </c>
      <c r="E568" s="4">
        <f t="shared" si="57"/>
        <v>10</v>
      </c>
      <c r="F568" t="str">
        <f t="shared" si="57"/>
        <v>Informe Interactivo 8</v>
      </c>
      <c r="G568" t="str">
        <f t="shared" si="57"/>
        <v>Producto</v>
      </c>
      <c r="H568" t="str">
        <f t="shared" si="57"/>
        <v>Valor de exportación (USD)</v>
      </c>
      <c r="I568" t="s">
        <v>177</v>
      </c>
      <c r="J568" s="1" t="e">
        <f>+HYPERLINK(D568,C568)</f>
        <v>#REF!</v>
      </c>
    </row>
    <row r="569" spans="1:21" x14ac:dyDescent="0.35">
      <c r="A569" s="2">
        <f t="shared" si="53"/>
        <v>5</v>
      </c>
      <c r="B569" s="2">
        <f t="shared" si="54"/>
        <v>4.2</v>
      </c>
      <c r="C569" s="5" t="str">
        <f>+F569&amp;" - "&amp;I569</f>
        <v>Informe Interactivo 8 - Frutos secos</v>
      </c>
      <c r="D569" s="33" t="e">
        <f>+"https://analytics.zoho.com/open-view/2395394000006205279?ZOHO_CRITERIA=%22Trasposicion_4.2%22.%22Id_Producto%22%20%3D%20"&amp;#REF!</f>
        <v>#REF!</v>
      </c>
      <c r="E569" s="4">
        <f t="shared" si="57"/>
        <v>10</v>
      </c>
      <c r="F569" t="str">
        <f t="shared" si="57"/>
        <v>Informe Interactivo 8</v>
      </c>
      <c r="G569" t="str">
        <f t="shared" si="57"/>
        <v>Producto</v>
      </c>
      <c r="H569" t="str">
        <f t="shared" si="57"/>
        <v>Valor de exportación (USD)</v>
      </c>
      <c r="I569" t="s">
        <v>163</v>
      </c>
      <c r="J569" s="1" t="e">
        <f>+HYPERLINK(D569,C569)</f>
        <v>#REF!</v>
      </c>
    </row>
    <row r="570" spans="1:21" x14ac:dyDescent="0.35">
      <c r="A570" s="2">
        <f t="shared" si="53"/>
        <v>6</v>
      </c>
      <c r="B570" s="2">
        <f t="shared" si="54"/>
        <v>4.2</v>
      </c>
      <c r="C570" s="5" t="str">
        <f>+F570&amp;" - "&amp;I570</f>
        <v>Informe Interactivo 8 - Frutos oleaginosos</v>
      </c>
      <c r="D570" s="33" t="e">
        <f>+"https://analytics.zoho.com/open-view/2395394000006205279?ZOHO_CRITERIA=%22Trasposicion_4.2%22.%22Id_Producto%22%20%3D%20"&amp;#REF!</f>
        <v>#REF!</v>
      </c>
      <c r="E570" s="4">
        <f t="shared" si="57"/>
        <v>10</v>
      </c>
      <c r="F570" t="str">
        <f t="shared" si="57"/>
        <v>Informe Interactivo 8</v>
      </c>
      <c r="G570" t="str">
        <f t="shared" si="57"/>
        <v>Producto</v>
      </c>
      <c r="H570" t="str">
        <f t="shared" si="57"/>
        <v>Valor de exportación (USD)</v>
      </c>
      <c r="I570" t="s">
        <v>178</v>
      </c>
      <c r="J570" s="1" t="e">
        <f>+HYPERLINK(D570,C570)</f>
        <v>#REF!</v>
      </c>
    </row>
    <row r="571" spans="1:21" x14ac:dyDescent="0.35">
      <c r="A571" s="2">
        <f t="shared" si="53"/>
        <v>7</v>
      </c>
      <c r="B571" s="2">
        <f t="shared" si="54"/>
        <v>4.2</v>
      </c>
      <c r="C571" s="5" t="str">
        <f>+F571&amp;" - "&amp;I571</f>
        <v>Informe Interactivo 8 - Otros</v>
      </c>
      <c r="D571" s="33" t="e">
        <f>+"https://analytics.zoho.com/open-view/2395394000006205279?ZOHO_CRITERIA=%22Trasposicion_4.2%22.%22Id_Producto%22%20%3D%20"&amp;#REF!</f>
        <v>#REF!</v>
      </c>
      <c r="E571" s="4">
        <f t="shared" si="57"/>
        <v>10</v>
      </c>
      <c r="F571" t="str">
        <f t="shared" si="57"/>
        <v>Informe Interactivo 8</v>
      </c>
      <c r="G571" t="str">
        <f t="shared" si="57"/>
        <v>Producto</v>
      </c>
      <c r="H571" t="str">
        <f t="shared" si="57"/>
        <v>Valor de exportación (USD)</v>
      </c>
      <c r="I571" t="s">
        <v>172</v>
      </c>
      <c r="J571" s="1" t="e">
        <f>+HYPERLINK(D571,C571)</f>
        <v>#REF!</v>
      </c>
    </row>
    <row r="572" spans="1:21" x14ac:dyDescent="0.35">
      <c r="A572" s="2">
        <f t="shared" si="53"/>
        <v>8</v>
      </c>
      <c r="B572" s="2">
        <f t="shared" si="54"/>
        <v>4.2</v>
      </c>
      <c r="C572" s="5" t="str">
        <f>+F572&amp;" - "&amp;I572</f>
        <v>Informe Interactivo 8 - Tropicales y subtropicales</v>
      </c>
      <c r="D572" s="33" t="e">
        <f>+"https://analytics.zoho.com/open-view/2395394000006205279?ZOHO_CRITERIA=%22Trasposicion_4.2%22.%22Id_Producto%22%20%3D%20"&amp;#REF!</f>
        <v>#REF!</v>
      </c>
      <c r="E572" s="4">
        <f t="shared" si="57"/>
        <v>10</v>
      </c>
      <c r="F572" t="str">
        <f t="shared" si="57"/>
        <v>Informe Interactivo 8</v>
      </c>
      <c r="G572" t="str">
        <f t="shared" si="57"/>
        <v>Producto</v>
      </c>
      <c r="H572" t="str">
        <f t="shared" si="57"/>
        <v>Valor de exportación (USD)</v>
      </c>
      <c r="I572" t="s">
        <v>179</v>
      </c>
      <c r="J572" s="1" t="e">
        <f>+HYPERLINK(D572,C572)</f>
        <v>#REF!</v>
      </c>
    </row>
    <row r="573" spans="1:21" x14ac:dyDescent="0.35">
      <c r="A573" s="2">
        <f t="shared" si="53"/>
        <v>9</v>
      </c>
      <c r="B573" s="2">
        <f t="shared" si="54"/>
        <v>4.2</v>
      </c>
      <c r="C573" s="5" t="str">
        <f>+F573&amp;" - "&amp;I573</f>
        <v>Informe Interactivo 8 - Uva</v>
      </c>
      <c r="D573" s="33" t="e">
        <f>+"https://analytics.zoho.com/open-view/2395394000006205279?ZOHO_CRITERIA=%22Trasposicion_4.2%22.%22Id_Producto%22%20%3D%20"&amp;#REF!</f>
        <v>#REF!</v>
      </c>
      <c r="E573" s="4">
        <f t="shared" si="57"/>
        <v>10</v>
      </c>
      <c r="F573" t="str">
        <f t="shared" si="57"/>
        <v>Informe Interactivo 8</v>
      </c>
      <c r="G573" t="str">
        <f t="shared" si="57"/>
        <v>Producto</v>
      </c>
      <c r="H573" t="str">
        <f t="shared" si="57"/>
        <v>Valor de exportación (USD)</v>
      </c>
      <c r="I573" t="s">
        <v>44</v>
      </c>
      <c r="J573" s="1" t="e">
        <f>+HYPERLINK(D573,C573)</f>
        <v>#REF!</v>
      </c>
    </row>
    <row r="574" spans="1:21" x14ac:dyDescent="0.35">
      <c r="A574" s="2">
        <f t="shared" si="53"/>
        <v>10</v>
      </c>
      <c r="B574" s="2">
        <f t="shared" si="54"/>
        <v>4.2</v>
      </c>
      <c r="C574" s="5" t="str">
        <f>+F574&amp;" - "&amp;I574</f>
        <v>Informe Interactivo 8 - Industrial</v>
      </c>
      <c r="D574" s="33" t="e">
        <f>+"https://analytics.zoho.com/open-view/2395394000006205279?ZOHO_CRITERIA=%22Trasposicion_4.2%22.%22Id_Producto%22%20%3D%20"&amp;#REF!</f>
        <v>#REF!</v>
      </c>
      <c r="E574" s="4">
        <f t="shared" si="57"/>
        <v>10</v>
      </c>
      <c r="F574" t="str">
        <f t="shared" si="57"/>
        <v>Informe Interactivo 8</v>
      </c>
      <c r="G574" t="str">
        <f t="shared" si="57"/>
        <v>Producto</v>
      </c>
      <c r="H574" t="str">
        <f t="shared" si="57"/>
        <v>Valor de exportación (USD)</v>
      </c>
      <c r="I574" t="s">
        <v>180</v>
      </c>
      <c r="J574" s="1" t="e">
        <f>+HYPERLINK(D574,C574)</f>
        <v>#REF!</v>
      </c>
    </row>
    <row r="575" spans="1:21" x14ac:dyDescent="0.35">
      <c r="A575" s="20">
        <v>1</v>
      </c>
      <c r="B575" s="20">
        <f t="shared" si="54"/>
        <v>4.2</v>
      </c>
      <c r="C575" s="21" t="str">
        <f>+F575&amp;" - "&amp;I575</f>
        <v>Informe Interactivo 9 - Arándano</v>
      </c>
      <c r="D575" s="22" t="e">
        <f>+"https://analytics.zoho.com/open-view/2395394000006206305?ZOHO_CRITERIA=%22Trasposicion_4.2%22.%22Id_Categor%C3%ADa%22%20%3D%20"&amp;#REF!</f>
        <v>#REF!</v>
      </c>
      <c r="E575" s="23">
        <v>37</v>
      </c>
      <c r="F575" s="24" t="s">
        <v>192</v>
      </c>
      <c r="G575" s="24" t="s">
        <v>17</v>
      </c>
      <c r="H575" s="24" t="s">
        <v>170</v>
      </c>
      <c r="I575" s="24" t="s">
        <v>18</v>
      </c>
      <c r="J575" s="1" t="e">
        <f>+HYPERLINK(D575,C575)</f>
        <v>#REF!</v>
      </c>
    </row>
    <row r="576" spans="1:21" x14ac:dyDescent="0.35">
      <c r="A576" s="2">
        <f t="shared" si="53"/>
        <v>2</v>
      </c>
      <c r="B576" s="2">
        <f t="shared" si="54"/>
        <v>4.2</v>
      </c>
      <c r="C576" s="5" t="str">
        <f>+F576&amp;" - "&amp;I576</f>
        <v>Informe Interactivo 9 - Frambuesa</v>
      </c>
      <c r="D576" s="33" t="e">
        <f>+"https://analytics.zoho.com/open-view/2395394000006206305?ZOHO_CRITERIA=%22Trasposicion_4.2%22.%22Id_Categor%C3%ADa%22%20%3D%20"&amp;#REF!</f>
        <v>#REF!</v>
      </c>
      <c r="E576" s="4">
        <f t="shared" si="57"/>
        <v>37</v>
      </c>
      <c r="F576" t="str">
        <f t="shared" si="57"/>
        <v>Informe Interactivo 9</v>
      </c>
      <c r="G576" t="str">
        <f t="shared" si="57"/>
        <v>Categoría</v>
      </c>
      <c r="H576" t="str">
        <f t="shared" si="57"/>
        <v>Valor de exportación (USD)</v>
      </c>
      <c r="I576" t="s">
        <v>12</v>
      </c>
      <c r="J576" s="1" t="e">
        <f>+HYPERLINK(D576,C576)</f>
        <v>#REF!</v>
      </c>
    </row>
    <row r="577" spans="1:10" x14ac:dyDescent="0.35">
      <c r="A577" s="2">
        <f t="shared" si="53"/>
        <v>3</v>
      </c>
      <c r="B577" s="2">
        <f t="shared" si="54"/>
        <v>4.2</v>
      </c>
      <c r="C577" s="5" t="str">
        <f>+F577&amp;" - "&amp;I577</f>
        <v>Informe Interactivo 9 - Higo</v>
      </c>
      <c r="D577" s="33" t="e">
        <f>+"https://analytics.zoho.com/open-view/2395394000006206305?ZOHO_CRITERIA=%22Trasposicion_4.2%22.%22Id_Categor%C3%ADa%22%20%3D%20"&amp;#REF!</f>
        <v>#REF!</v>
      </c>
      <c r="E577" s="4">
        <f t="shared" si="57"/>
        <v>37</v>
      </c>
      <c r="F577" t="str">
        <f t="shared" si="57"/>
        <v>Informe Interactivo 9</v>
      </c>
      <c r="G577" t="str">
        <f t="shared" si="57"/>
        <v>Categoría</v>
      </c>
      <c r="H577" t="str">
        <f t="shared" si="57"/>
        <v>Valor de exportación (USD)</v>
      </c>
      <c r="I577" t="s">
        <v>19</v>
      </c>
      <c r="J577" s="1" t="e">
        <f>+HYPERLINK(D577,C577)</f>
        <v>#REF!</v>
      </c>
    </row>
    <row r="578" spans="1:10" x14ac:dyDescent="0.35">
      <c r="A578" s="2">
        <f t="shared" si="53"/>
        <v>4</v>
      </c>
      <c r="B578" s="2">
        <f t="shared" si="54"/>
        <v>4.2</v>
      </c>
      <c r="C578" s="5" t="str">
        <f>+F578&amp;" - "&amp;I578</f>
        <v>Informe Interactivo 9 - Kiwi</v>
      </c>
      <c r="D578" s="33" t="e">
        <f>+"https://analytics.zoho.com/open-view/2395394000006206305?ZOHO_CRITERIA=%22Trasposicion_4.2%22.%22Id_Categor%C3%ADa%22%20%3D%20"&amp;#REF!</f>
        <v>#REF!</v>
      </c>
      <c r="E578" s="4">
        <f t="shared" ref="E578:H593" si="58">+E577</f>
        <v>37</v>
      </c>
      <c r="F578" t="str">
        <f t="shared" si="58"/>
        <v>Informe Interactivo 9</v>
      </c>
      <c r="G578" t="str">
        <f t="shared" si="58"/>
        <v>Categoría</v>
      </c>
      <c r="H578" t="str">
        <f t="shared" si="58"/>
        <v>Valor de exportación (USD)</v>
      </c>
      <c r="I578" t="s">
        <v>7</v>
      </c>
      <c r="J578" s="1" t="e">
        <f>+HYPERLINK(D578,C578)</f>
        <v>#REF!</v>
      </c>
    </row>
    <row r="579" spans="1:10" x14ac:dyDescent="0.35">
      <c r="A579" s="2">
        <f t="shared" ref="A579:A642" si="59">+A578+1</f>
        <v>5</v>
      </c>
      <c r="B579" s="2">
        <f t="shared" si="54"/>
        <v>4.2</v>
      </c>
      <c r="C579" s="5" t="str">
        <f>+F579&amp;" - "&amp;I579</f>
        <v>Informe Interactivo 9 - Mora</v>
      </c>
      <c r="D579" s="33" t="e">
        <f>+"https://analytics.zoho.com/open-view/2395394000006206305?ZOHO_CRITERIA=%22Trasposicion_4.2%22.%22Id_Categor%C3%ADa%22%20%3D%20"&amp;#REF!</f>
        <v>#REF!</v>
      </c>
      <c r="E579" s="4">
        <f t="shared" si="58"/>
        <v>37</v>
      </c>
      <c r="F579" t="str">
        <f t="shared" si="58"/>
        <v>Informe Interactivo 9</v>
      </c>
      <c r="G579" t="str">
        <f t="shared" si="58"/>
        <v>Categoría</v>
      </c>
      <c r="H579" t="str">
        <f t="shared" si="58"/>
        <v>Valor de exportación (USD)</v>
      </c>
      <c r="I579" t="s">
        <v>20</v>
      </c>
      <c r="J579" s="1" t="e">
        <f>+HYPERLINK(D579,C579)</f>
        <v>#REF!</v>
      </c>
    </row>
    <row r="580" spans="1:10" x14ac:dyDescent="0.35">
      <c r="A580" s="2">
        <f t="shared" si="59"/>
        <v>6</v>
      </c>
      <c r="B580" s="2">
        <f t="shared" si="54"/>
        <v>4.2</v>
      </c>
      <c r="C580" s="5" t="str">
        <f>+F580&amp;" - "&amp;I580</f>
        <v>Informe Interactivo 9 - Otros berries</v>
      </c>
      <c r="D580" s="33" t="e">
        <f>+"https://analytics.zoho.com/open-view/2395394000006206305?ZOHO_CRITERIA=%22Trasposicion_4.2%22.%22Id_Categor%C3%ADa%22%20%3D%20"&amp;#REF!</f>
        <v>#REF!</v>
      </c>
      <c r="E580" s="4">
        <f t="shared" si="58"/>
        <v>37</v>
      </c>
      <c r="F580" t="str">
        <f t="shared" si="58"/>
        <v>Informe Interactivo 9</v>
      </c>
      <c r="G580" t="str">
        <f t="shared" si="58"/>
        <v>Categoría</v>
      </c>
      <c r="H580" t="str">
        <f t="shared" si="58"/>
        <v>Valor de exportación (USD)</v>
      </c>
      <c r="I580" t="s">
        <v>21</v>
      </c>
      <c r="J580" s="1" t="e">
        <f>+HYPERLINK(D580,C580)</f>
        <v>#REF!</v>
      </c>
    </row>
    <row r="581" spans="1:10" x14ac:dyDescent="0.35">
      <c r="A581" s="2">
        <f t="shared" si="59"/>
        <v>7</v>
      </c>
      <c r="B581" s="2">
        <f t="shared" si="54"/>
        <v>4.2</v>
      </c>
      <c r="C581" s="5" t="str">
        <f>+F581&amp;" - "&amp;I581</f>
        <v>Informe Interactivo 9 - Limón</v>
      </c>
      <c r="D581" s="33" t="e">
        <f>+"https://analytics.zoho.com/open-view/2395394000006206305?ZOHO_CRITERIA=%22Trasposicion_4.2%22.%22Id_Categor%C3%ADa%22%20%3D%20"&amp;#REF!</f>
        <v>#REF!</v>
      </c>
      <c r="E581" s="4">
        <f t="shared" si="58"/>
        <v>37</v>
      </c>
      <c r="F581" t="str">
        <f t="shared" si="58"/>
        <v>Informe Interactivo 9</v>
      </c>
      <c r="G581" t="str">
        <f t="shared" si="58"/>
        <v>Categoría</v>
      </c>
      <c r="H581" t="str">
        <f t="shared" si="58"/>
        <v>Valor de exportación (USD)</v>
      </c>
      <c r="I581" t="s">
        <v>22</v>
      </c>
      <c r="J581" s="1" t="e">
        <f>+HYPERLINK(D581,C581)</f>
        <v>#REF!</v>
      </c>
    </row>
    <row r="582" spans="1:10" x14ac:dyDescent="0.35">
      <c r="A582" s="2">
        <f t="shared" si="59"/>
        <v>8</v>
      </c>
      <c r="B582" s="2">
        <f t="shared" si="54"/>
        <v>4.2</v>
      </c>
      <c r="C582" s="5" t="str">
        <f>+F582&amp;" - "&amp;I582</f>
        <v>Informe Interactivo 9 - Mandarina</v>
      </c>
      <c r="D582" s="33" t="e">
        <f>+"https://analytics.zoho.com/open-view/2395394000006206305?ZOHO_CRITERIA=%22Trasposicion_4.2%22.%22Id_Categor%C3%ADa%22%20%3D%20"&amp;#REF!</f>
        <v>#REF!</v>
      </c>
      <c r="E582" s="4">
        <f t="shared" si="58"/>
        <v>37</v>
      </c>
      <c r="F582" t="str">
        <f t="shared" si="58"/>
        <v>Informe Interactivo 9</v>
      </c>
      <c r="G582" t="str">
        <f t="shared" si="58"/>
        <v>Categoría</v>
      </c>
      <c r="H582" t="str">
        <f t="shared" si="58"/>
        <v>Valor de exportación (USD)</v>
      </c>
      <c r="I582" t="s">
        <v>23</v>
      </c>
      <c r="J582" s="1" t="e">
        <f>+HYPERLINK(D582,C582)</f>
        <v>#REF!</v>
      </c>
    </row>
    <row r="583" spans="1:10" x14ac:dyDescent="0.35">
      <c r="A583" s="2">
        <f t="shared" si="59"/>
        <v>9</v>
      </c>
      <c r="B583" s="2">
        <f t="shared" si="54"/>
        <v>4.2</v>
      </c>
      <c r="C583" s="5" t="str">
        <f>+F583&amp;" - "&amp;I583</f>
        <v>Informe Interactivo 9 - Naranja</v>
      </c>
      <c r="D583" s="33" t="e">
        <f>+"https://analytics.zoho.com/open-view/2395394000006206305?ZOHO_CRITERIA=%22Trasposicion_4.2%22.%22Id_Categor%C3%ADa%22%20%3D%20"&amp;#REF!</f>
        <v>#REF!</v>
      </c>
      <c r="E583" s="4">
        <f t="shared" si="58"/>
        <v>37</v>
      </c>
      <c r="F583" t="str">
        <f t="shared" si="58"/>
        <v>Informe Interactivo 9</v>
      </c>
      <c r="G583" t="str">
        <f t="shared" si="58"/>
        <v>Categoría</v>
      </c>
      <c r="H583" t="str">
        <f t="shared" si="58"/>
        <v>Valor de exportación (USD)</v>
      </c>
      <c r="I583" t="s">
        <v>24</v>
      </c>
      <c r="J583" s="1" t="e">
        <f>+HYPERLINK(D583,C583)</f>
        <v>#REF!</v>
      </c>
    </row>
    <row r="584" spans="1:10" x14ac:dyDescent="0.35">
      <c r="A584" s="2">
        <f t="shared" si="59"/>
        <v>10</v>
      </c>
      <c r="B584" s="2">
        <f t="shared" si="54"/>
        <v>4.2</v>
      </c>
      <c r="C584" s="5" t="str">
        <f>+F584&amp;" - "&amp;I584</f>
        <v>Informe Interactivo 9 - Pomelo</v>
      </c>
      <c r="D584" s="33" t="e">
        <f>+"https://analytics.zoho.com/open-view/2395394000006206305?ZOHO_CRITERIA=%22Trasposicion_4.2%22.%22Id_Categor%C3%ADa%22%20%3D%20"&amp;#REF!</f>
        <v>#REF!</v>
      </c>
      <c r="E584" s="4">
        <f t="shared" si="58"/>
        <v>37</v>
      </c>
      <c r="F584" t="str">
        <f t="shared" si="58"/>
        <v>Informe Interactivo 9</v>
      </c>
      <c r="G584" t="str">
        <f t="shared" si="58"/>
        <v>Categoría</v>
      </c>
      <c r="H584" t="str">
        <f t="shared" si="58"/>
        <v>Valor de exportación (USD)</v>
      </c>
      <c r="I584" t="s">
        <v>9</v>
      </c>
      <c r="J584" s="1" t="e">
        <f>+HYPERLINK(D584,C584)</f>
        <v>#REF!</v>
      </c>
    </row>
    <row r="585" spans="1:10" x14ac:dyDescent="0.35">
      <c r="A585" s="2">
        <f t="shared" si="59"/>
        <v>11</v>
      </c>
      <c r="B585" s="2">
        <f t="shared" si="54"/>
        <v>4.2</v>
      </c>
      <c r="C585" s="5" t="str">
        <f>+F585&amp;" - "&amp;I585</f>
        <v>Informe Interactivo 9 - Otros cítricos</v>
      </c>
      <c r="D585" s="33" t="e">
        <f>+"https://analytics.zoho.com/open-view/2395394000006206305?ZOHO_CRITERIA=%22Trasposicion_4.2%22.%22Id_Categor%C3%ADa%22%20%3D%20"&amp;#REF!</f>
        <v>#REF!</v>
      </c>
      <c r="E585" s="4">
        <f t="shared" si="58"/>
        <v>37</v>
      </c>
      <c r="F585" t="str">
        <f t="shared" si="58"/>
        <v>Informe Interactivo 9</v>
      </c>
      <c r="G585" t="str">
        <f t="shared" si="58"/>
        <v>Categoría</v>
      </c>
      <c r="H585" t="str">
        <f t="shared" si="58"/>
        <v>Valor de exportación (USD)</v>
      </c>
      <c r="I585" t="s">
        <v>25</v>
      </c>
      <c r="J585" s="1" t="e">
        <f>+HYPERLINK(D585,C585)</f>
        <v>#REF!</v>
      </c>
    </row>
    <row r="586" spans="1:10" x14ac:dyDescent="0.35">
      <c r="A586" s="2">
        <f t="shared" si="59"/>
        <v>12</v>
      </c>
      <c r="B586" s="2">
        <f t="shared" si="54"/>
        <v>4.2</v>
      </c>
      <c r="C586" s="5" t="str">
        <f>+F586&amp;" - "&amp;I586</f>
        <v>Informe Interactivo 9 - Cereza</v>
      </c>
      <c r="D586" s="33" t="e">
        <f>+"https://analytics.zoho.com/open-view/2395394000006206305?ZOHO_CRITERIA=%22Trasposicion_4.2%22.%22Id_Categor%C3%ADa%22%20%3D%20"&amp;#REF!</f>
        <v>#REF!</v>
      </c>
      <c r="E586" s="4">
        <f t="shared" si="58"/>
        <v>37</v>
      </c>
      <c r="F586" t="str">
        <f t="shared" si="58"/>
        <v>Informe Interactivo 9</v>
      </c>
      <c r="G586" t="str">
        <f t="shared" si="58"/>
        <v>Categoría</v>
      </c>
      <c r="H586" t="str">
        <f t="shared" si="58"/>
        <v>Valor de exportación (USD)</v>
      </c>
      <c r="I586" t="s">
        <v>26</v>
      </c>
      <c r="J586" s="1" t="e">
        <f>+HYPERLINK(D586,C586)</f>
        <v>#REF!</v>
      </c>
    </row>
    <row r="587" spans="1:10" x14ac:dyDescent="0.35">
      <c r="A587" s="2">
        <f t="shared" si="59"/>
        <v>13</v>
      </c>
      <c r="B587" s="2">
        <f t="shared" si="54"/>
        <v>4.2</v>
      </c>
      <c r="C587" s="5" t="str">
        <f>+F587&amp;" - "&amp;I587</f>
        <v>Informe Interactivo 9 - Ciruela</v>
      </c>
      <c r="D587" s="33" t="e">
        <f>+"https://analytics.zoho.com/open-view/2395394000006206305?ZOHO_CRITERIA=%22Trasposicion_4.2%22.%22Id_Categor%C3%ADa%22%20%3D%20"&amp;#REF!</f>
        <v>#REF!</v>
      </c>
      <c r="E587" s="4">
        <f t="shared" si="58"/>
        <v>37</v>
      </c>
      <c r="F587" t="str">
        <f t="shared" si="58"/>
        <v>Informe Interactivo 9</v>
      </c>
      <c r="G587" t="str">
        <f t="shared" si="58"/>
        <v>Categoría</v>
      </c>
      <c r="H587" t="str">
        <f t="shared" si="58"/>
        <v>Valor de exportación (USD)</v>
      </c>
      <c r="I587" t="s">
        <v>27</v>
      </c>
      <c r="J587" s="1" t="e">
        <f>+HYPERLINK(D587,C587)</f>
        <v>#REF!</v>
      </c>
    </row>
    <row r="588" spans="1:10" x14ac:dyDescent="0.35">
      <c r="A588" s="2">
        <f t="shared" si="59"/>
        <v>14</v>
      </c>
      <c r="B588" s="2">
        <f t="shared" si="54"/>
        <v>4.2</v>
      </c>
      <c r="C588" s="5" t="str">
        <f>+F588&amp;" - "&amp;I588</f>
        <v>Informe Interactivo 9 - Damasco</v>
      </c>
      <c r="D588" s="33" t="e">
        <f>+"https://analytics.zoho.com/open-view/2395394000006206305?ZOHO_CRITERIA=%22Trasposicion_4.2%22.%22Id_Categor%C3%ADa%22%20%3D%20"&amp;#REF!</f>
        <v>#REF!</v>
      </c>
      <c r="E588" s="4">
        <f t="shared" si="58"/>
        <v>37</v>
      </c>
      <c r="F588" t="str">
        <f t="shared" si="58"/>
        <v>Informe Interactivo 9</v>
      </c>
      <c r="G588" t="str">
        <f t="shared" si="58"/>
        <v>Categoría</v>
      </c>
      <c r="H588" t="str">
        <f t="shared" si="58"/>
        <v>Valor de exportación (USD)</v>
      </c>
      <c r="I588" t="s">
        <v>11</v>
      </c>
      <c r="J588" s="1" t="e">
        <f>+HYPERLINK(D588,C588)</f>
        <v>#REF!</v>
      </c>
    </row>
    <row r="589" spans="1:10" x14ac:dyDescent="0.35">
      <c r="A589" s="2">
        <f t="shared" si="59"/>
        <v>15</v>
      </c>
      <c r="B589" s="2">
        <f t="shared" si="54"/>
        <v>4.2</v>
      </c>
      <c r="C589" s="5" t="str">
        <f>+F589&amp;" - "&amp;I589</f>
        <v>Informe Interactivo 9 - Durazno</v>
      </c>
      <c r="D589" s="33" t="e">
        <f>+"https://analytics.zoho.com/open-view/2395394000006206305?ZOHO_CRITERIA=%22Trasposicion_4.2%22.%22Id_Categor%C3%ADa%22%20%3D%20"&amp;#REF!</f>
        <v>#REF!</v>
      </c>
      <c r="E589" s="4">
        <f t="shared" si="58"/>
        <v>37</v>
      </c>
      <c r="F589" t="str">
        <f t="shared" si="58"/>
        <v>Informe Interactivo 9</v>
      </c>
      <c r="G589" t="str">
        <f t="shared" si="58"/>
        <v>Categoría</v>
      </c>
      <c r="H589" t="str">
        <f t="shared" si="58"/>
        <v>Valor de exportación (USD)</v>
      </c>
      <c r="I589" t="s">
        <v>28</v>
      </c>
      <c r="J589" s="1" t="e">
        <f>+HYPERLINK(D589,C589)</f>
        <v>#REF!</v>
      </c>
    </row>
    <row r="590" spans="1:10" x14ac:dyDescent="0.35">
      <c r="A590" s="2">
        <f t="shared" si="59"/>
        <v>16</v>
      </c>
      <c r="B590" s="2">
        <f t="shared" si="54"/>
        <v>4.2</v>
      </c>
      <c r="C590" s="5" t="str">
        <f>+F590&amp;" - "&amp;I590</f>
        <v>Informe Interactivo 9 - Nectarín</v>
      </c>
      <c r="D590" s="33" t="e">
        <f>+"https://analytics.zoho.com/open-view/2395394000006206305?ZOHO_CRITERIA=%22Trasposicion_4.2%22.%22Id_Categor%C3%ADa%22%20%3D%20"&amp;#REF!</f>
        <v>#REF!</v>
      </c>
      <c r="E590" s="4">
        <f t="shared" si="58"/>
        <v>37</v>
      </c>
      <c r="F590" t="str">
        <f t="shared" si="58"/>
        <v>Informe Interactivo 9</v>
      </c>
      <c r="G590" t="str">
        <f t="shared" si="58"/>
        <v>Categoría</v>
      </c>
      <c r="H590" t="str">
        <f t="shared" si="58"/>
        <v>Valor de exportación (USD)</v>
      </c>
      <c r="I590" t="s">
        <v>29</v>
      </c>
      <c r="J590" s="1" t="e">
        <f>+HYPERLINK(D590,C590)</f>
        <v>#REF!</v>
      </c>
    </row>
    <row r="591" spans="1:10" x14ac:dyDescent="0.35">
      <c r="A591" s="2">
        <f t="shared" si="59"/>
        <v>17</v>
      </c>
      <c r="B591" s="2">
        <f t="shared" si="54"/>
        <v>4.2</v>
      </c>
      <c r="C591" s="5" t="str">
        <f>+F591&amp;" - "&amp;I591</f>
        <v>Informe Interactivo 9 - Manzana</v>
      </c>
      <c r="D591" s="33" t="e">
        <f>+"https://analytics.zoho.com/open-view/2395394000006206305?ZOHO_CRITERIA=%22Trasposicion_4.2%22.%22Id_Categor%C3%ADa%22%20%3D%20"&amp;#REF!</f>
        <v>#REF!</v>
      </c>
      <c r="E591" s="4">
        <f t="shared" si="58"/>
        <v>37</v>
      </c>
      <c r="F591" t="str">
        <f t="shared" si="58"/>
        <v>Informe Interactivo 9</v>
      </c>
      <c r="G591" t="str">
        <f t="shared" si="58"/>
        <v>Categoría</v>
      </c>
      <c r="H591" t="str">
        <f t="shared" si="58"/>
        <v>Valor de exportación (USD)</v>
      </c>
      <c r="I591" t="s">
        <v>30</v>
      </c>
      <c r="J591" s="1" t="e">
        <f>+HYPERLINK(D591,C591)</f>
        <v>#REF!</v>
      </c>
    </row>
    <row r="592" spans="1:10" x14ac:dyDescent="0.35">
      <c r="A592" s="2">
        <f t="shared" si="59"/>
        <v>18</v>
      </c>
      <c r="B592" s="2">
        <f t="shared" si="54"/>
        <v>4.2</v>
      </c>
      <c r="C592" s="5" t="str">
        <f>+F592&amp;" - "&amp;I592</f>
        <v>Informe Interactivo 9 - Membrillo</v>
      </c>
      <c r="D592" s="33" t="e">
        <f>+"https://analytics.zoho.com/open-view/2395394000006206305?ZOHO_CRITERIA=%22Trasposicion_4.2%22.%22Id_Categor%C3%ADa%22%20%3D%20"&amp;#REF!</f>
        <v>#REF!</v>
      </c>
      <c r="E592" s="4">
        <f t="shared" si="58"/>
        <v>37</v>
      </c>
      <c r="F592" t="str">
        <f t="shared" si="58"/>
        <v>Informe Interactivo 9</v>
      </c>
      <c r="G592" t="str">
        <f t="shared" si="58"/>
        <v>Categoría</v>
      </c>
      <c r="H592" t="str">
        <f t="shared" si="58"/>
        <v>Valor de exportación (USD)</v>
      </c>
      <c r="I592" t="s">
        <v>5</v>
      </c>
      <c r="J592" s="1" t="e">
        <f>+HYPERLINK(D592,C592)</f>
        <v>#REF!</v>
      </c>
    </row>
    <row r="593" spans="1:10" x14ac:dyDescent="0.35">
      <c r="A593" s="2">
        <f t="shared" si="59"/>
        <v>19</v>
      </c>
      <c r="B593" s="2">
        <f t="shared" si="54"/>
        <v>4.2</v>
      </c>
      <c r="C593" s="5" t="str">
        <f>+F593&amp;" - "&amp;I593</f>
        <v>Informe Interactivo 9 - Pera</v>
      </c>
      <c r="D593" s="33" t="e">
        <f>+"https://analytics.zoho.com/open-view/2395394000006206305?ZOHO_CRITERIA=%22Trasposicion_4.2%22.%22Id_Categor%C3%ADa%22%20%3D%20"&amp;#REF!</f>
        <v>#REF!</v>
      </c>
      <c r="E593" s="4">
        <f t="shared" si="58"/>
        <v>37</v>
      </c>
      <c r="F593" t="str">
        <f t="shared" si="58"/>
        <v>Informe Interactivo 9</v>
      </c>
      <c r="G593" t="str">
        <f t="shared" si="58"/>
        <v>Categoría</v>
      </c>
      <c r="H593" t="str">
        <f t="shared" si="58"/>
        <v>Valor de exportación (USD)</v>
      </c>
      <c r="I593" t="s">
        <v>31</v>
      </c>
      <c r="J593" s="1" t="e">
        <f>+HYPERLINK(D593,C593)</f>
        <v>#REF!</v>
      </c>
    </row>
    <row r="594" spans="1:10" x14ac:dyDescent="0.35">
      <c r="A594" s="2">
        <f t="shared" si="59"/>
        <v>20</v>
      </c>
      <c r="B594" s="2">
        <f t="shared" ref="B594:B657" si="60">+B593</f>
        <v>4.2</v>
      </c>
      <c r="C594" s="5" t="str">
        <f>+F594&amp;" - "&amp;I594</f>
        <v>Informe Interactivo 9 - Almendra</v>
      </c>
      <c r="D594" s="33" t="e">
        <f>+"https://analytics.zoho.com/open-view/2395394000006206305?ZOHO_CRITERIA=%22Trasposicion_4.2%22.%22Id_Categor%C3%ADa%22%20%3D%20"&amp;#REF!</f>
        <v>#REF!</v>
      </c>
      <c r="E594" s="4">
        <f t="shared" ref="E594:H609" si="61">+E593</f>
        <v>37</v>
      </c>
      <c r="F594" t="str">
        <f t="shared" si="61"/>
        <v>Informe Interactivo 9</v>
      </c>
      <c r="G594" t="str">
        <f t="shared" si="61"/>
        <v>Categoría</v>
      </c>
      <c r="H594" t="str">
        <f t="shared" si="61"/>
        <v>Valor de exportación (USD)</v>
      </c>
      <c r="I594" t="s">
        <v>32</v>
      </c>
      <c r="J594" s="1" t="e">
        <f>+HYPERLINK(D594,C594)</f>
        <v>#REF!</v>
      </c>
    </row>
    <row r="595" spans="1:10" x14ac:dyDescent="0.35">
      <c r="A595" s="2">
        <f t="shared" si="59"/>
        <v>21</v>
      </c>
      <c r="B595" s="2">
        <f t="shared" si="60"/>
        <v>4.2</v>
      </c>
      <c r="C595" s="5" t="str">
        <f>+F595&amp;" - "&amp;I595</f>
        <v>Informe Interactivo 9 - Avellana</v>
      </c>
      <c r="D595" s="33" t="e">
        <f>+"https://analytics.zoho.com/open-view/2395394000006206305?ZOHO_CRITERIA=%22Trasposicion_4.2%22.%22Id_Categor%C3%ADa%22%20%3D%20"&amp;#REF!</f>
        <v>#REF!</v>
      </c>
      <c r="E595" s="4">
        <f t="shared" si="61"/>
        <v>37</v>
      </c>
      <c r="F595" t="str">
        <f t="shared" si="61"/>
        <v>Informe Interactivo 9</v>
      </c>
      <c r="G595" t="str">
        <f t="shared" si="61"/>
        <v>Categoría</v>
      </c>
      <c r="H595" t="str">
        <f t="shared" si="61"/>
        <v>Valor de exportación (USD)</v>
      </c>
      <c r="I595" t="s">
        <v>33</v>
      </c>
      <c r="J595" s="1" t="e">
        <f>+HYPERLINK(D595,C595)</f>
        <v>#REF!</v>
      </c>
    </row>
    <row r="596" spans="1:10" x14ac:dyDescent="0.35">
      <c r="A596" s="2">
        <f t="shared" si="59"/>
        <v>22</v>
      </c>
      <c r="B596" s="2">
        <f t="shared" si="60"/>
        <v>4.2</v>
      </c>
      <c r="C596" s="5" t="str">
        <f>+F596&amp;" - "&amp;I596</f>
        <v>Informe Interactivo 9 - Castaña</v>
      </c>
      <c r="D596" s="33" t="e">
        <f>+"https://analytics.zoho.com/open-view/2395394000006206305?ZOHO_CRITERIA=%22Trasposicion_4.2%22.%22Id_Categor%C3%ADa%22%20%3D%20"&amp;#REF!</f>
        <v>#REF!</v>
      </c>
      <c r="E596" s="4">
        <f t="shared" si="61"/>
        <v>37</v>
      </c>
      <c r="F596" t="str">
        <f t="shared" si="61"/>
        <v>Informe Interactivo 9</v>
      </c>
      <c r="G596" t="str">
        <f t="shared" si="61"/>
        <v>Categoría</v>
      </c>
      <c r="H596" t="str">
        <f t="shared" si="61"/>
        <v>Valor de exportación (USD)</v>
      </c>
      <c r="I596" t="s">
        <v>34</v>
      </c>
      <c r="J596" s="1" t="e">
        <f>+HYPERLINK(D596,C596)</f>
        <v>#REF!</v>
      </c>
    </row>
    <row r="597" spans="1:10" x14ac:dyDescent="0.35">
      <c r="A597" s="2">
        <f t="shared" si="59"/>
        <v>23</v>
      </c>
      <c r="B597" s="2">
        <f t="shared" si="60"/>
        <v>4.2</v>
      </c>
      <c r="C597" s="5" t="str">
        <f>+F597&amp;" - "&amp;I597</f>
        <v>Informe Interactivo 9 - Nuez</v>
      </c>
      <c r="D597" s="33" t="e">
        <f>+"https://analytics.zoho.com/open-view/2395394000006206305?ZOHO_CRITERIA=%22Trasposicion_4.2%22.%22Id_Categor%C3%ADa%22%20%3D%20"&amp;#REF!</f>
        <v>#REF!</v>
      </c>
      <c r="E597" s="4">
        <f t="shared" si="61"/>
        <v>37</v>
      </c>
      <c r="F597" t="str">
        <f t="shared" si="61"/>
        <v>Informe Interactivo 9</v>
      </c>
      <c r="G597" t="str">
        <f t="shared" si="61"/>
        <v>Categoría</v>
      </c>
      <c r="H597" t="str">
        <f t="shared" si="61"/>
        <v>Valor de exportación (USD)</v>
      </c>
      <c r="I597" t="s">
        <v>35</v>
      </c>
      <c r="J597" s="1" t="e">
        <f>+HYPERLINK(D597,C597)</f>
        <v>#REF!</v>
      </c>
    </row>
    <row r="598" spans="1:10" x14ac:dyDescent="0.35">
      <c r="A598" s="2">
        <f t="shared" si="59"/>
        <v>24</v>
      </c>
      <c r="B598" s="2">
        <f t="shared" si="60"/>
        <v>4.2</v>
      </c>
      <c r="C598" s="5" t="str">
        <f>+F598&amp;" - "&amp;I598</f>
        <v>Informe Interactivo 9 - Pistacho</v>
      </c>
      <c r="D598" s="33" t="e">
        <f>+"https://analytics.zoho.com/open-view/2395394000006206305?ZOHO_CRITERIA=%22Trasposicion_4.2%22.%22Id_Categor%C3%ADa%22%20%3D%20"&amp;#REF!</f>
        <v>#REF!</v>
      </c>
      <c r="E598" s="4">
        <f t="shared" si="61"/>
        <v>37</v>
      </c>
      <c r="F598" t="str">
        <f t="shared" si="61"/>
        <v>Informe Interactivo 9</v>
      </c>
      <c r="G598" t="str">
        <f t="shared" si="61"/>
        <v>Categoría</v>
      </c>
      <c r="H598" t="str">
        <f t="shared" si="61"/>
        <v>Valor de exportación (USD)</v>
      </c>
      <c r="I598" t="s">
        <v>8</v>
      </c>
      <c r="J598" s="1" t="e">
        <f>+HYPERLINK(D598,C598)</f>
        <v>#REF!</v>
      </c>
    </row>
    <row r="599" spans="1:10" x14ac:dyDescent="0.35">
      <c r="A599" s="2">
        <f t="shared" si="59"/>
        <v>25</v>
      </c>
      <c r="B599" s="2">
        <f t="shared" si="60"/>
        <v>4.2</v>
      </c>
      <c r="C599" s="5" t="str">
        <f>+F599&amp;" - "&amp;I599</f>
        <v>Informe Interactivo 9 - Otros frutos secos</v>
      </c>
      <c r="D599" s="33" t="e">
        <f>+"https://analytics.zoho.com/open-view/2395394000006206305?ZOHO_CRITERIA=%22Trasposicion_4.2%22.%22Id_Categor%C3%ADa%22%20%3D%20"&amp;#REF!</f>
        <v>#REF!</v>
      </c>
      <c r="E599" s="4">
        <f t="shared" si="61"/>
        <v>37</v>
      </c>
      <c r="F599" t="str">
        <f t="shared" si="61"/>
        <v>Informe Interactivo 9</v>
      </c>
      <c r="G599" t="str">
        <f t="shared" si="61"/>
        <v>Categoría</v>
      </c>
      <c r="H599" t="str">
        <f t="shared" si="61"/>
        <v>Valor de exportación (USD)</v>
      </c>
      <c r="I599" t="s">
        <v>36</v>
      </c>
      <c r="J599" s="1" t="e">
        <f>+HYPERLINK(D599,C599)</f>
        <v>#REF!</v>
      </c>
    </row>
    <row r="600" spans="1:10" x14ac:dyDescent="0.35">
      <c r="A600" s="2">
        <f t="shared" si="59"/>
        <v>26</v>
      </c>
      <c r="B600" s="2">
        <f t="shared" si="60"/>
        <v>4.2</v>
      </c>
      <c r="C600" s="5" t="str">
        <f>+F600&amp;" - "&amp;I600</f>
        <v>Informe Interactivo 9 - Olivo</v>
      </c>
      <c r="D600" s="33" t="e">
        <f>+"https://analytics.zoho.com/open-view/2395394000006206305?ZOHO_CRITERIA=%22Trasposicion_4.2%22.%22Id_Categor%C3%ADa%22%20%3D%20"&amp;#REF!</f>
        <v>#REF!</v>
      </c>
      <c r="E600" s="4">
        <f t="shared" si="61"/>
        <v>37</v>
      </c>
      <c r="F600" t="str">
        <f t="shared" si="61"/>
        <v>Informe Interactivo 9</v>
      </c>
      <c r="G600" t="str">
        <f t="shared" si="61"/>
        <v>Categoría</v>
      </c>
      <c r="H600" t="str">
        <f t="shared" si="61"/>
        <v>Valor de exportación (USD)</v>
      </c>
      <c r="I600" t="s">
        <v>6</v>
      </c>
      <c r="J600" s="1" t="e">
        <f>+HYPERLINK(D600,C600)</f>
        <v>#REF!</v>
      </c>
    </row>
    <row r="601" spans="1:10" x14ac:dyDescent="0.35">
      <c r="A601" s="2">
        <f t="shared" si="59"/>
        <v>27</v>
      </c>
      <c r="B601" s="2">
        <f t="shared" si="60"/>
        <v>4.2</v>
      </c>
      <c r="C601" s="5" t="str">
        <f>+F601&amp;" - "&amp;I601</f>
        <v>Informe Interactivo 9 - Palta</v>
      </c>
      <c r="D601" s="33" t="e">
        <f>+"https://analytics.zoho.com/open-view/2395394000006206305?ZOHO_CRITERIA=%22Trasposicion_4.2%22.%22Id_Categor%C3%ADa%22%20%3D%20"&amp;#REF!</f>
        <v>#REF!</v>
      </c>
      <c r="E601" s="4">
        <f t="shared" si="61"/>
        <v>37</v>
      </c>
      <c r="F601" t="str">
        <f t="shared" si="61"/>
        <v>Informe Interactivo 9</v>
      </c>
      <c r="G601" t="str">
        <f t="shared" si="61"/>
        <v>Categoría</v>
      </c>
      <c r="H601" t="str">
        <f t="shared" si="61"/>
        <v>Valor de exportación (USD)</v>
      </c>
      <c r="I601" t="s">
        <v>37</v>
      </c>
      <c r="J601" s="1" t="e">
        <f>+HYPERLINK(D601,C601)</f>
        <v>#REF!</v>
      </c>
    </row>
    <row r="602" spans="1:10" x14ac:dyDescent="0.35">
      <c r="A602" s="2">
        <f t="shared" si="59"/>
        <v>28</v>
      </c>
      <c r="B602" s="2">
        <f t="shared" si="60"/>
        <v>4.2</v>
      </c>
      <c r="C602" s="5" t="str">
        <f>+F602&amp;" - "&amp;I602</f>
        <v>Informe Interactivo 9 - Chirimoya</v>
      </c>
      <c r="D602" s="33" t="e">
        <f>+"https://analytics.zoho.com/open-view/2395394000006206305?ZOHO_CRITERIA=%22Trasposicion_4.2%22.%22Id_Categor%C3%ADa%22%20%3D%20"&amp;#REF!</f>
        <v>#REF!</v>
      </c>
      <c r="E602" s="4">
        <f t="shared" si="61"/>
        <v>37</v>
      </c>
      <c r="F602" t="str">
        <f t="shared" si="61"/>
        <v>Informe Interactivo 9</v>
      </c>
      <c r="G602" t="str">
        <f t="shared" si="61"/>
        <v>Categoría</v>
      </c>
      <c r="H602" t="str">
        <f t="shared" si="61"/>
        <v>Valor de exportación (USD)</v>
      </c>
      <c r="I602" t="s">
        <v>38</v>
      </c>
      <c r="J602" s="1" t="e">
        <f>+HYPERLINK(D602,C602)</f>
        <v>#REF!</v>
      </c>
    </row>
    <row r="603" spans="1:10" x14ac:dyDescent="0.35">
      <c r="A603" s="2">
        <f t="shared" si="59"/>
        <v>29</v>
      </c>
      <c r="B603" s="2">
        <f t="shared" si="60"/>
        <v>4.2</v>
      </c>
      <c r="C603" s="5" t="str">
        <f>+F603&amp;" - "&amp;I603</f>
        <v>Informe Interactivo 9 - Otros frutos</v>
      </c>
      <c r="D603" s="33" t="e">
        <f>+"https://analytics.zoho.com/open-view/2395394000006206305?ZOHO_CRITERIA=%22Trasposicion_4.2%22.%22Id_Categor%C3%ADa%22%20%3D%20"&amp;#REF!</f>
        <v>#REF!</v>
      </c>
      <c r="E603" s="4">
        <f t="shared" si="61"/>
        <v>37</v>
      </c>
      <c r="F603" t="str">
        <f t="shared" si="61"/>
        <v>Informe Interactivo 9</v>
      </c>
      <c r="G603" t="str">
        <f t="shared" si="61"/>
        <v>Categoría</v>
      </c>
      <c r="H603" t="str">
        <f t="shared" si="61"/>
        <v>Valor de exportación (USD)</v>
      </c>
      <c r="I603" t="s">
        <v>39</v>
      </c>
      <c r="J603" s="1" t="e">
        <f>+HYPERLINK(D603,C603)</f>
        <v>#REF!</v>
      </c>
    </row>
    <row r="604" spans="1:10" x14ac:dyDescent="0.35">
      <c r="A604" s="2">
        <f t="shared" si="59"/>
        <v>30</v>
      </c>
      <c r="B604" s="2">
        <f t="shared" si="60"/>
        <v>4.2</v>
      </c>
      <c r="C604" s="5" t="str">
        <f>+F604&amp;" - "&amp;I604</f>
        <v>Informe Interactivo 9 - Plumcots</v>
      </c>
      <c r="D604" s="33" t="e">
        <f>+"https://analytics.zoho.com/open-view/2395394000006206305?ZOHO_CRITERIA=%22Trasposicion_4.2%22.%22Id_Categor%C3%ADa%22%20%3D%20"&amp;#REF!</f>
        <v>#REF!</v>
      </c>
      <c r="E604" s="4">
        <f t="shared" si="61"/>
        <v>37</v>
      </c>
      <c r="F604" t="str">
        <f t="shared" si="61"/>
        <v>Informe Interactivo 9</v>
      </c>
      <c r="G604" t="str">
        <f t="shared" si="61"/>
        <v>Categoría</v>
      </c>
      <c r="H604" t="str">
        <f t="shared" si="61"/>
        <v>Valor de exportación (USD)</v>
      </c>
      <c r="I604" t="s">
        <v>40</v>
      </c>
      <c r="J604" s="1" t="e">
        <f>+HYPERLINK(D604,C604)</f>
        <v>#REF!</v>
      </c>
    </row>
    <row r="605" spans="1:10" x14ac:dyDescent="0.35">
      <c r="A605" s="2">
        <f t="shared" si="59"/>
        <v>31</v>
      </c>
      <c r="B605" s="2">
        <f t="shared" si="60"/>
        <v>4.2</v>
      </c>
      <c r="C605" s="5" t="str">
        <f>+F605&amp;" - "&amp;I605</f>
        <v>Informe Interactivo 9 - Mango</v>
      </c>
      <c r="D605" s="33" t="e">
        <f>+"https://analytics.zoho.com/open-view/2395394000006206305?ZOHO_CRITERIA=%22Trasposicion_4.2%22.%22Id_Categor%C3%ADa%22%20%3D%20"&amp;#REF!</f>
        <v>#REF!</v>
      </c>
      <c r="E605" s="4">
        <f t="shared" si="61"/>
        <v>37</v>
      </c>
      <c r="F605" t="str">
        <f t="shared" si="61"/>
        <v>Informe Interactivo 9</v>
      </c>
      <c r="G605" t="str">
        <f t="shared" si="61"/>
        <v>Categoría</v>
      </c>
      <c r="H605" t="str">
        <f t="shared" si="61"/>
        <v>Valor de exportación (USD)</v>
      </c>
      <c r="I605" t="s">
        <v>10</v>
      </c>
      <c r="J605" s="1" t="e">
        <f>+HYPERLINK(D605,C605)</f>
        <v>#REF!</v>
      </c>
    </row>
    <row r="606" spans="1:10" x14ac:dyDescent="0.35">
      <c r="A606" s="2">
        <f t="shared" si="59"/>
        <v>32</v>
      </c>
      <c r="B606" s="2">
        <f t="shared" si="60"/>
        <v>4.2</v>
      </c>
      <c r="C606" s="5" t="str">
        <f>+F606&amp;" - "&amp;I606</f>
        <v>Informe Interactivo 9 - Papaya</v>
      </c>
      <c r="D606" s="33" t="e">
        <f>+"https://analytics.zoho.com/open-view/2395394000006206305?ZOHO_CRITERIA=%22Trasposicion_4.2%22.%22Id_Categor%C3%ADa%22%20%3D%20"&amp;#REF!</f>
        <v>#REF!</v>
      </c>
      <c r="E606" s="4">
        <f t="shared" si="61"/>
        <v>37</v>
      </c>
      <c r="F606" t="str">
        <f t="shared" si="61"/>
        <v>Informe Interactivo 9</v>
      </c>
      <c r="G606" t="str">
        <f t="shared" si="61"/>
        <v>Categoría</v>
      </c>
      <c r="H606" t="str">
        <f t="shared" si="61"/>
        <v>Valor de exportación (USD)</v>
      </c>
      <c r="I606" t="s">
        <v>41</v>
      </c>
      <c r="J606" s="1" t="e">
        <f>+HYPERLINK(D606,C606)</f>
        <v>#REF!</v>
      </c>
    </row>
    <row r="607" spans="1:10" x14ac:dyDescent="0.35">
      <c r="A607" s="2">
        <f t="shared" si="59"/>
        <v>33</v>
      </c>
      <c r="B607" s="2">
        <f t="shared" si="60"/>
        <v>4.2</v>
      </c>
      <c r="C607" s="5" t="str">
        <f>+F607&amp;" - "&amp;I607</f>
        <v>Informe Interactivo 9 - Piña</v>
      </c>
      <c r="D607" s="33" t="e">
        <f>+"https://analytics.zoho.com/open-view/2395394000006206305?ZOHO_CRITERIA=%22Trasposicion_4.2%22.%22Id_Categor%C3%ADa%22%20%3D%20"&amp;#REF!</f>
        <v>#REF!</v>
      </c>
      <c r="E607" s="4">
        <f t="shared" si="61"/>
        <v>37</v>
      </c>
      <c r="F607" t="str">
        <f t="shared" si="61"/>
        <v>Informe Interactivo 9</v>
      </c>
      <c r="G607" t="str">
        <f t="shared" si="61"/>
        <v>Categoría</v>
      </c>
      <c r="H607" t="str">
        <f t="shared" si="61"/>
        <v>Valor de exportación (USD)</v>
      </c>
      <c r="I607" t="s">
        <v>42</v>
      </c>
      <c r="J607" s="1" t="e">
        <f>+HYPERLINK(D607,C607)</f>
        <v>#REF!</v>
      </c>
    </row>
    <row r="608" spans="1:10" x14ac:dyDescent="0.35">
      <c r="A608" s="2">
        <f t="shared" si="59"/>
        <v>34</v>
      </c>
      <c r="B608" s="2">
        <f t="shared" si="60"/>
        <v>4.2</v>
      </c>
      <c r="C608" s="5" t="str">
        <f>+F608&amp;" - "&amp;I608</f>
        <v>Informe Interactivo 9 - Plátano</v>
      </c>
      <c r="D608" s="33" t="e">
        <f>+"https://analytics.zoho.com/open-view/2395394000006206305?ZOHO_CRITERIA=%22Trasposicion_4.2%22.%22Id_Categor%C3%ADa%22%20%3D%20"&amp;#REF!</f>
        <v>#REF!</v>
      </c>
      <c r="E608" s="4">
        <f t="shared" si="61"/>
        <v>37</v>
      </c>
      <c r="F608" t="str">
        <f t="shared" si="61"/>
        <v>Informe Interactivo 9</v>
      </c>
      <c r="G608" t="str">
        <f t="shared" si="61"/>
        <v>Categoría</v>
      </c>
      <c r="H608" t="str">
        <f t="shared" si="61"/>
        <v>Valor de exportación (USD)</v>
      </c>
      <c r="I608" t="s">
        <v>14</v>
      </c>
      <c r="J608" s="1" t="e">
        <f>+HYPERLINK(D608,C608)</f>
        <v>#REF!</v>
      </c>
    </row>
    <row r="609" spans="1:10" x14ac:dyDescent="0.35">
      <c r="A609" s="2">
        <f t="shared" si="59"/>
        <v>35</v>
      </c>
      <c r="B609" s="2">
        <f t="shared" si="60"/>
        <v>4.2</v>
      </c>
      <c r="C609" s="5" t="str">
        <f>+F609&amp;" - "&amp;I609</f>
        <v>Informe Interactivo 9 - Coco</v>
      </c>
      <c r="D609" s="33" t="e">
        <f>+"https://analytics.zoho.com/open-view/2395394000006206305?ZOHO_CRITERIA=%22Trasposicion_4.2%22.%22Id_Categor%C3%ADa%22%20%3D%20"&amp;#REF!</f>
        <v>#REF!</v>
      </c>
      <c r="E609" s="4">
        <f t="shared" si="61"/>
        <v>37</v>
      </c>
      <c r="F609" t="str">
        <f t="shared" si="61"/>
        <v>Informe Interactivo 9</v>
      </c>
      <c r="G609" t="str">
        <f t="shared" si="61"/>
        <v>Categoría</v>
      </c>
      <c r="H609" t="str">
        <f t="shared" si="61"/>
        <v>Valor de exportación (USD)</v>
      </c>
      <c r="I609" t="s">
        <v>43</v>
      </c>
      <c r="J609" s="1" t="e">
        <f>+HYPERLINK(D609,C609)</f>
        <v>#REF!</v>
      </c>
    </row>
    <row r="610" spans="1:10" x14ac:dyDescent="0.35">
      <c r="A610" s="2">
        <f t="shared" si="59"/>
        <v>36</v>
      </c>
      <c r="B610" s="2">
        <f t="shared" si="60"/>
        <v>4.2</v>
      </c>
      <c r="C610" s="5" t="str">
        <f>+F610&amp;" - "&amp;I610</f>
        <v>Informe Interactivo 9 - Uva</v>
      </c>
      <c r="D610" s="33" t="e">
        <f>+"https://analytics.zoho.com/open-view/2395394000006206305?ZOHO_CRITERIA=%22Trasposicion_4.2%22.%22Id_Categor%C3%ADa%22%20%3D%20"&amp;#REF!</f>
        <v>#REF!</v>
      </c>
      <c r="E610" s="4">
        <f t="shared" ref="E610:H618" si="62">+E609</f>
        <v>37</v>
      </c>
      <c r="F610" t="str">
        <f t="shared" si="62"/>
        <v>Informe Interactivo 9</v>
      </c>
      <c r="G610" t="str">
        <f t="shared" si="62"/>
        <v>Categoría</v>
      </c>
      <c r="H610" t="str">
        <f t="shared" si="62"/>
        <v>Valor de exportación (USD)</v>
      </c>
      <c r="I610" t="s">
        <v>44</v>
      </c>
      <c r="J610" s="1" t="e">
        <f>+HYPERLINK(D610,C610)</f>
        <v>#REF!</v>
      </c>
    </row>
    <row r="611" spans="1:10" x14ac:dyDescent="0.35">
      <c r="A611" s="2">
        <f t="shared" si="59"/>
        <v>37</v>
      </c>
      <c r="B611" s="2">
        <f t="shared" si="60"/>
        <v>4.2</v>
      </c>
      <c r="C611" s="5" t="str">
        <f>+F611&amp;" - "&amp;I611</f>
        <v>Informe Interactivo 9 - Frutilla</v>
      </c>
      <c r="D611" s="33" t="e">
        <f>+"https://analytics.zoho.com/open-view/2395394000006206305?ZOHO_CRITERIA=%22Trasposicion_4.2%22.%22Id_Categor%C3%ADa%22%20%3D%20"&amp;#REF!</f>
        <v>#REF!</v>
      </c>
      <c r="E611" s="4">
        <f t="shared" si="62"/>
        <v>37</v>
      </c>
      <c r="F611" t="str">
        <f t="shared" si="62"/>
        <v>Informe Interactivo 9</v>
      </c>
      <c r="G611" t="str">
        <f t="shared" si="62"/>
        <v>Categoría</v>
      </c>
      <c r="H611" t="str">
        <f t="shared" si="62"/>
        <v>Valor de exportación (USD)</v>
      </c>
      <c r="I611" t="s">
        <v>13</v>
      </c>
      <c r="J611" s="1" t="e">
        <f>+HYPERLINK(D611,C611)</f>
        <v>#REF!</v>
      </c>
    </row>
    <row r="612" spans="1:10" x14ac:dyDescent="0.35">
      <c r="A612" s="20">
        <v>1</v>
      </c>
      <c r="B612" s="20">
        <f t="shared" si="60"/>
        <v>4.2</v>
      </c>
      <c r="C612" s="21" t="str">
        <f>+F612&amp;" - "&amp;I612</f>
        <v>Informe Interactivo 10 - Aceites</v>
      </c>
      <c r="D612" s="22" t="e">
        <f>+"https://analytics.zoho.com/open-view/2395394000006207229?ZOHO_CRITERIA=%22Trasposicion_4.2%22.%22Id_Procesamiento%22%20%3D%20"&amp;#REF!</f>
        <v>#REF!</v>
      </c>
      <c r="E612" s="23">
        <v>7</v>
      </c>
      <c r="F612" s="24" t="s">
        <v>193</v>
      </c>
      <c r="G612" s="24" t="s">
        <v>157</v>
      </c>
      <c r="H612" s="24" t="s">
        <v>170</v>
      </c>
      <c r="I612" s="24" t="s">
        <v>158</v>
      </c>
      <c r="J612" s="1" t="e">
        <f>+HYPERLINK(D612,C612)</f>
        <v>#REF!</v>
      </c>
    </row>
    <row r="613" spans="1:10" x14ac:dyDescent="0.35">
      <c r="A613" s="2">
        <f t="shared" si="59"/>
        <v>2</v>
      </c>
      <c r="B613" s="2">
        <f t="shared" si="60"/>
        <v>4.2</v>
      </c>
      <c r="C613" s="5" t="str">
        <f>+F613&amp;" - "&amp;I613</f>
        <v>Informe Interactivo 10 - Congelados</v>
      </c>
      <c r="D613" s="33" t="e">
        <f>+"https://analytics.zoho.com/open-view/2395394000006207229?ZOHO_CRITERIA=%22Trasposicion_4.2%22.%22Id_Procesamiento%22%20%3D%20"&amp;#REF!</f>
        <v>#REF!</v>
      </c>
      <c r="E613" s="4">
        <f t="shared" si="62"/>
        <v>7</v>
      </c>
      <c r="F613" t="str">
        <f t="shared" si="62"/>
        <v>Informe Interactivo 10</v>
      </c>
      <c r="G613" t="str">
        <f t="shared" si="62"/>
        <v>Procesamiento</v>
      </c>
      <c r="H613" t="str">
        <f t="shared" si="62"/>
        <v>Valor de exportación (USD)</v>
      </c>
      <c r="I613" t="s">
        <v>159</v>
      </c>
      <c r="J613" s="1" t="e">
        <f>+HYPERLINK(D613,C613)</f>
        <v>#REF!</v>
      </c>
    </row>
    <row r="614" spans="1:10" x14ac:dyDescent="0.35">
      <c r="A614" s="2">
        <f t="shared" si="59"/>
        <v>3</v>
      </c>
      <c r="B614" s="2">
        <f t="shared" si="60"/>
        <v>4.2</v>
      </c>
      <c r="C614" s="5" t="str">
        <f>+F614&amp;" - "&amp;I614</f>
        <v>Informe Interactivo 10 - Conservas</v>
      </c>
      <c r="D614" s="33" t="e">
        <f>+"https://analytics.zoho.com/open-view/2395394000006207229?ZOHO_CRITERIA=%22Trasposicion_4.2%22.%22Id_Procesamiento%22%20%3D%20"&amp;#REF!</f>
        <v>#REF!</v>
      </c>
      <c r="E614" s="4">
        <f t="shared" si="62"/>
        <v>7</v>
      </c>
      <c r="F614" t="str">
        <f t="shared" si="62"/>
        <v>Informe Interactivo 10</v>
      </c>
      <c r="G614" t="str">
        <f t="shared" si="62"/>
        <v>Procesamiento</v>
      </c>
      <c r="H614" t="str">
        <f t="shared" si="62"/>
        <v>Valor de exportación (USD)</v>
      </c>
      <c r="I614" t="s">
        <v>160</v>
      </c>
      <c r="J614" s="1" t="e">
        <f>+HYPERLINK(D614,C614)</f>
        <v>#REF!</v>
      </c>
    </row>
    <row r="615" spans="1:10" x14ac:dyDescent="0.35">
      <c r="A615" s="2">
        <f t="shared" si="59"/>
        <v>4</v>
      </c>
      <c r="B615" s="2">
        <f t="shared" si="60"/>
        <v>4.2</v>
      </c>
      <c r="C615" s="5" t="str">
        <f>+F615&amp;" - "&amp;I615</f>
        <v>Informe Interactivo 10 - Deshidratados</v>
      </c>
      <c r="D615" s="33" t="e">
        <f>+"https://analytics.zoho.com/open-view/2395394000006207229?ZOHO_CRITERIA=%22Trasposicion_4.2%22.%22Id_Procesamiento%22%20%3D%20"&amp;#REF!</f>
        <v>#REF!</v>
      </c>
      <c r="E615" s="4">
        <f t="shared" si="62"/>
        <v>7</v>
      </c>
      <c r="F615" t="str">
        <f t="shared" si="62"/>
        <v>Informe Interactivo 10</v>
      </c>
      <c r="G615" t="str">
        <f t="shared" si="62"/>
        <v>Procesamiento</v>
      </c>
      <c r="H615" t="str">
        <f t="shared" si="62"/>
        <v>Valor de exportación (USD)</v>
      </c>
      <c r="I615" t="s">
        <v>161</v>
      </c>
      <c r="J615" s="1" t="e">
        <f>+HYPERLINK(D615,C615)</f>
        <v>#REF!</v>
      </c>
    </row>
    <row r="616" spans="1:10" x14ac:dyDescent="0.35">
      <c r="A616" s="2">
        <f t="shared" si="59"/>
        <v>5</v>
      </c>
      <c r="B616" s="2">
        <f t="shared" si="60"/>
        <v>4.2</v>
      </c>
      <c r="C616" s="5" t="str">
        <f>+F616&amp;" - "&amp;I616</f>
        <v>Informe Interactivo 10 - Fresca</v>
      </c>
      <c r="D616" s="33" t="e">
        <f>+"https://analytics.zoho.com/open-view/2395394000006207229?ZOHO_CRITERIA=%22Trasposicion_4.2%22.%22Id_Procesamiento%22%20%3D%20"&amp;#REF!</f>
        <v>#REF!</v>
      </c>
      <c r="E616" s="4">
        <f t="shared" si="62"/>
        <v>7</v>
      </c>
      <c r="F616" t="str">
        <f t="shared" si="62"/>
        <v>Informe Interactivo 10</v>
      </c>
      <c r="G616" t="str">
        <f t="shared" si="62"/>
        <v>Procesamiento</v>
      </c>
      <c r="H616" t="str">
        <f t="shared" si="62"/>
        <v>Valor de exportación (USD)</v>
      </c>
      <c r="I616" t="s">
        <v>162</v>
      </c>
      <c r="J616" s="1" t="e">
        <f>+HYPERLINK(D616,C616)</f>
        <v>#REF!</v>
      </c>
    </row>
    <row r="617" spans="1:10" x14ac:dyDescent="0.35">
      <c r="A617" s="2">
        <f t="shared" si="59"/>
        <v>6</v>
      </c>
      <c r="B617" s="2">
        <f t="shared" si="60"/>
        <v>4.2</v>
      </c>
      <c r="C617" s="5" t="str">
        <f>+F617&amp;" - "&amp;I617</f>
        <v>Informe Interactivo 10 - Frutos secos</v>
      </c>
      <c r="D617" s="33" t="e">
        <f>+"https://analytics.zoho.com/open-view/2395394000006207229?ZOHO_CRITERIA=%22Trasposicion_4.2%22.%22Id_Procesamiento%22%20%3D%20"&amp;#REF!</f>
        <v>#REF!</v>
      </c>
      <c r="E617" s="4">
        <f t="shared" si="62"/>
        <v>7</v>
      </c>
      <c r="F617" t="str">
        <f t="shared" si="62"/>
        <v>Informe Interactivo 10</v>
      </c>
      <c r="G617" t="str">
        <f t="shared" si="62"/>
        <v>Procesamiento</v>
      </c>
      <c r="H617" t="str">
        <f t="shared" si="62"/>
        <v>Valor de exportación (USD)</v>
      </c>
      <c r="I617" t="s">
        <v>163</v>
      </c>
      <c r="J617" s="1" t="e">
        <f>+HYPERLINK(D617,C617)</f>
        <v>#REF!</v>
      </c>
    </row>
    <row r="618" spans="1:10" x14ac:dyDescent="0.35">
      <c r="A618" s="2">
        <f t="shared" si="59"/>
        <v>7</v>
      </c>
      <c r="B618" s="2">
        <f t="shared" si="60"/>
        <v>4.2</v>
      </c>
      <c r="C618" s="5" t="str">
        <f>+F618&amp;" - "&amp;I618</f>
        <v>Informe Interactivo 10 - Jugos</v>
      </c>
      <c r="D618" s="33" t="e">
        <f>+"https://analytics.zoho.com/open-view/2395394000006207229?ZOHO_CRITERIA=%22Trasposicion_4.2%22.%22Id_Procesamiento%22%20%3D%20"&amp;#REF!</f>
        <v>#REF!</v>
      </c>
      <c r="E618" s="4">
        <f t="shared" si="62"/>
        <v>7</v>
      </c>
      <c r="F618" t="str">
        <f t="shared" si="62"/>
        <v>Informe Interactivo 10</v>
      </c>
      <c r="G618" t="str">
        <f t="shared" si="62"/>
        <v>Procesamiento</v>
      </c>
      <c r="H618" t="str">
        <f t="shared" si="62"/>
        <v>Valor de exportación (USD)</v>
      </c>
      <c r="I618" t="s">
        <v>164</v>
      </c>
      <c r="J618" s="1" t="e">
        <f>+HYPERLINK(D618,C618)</f>
        <v>#REF!</v>
      </c>
    </row>
    <row r="619" spans="1:10" x14ac:dyDescent="0.35">
      <c r="A619" s="28">
        <v>1</v>
      </c>
      <c r="B619" s="28">
        <v>4.3</v>
      </c>
      <c r="C619" s="29" t="str">
        <f>+F619&amp;" - "&amp;I619</f>
        <v>Informe Interactivo 1 - República Dominicana</v>
      </c>
      <c r="D619" s="30" t="e">
        <f>+"https://analytics.zoho.com/open-view/2395394000005592508?ZOHO_CRITERIA=%22Trasposicion_4.3%22.%22C%C3%B3digo_Pa%C3%ADs%22%20%3D%20'"&amp;#REF!&amp;"'"</f>
        <v>#REF!</v>
      </c>
      <c r="E619" s="31">
        <v>83</v>
      </c>
      <c r="F619" s="32" t="s">
        <v>49</v>
      </c>
      <c r="G619" s="32" t="s">
        <v>195</v>
      </c>
      <c r="H619" s="32" t="s">
        <v>196</v>
      </c>
      <c r="I619" s="32" t="s">
        <v>71</v>
      </c>
      <c r="J619" s="1" t="e">
        <f>+HYPERLINK(D619,C619)</f>
        <v>#REF!</v>
      </c>
    </row>
    <row r="620" spans="1:10" x14ac:dyDescent="0.35">
      <c r="A620" s="2">
        <f t="shared" si="59"/>
        <v>2</v>
      </c>
      <c r="B620" s="2">
        <f t="shared" si="60"/>
        <v>4.3</v>
      </c>
      <c r="C620" s="5" t="str">
        <f>+F620&amp;" - "&amp;I620</f>
        <v>Informe Interactivo 1 - Marruecos</v>
      </c>
      <c r="D620" s="33" t="e">
        <f>+"https://analytics.zoho.com/open-view/2395394000005592508?ZOHO_CRITERIA=%22Trasposicion_4.3%22.%22C%C3%B3digo_Pa%C3%ADs%22%20%3D%20'"&amp;#REF!&amp;"'"</f>
        <v>#REF!</v>
      </c>
      <c r="E620" s="4">
        <f t="shared" ref="E620:H620" si="63">+E619</f>
        <v>83</v>
      </c>
      <c r="F620" t="str">
        <f t="shared" si="63"/>
        <v>Informe Interactivo 1</v>
      </c>
      <c r="G620" t="str">
        <f t="shared" si="63"/>
        <v>País de Origen</v>
      </c>
      <c r="H620" t="str">
        <f t="shared" si="63"/>
        <v>Fruta Importada (t) periodo 2012-2020</v>
      </c>
      <c r="I620" t="s">
        <v>72</v>
      </c>
      <c r="J620" s="1" t="e">
        <f>+HYPERLINK(D620,C620)</f>
        <v>#REF!</v>
      </c>
    </row>
    <row r="621" spans="1:10" x14ac:dyDescent="0.35">
      <c r="A621" s="2">
        <f t="shared" si="59"/>
        <v>3</v>
      </c>
      <c r="B621" s="2">
        <f t="shared" si="60"/>
        <v>4.3</v>
      </c>
      <c r="C621" s="5" t="str">
        <f>+F621&amp;" - "&amp;I621</f>
        <v>Informe Interactivo 1 - Afganistán</v>
      </c>
      <c r="D621" s="33" t="e">
        <f>+"https://analytics.zoho.com/open-view/2395394000005592508?ZOHO_CRITERIA=%22Trasposicion_4.3%22.%22C%C3%B3digo_Pa%C3%ADs%22%20%3D%20'"&amp;#REF!&amp;"'"</f>
        <v>#REF!</v>
      </c>
      <c r="E621" s="4">
        <f t="shared" ref="E621:H621" si="64">+E620</f>
        <v>83</v>
      </c>
      <c r="F621" t="str">
        <f t="shared" si="64"/>
        <v>Informe Interactivo 1</v>
      </c>
      <c r="G621" t="str">
        <f t="shared" si="64"/>
        <v>País de Origen</v>
      </c>
      <c r="H621" t="str">
        <f t="shared" si="64"/>
        <v>Fruta Importada (t) periodo 2012-2020</v>
      </c>
      <c r="I621" t="s">
        <v>197</v>
      </c>
      <c r="J621" s="1" t="e">
        <f>+HYPERLINK(D621,C621)</f>
        <v>#REF!</v>
      </c>
    </row>
    <row r="622" spans="1:10" x14ac:dyDescent="0.35">
      <c r="A622" s="2">
        <f t="shared" si="59"/>
        <v>4</v>
      </c>
      <c r="B622" s="2">
        <f t="shared" si="60"/>
        <v>4.3</v>
      </c>
      <c r="C622" s="5" t="str">
        <f>+F622&amp;" - "&amp;I622</f>
        <v>Informe Interactivo 1 - Emiratos Árabes Unidos</v>
      </c>
      <c r="D622" s="33" t="e">
        <f>+"https://analytics.zoho.com/open-view/2395394000005592508?ZOHO_CRITERIA=%22Trasposicion_4.3%22.%22C%C3%B3digo_Pa%C3%ADs%22%20%3D%20'"&amp;#REF!&amp;"'"</f>
        <v>#REF!</v>
      </c>
      <c r="E622" s="4">
        <f t="shared" ref="E622:H622" si="65">+E621</f>
        <v>83</v>
      </c>
      <c r="F622" t="str">
        <f t="shared" si="65"/>
        <v>Informe Interactivo 1</v>
      </c>
      <c r="G622" t="str">
        <f t="shared" si="65"/>
        <v>País de Origen</v>
      </c>
      <c r="H622" t="str">
        <f t="shared" si="65"/>
        <v>Fruta Importada (t) periodo 2012-2020</v>
      </c>
      <c r="I622" t="s">
        <v>74</v>
      </c>
      <c r="J622" s="1" t="e">
        <f>+HYPERLINK(D622,C622)</f>
        <v>#REF!</v>
      </c>
    </row>
    <row r="623" spans="1:10" x14ac:dyDescent="0.35">
      <c r="A623" s="2">
        <f t="shared" si="59"/>
        <v>5</v>
      </c>
      <c r="B623" s="2">
        <f t="shared" si="60"/>
        <v>4.3</v>
      </c>
      <c r="C623" s="5" t="str">
        <f>+F623&amp;" - "&amp;I623</f>
        <v>Informe Interactivo 1 - Argentina</v>
      </c>
      <c r="D623" s="33" t="e">
        <f>+"https://analytics.zoho.com/open-view/2395394000005592508?ZOHO_CRITERIA=%22Trasposicion_4.3%22.%22C%C3%B3digo_Pa%C3%ADs%22%20%3D%20'"&amp;#REF!&amp;"'"</f>
        <v>#REF!</v>
      </c>
      <c r="E623" s="4">
        <f t="shared" ref="E623:H623" si="66">+E622</f>
        <v>83</v>
      </c>
      <c r="F623" t="str">
        <f t="shared" si="66"/>
        <v>Informe Interactivo 1</v>
      </c>
      <c r="G623" t="str">
        <f t="shared" si="66"/>
        <v>País de Origen</v>
      </c>
      <c r="H623" t="str">
        <f t="shared" si="66"/>
        <v>Fruta Importada (t) periodo 2012-2020</v>
      </c>
      <c r="I623" t="s">
        <v>75</v>
      </c>
      <c r="J623" s="1" t="e">
        <f>+HYPERLINK(D623,C623)</f>
        <v>#REF!</v>
      </c>
    </row>
    <row r="624" spans="1:10" x14ac:dyDescent="0.35">
      <c r="A624" s="2">
        <f t="shared" si="59"/>
        <v>6</v>
      </c>
      <c r="B624" s="2">
        <f t="shared" si="60"/>
        <v>4.3</v>
      </c>
      <c r="C624" s="5" t="str">
        <f>+F624&amp;" - "&amp;I624</f>
        <v>Informe Interactivo 1 - Australia</v>
      </c>
      <c r="D624" s="33" t="e">
        <f>+"https://analytics.zoho.com/open-view/2395394000005592508?ZOHO_CRITERIA=%22Trasposicion_4.3%22.%22C%C3%B3digo_Pa%C3%ADs%22%20%3D%20'"&amp;#REF!&amp;"'"</f>
        <v>#REF!</v>
      </c>
      <c r="E624" s="4">
        <f t="shared" ref="E624:H624" si="67">+E623</f>
        <v>83</v>
      </c>
      <c r="F624" t="str">
        <f t="shared" si="67"/>
        <v>Informe Interactivo 1</v>
      </c>
      <c r="G624" t="str">
        <f t="shared" si="67"/>
        <v>País de Origen</v>
      </c>
      <c r="H624" t="str">
        <f t="shared" si="67"/>
        <v>Fruta Importada (t) periodo 2012-2020</v>
      </c>
      <c r="I624" t="s">
        <v>76</v>
      </c>
      <c r="J624" s="1" t="e">
        <f>+HYPERLINK(D624,C624)</f>
        <v>#REF!</v>
      </c>
    </row>
    <row r="625" spans="1:10" x14ac:dyDescent="0.35">
      <c r="A625" s="2">
        <f t="shared" si="59"/>
        <v>7</v>
      </c>
      <c r="B625" s="2">
        <f t="shared" si="60"/>
        <v>4.3</v>
      </c>
      <c r="C625" s="5" t="str">
        <f>+F625&amp;" - "&amp;I625</f>
        <v>Informe Interactivo 1 - Austria</v>
      </c>
      <c r="D625" s="33" t="e">
        <f>+"https://analytics.zoho.com/open-view/2395394000005592508?ZOHO_CRITERIA=%22Trasposicion_4.3%22.%22C%C3%B3digo_Pa%C3%ADs%22%20%3D%20'"&amp;#REF!&amp;"'"</f>
        <v>#REF!</v>
      </c>
      <c r="E625" s="4">
        <f t="shared" ref="E625:H625" si="68">+E624</f>
        <v>83</v>
      </c>
      <c r="F625" t="str">
        <f t="shared" si="68"/>
        <v>Informe Interactivo 1</v>
      </c>
      <c r="G625" t="str">
        <f t="shared" si="68"/>
        <v>País de Origen</v>
      </c>
      <c r="H625" t="str">
        <f t="shared" si="68"/>
        <v>Fruta Importada (t) periodo 2012-2020</v>
      </c>
      <c r="I625" t="s">
        <v>77</v>
      </c>
      <c r="J625" s="1" t="e">
        <f>+HYPERLINK(D625,C625)</f>
        <v>#REF!</v>
      </c>
    </row>
    <row r="626" spans="1:10" x14ac:dyDescent="0.35">
      <c r="A626" s="2">
        <f t="shared" si="59"/>
        <v>8</v>
      </c>
      <c r="B626" s="2">
        <f t="shared" si="60"/>
        <v>4.3</v>
      </c>
      <c r="C626" s="5" t="str">
        <f>+F626&amp;" - "&amp;I626</f>
        <v>Informe Interactivo 1 - Bélgica</v>
      </c>
      <c r="D626" s="33" t="e">
        <f>+"https://analytics.zoho.com/open-view/2395394000005592508?ZOHO_CRITERIA=%22Trasposicion_4.3%22.%22C%C3%B3digo_Pa%C3%ADs%22%20%3D%20'"&amp;#REF!&amp;"'"</f>
        <v>#REF!</v>
      </c>
      <c r="E626" s="4">
        <f t="shared" ref="E626:H626" si="69">+E625</f>
        <v>83</v>
      </c>
      <c r="F626" t="str">
        <f t="shared" si="69"/>
        <v>Informe Interactivo 1</v>
      </c>
      <c r="G626" t="str">
        <f t="shared" si="69"/>
        <v>País de Origen</v>
      </c>
      <c r="H626" t="str">
        <f t="shared" si="69"/>
        <v>Fruta Importada (t) periodo 2012-2020</v>
      </c>
      <c r="I626" t="s">
        <v>79</v>
      </c>
      <c r="J626" s="1" t="e">
        <f>+HYPERLINK(D626,C626)</f>
        <v>#REF!</v>
      </c>
    </row>
    <row r="627" spans="1:10" x14ac:dyDescent="0.35">
      <c r="A627" s="2">
        <f t="shared" si="59"/>
        <v>9</v>
      </c>
      <c r="B627" s="2">
        <f t="shared" si="60"/>
        <v>4.3</v>
      </c>
      <c r="C627" s="5" t="str">
        <f>+F627&amp;" - "&amp;I627</f>
        <v>Informe Interactivo 1 - Bulgaria</v>
      </c>
      <c r="D627" s="33" t="e">
        <f>+"https://analytics.zoho.com/open-view/2395394000005592508?ZOHO_CRITERIA=%22Trasposicion_4.3%22.%22C%C3%B3digo_Pa%C3%ADs%22%20%3D%20'"&amp;#REF!&amp;"'"</f>
        <v>#REF!</v>
      </c>
      <c r="E627" s="4">
        <f t="shared" ref="E627:H627" si="70">+E626</f>
        <v>83</v>
      </c>
      <c r="F627" t="str">
        <f t="shared" si="70"/>
        <v>Informe Interactivo 1</v>
      </c>
      <c r="G627" t="str">
        <f t="shared" si="70"/>
        <v>País de Origen</v>
      </c>
      <c r="H627" t="str">
        <f t="shared" si="70"/>
        <v>Fruta Importada (t) periodo 2012-2020</v>
      </c>
      <c r="I627" t="s">
        <v>198</v>
      </c>
      <c r="J627" s="1" t="e">
        <f>+HYPERLINK(D627,C627)</f>
        <v>#REF!</v>
      </c>
    </row>
    <row r="628" spans="1:10" x14ac:dyDescent="0.35">
      <c r="A628" s="2">
        <f t="shared" si="59"/>
        <v>10</v>
      </c>
      <c r="B628" s="2">
        <f t="shared" si="60"/>
        <v>4.3</v>
      </c>
      <c r="C628" s="5" t="str">
        <f>+F628&amp;" - "&amp;I628</f>
        <v>Informe Interactivo 1 - Bosnia-Herzegovina</v>
      </c>
      <c r="D628" s="33" t="e">
        <f>+"https://analytics.zoho.com/open-view/2395394000005592508?ZOHO_CRITERIA=%22Trasposicion_4.3%22.%22C%C3%B3digo_Pa%C3%ADs%22%20%3D%20'"&amp;#REF!&amp;"'"</f>
        <v>#REF!</v>
      </c>
      <c r="E628" s="4">
        <f t="shared" ref="E628:H628" si="71">+E627</f>
        <v>83</v>
      </c>
      <c r="F628" t="str">
        <f t="shared" si="71"/>
        <v>Informe Interactivo 1</v>
      </c>
      <c r="G628" t="str">
        <f t="shared" si="71"/>
        <v>País de Origen</v>
      </c>
      <c r="H628" t="str">
        <f t="shared" si="71"/>
        <v>Fruta Importada (t) periodo 2012-2020</v>
      </c>
      <c r="I628" t="s">
        <v>199</v>
      </c>
      <c r="J628" s="1" t="e">
        <f>+HYPERLINK(D628,C628)</f>
        <v>#REF!</v>
      </c>
    </row>
    <row r="629" spans="1:10" x14ac:dyDescent="0.35">
      <c r="A629" s="2">
        <f t="shared" si="59"/>
        <v>11</v>
      </c>
      <c r="B629" s="2">
        <f t="shared" si="60"/>
        <v>4.3</v>
      </c>
      <c r="C629" s="5" t="str">
        <f>+F629&amp;" - "&amp;I629</f>
        <v>Informe Interactivo 1 - Bolivia</v>
      </c>
      <c r="D629" s="33" t="e">
        <f>+"https://analytics.zoho.com/open-view/2395394000005592508?ZOHO_CRITERIA=%22Trasposicion_4.3%22.%22C%C3%B3digo_Pa%C3%ADs%22%20%3D%20'"&amp;#REF!&amp;"'"</f>
        <v>#REF!</v>
      </c>
      <c r="E629" s="4">
        <f t="shared" ref="E629:H629" si="72">+E628</f>
        <v>83</v>
      </c>
      <c r="F629" t="str">
        <f t="shared" si="72"/>
        <v>Informe Interactivo 1</v>
      </c>
      <c r="G629" t="str">
        <f t="shared" si="72"/>
        <v>País de Origen</v>
      </c>
      <c r="H629" t="str">
        <f t="shared" si="72"/>
        <v>Fruta Importada (t) periodo 2012-2020</v>
      </c>
      <c r="I629" t="s">
        <v>82</v>
      </c>
      <c r="J629" s="1" t="e">
        <f>+HYPERLINK(D629,C629)</f>
        <v>#REF!</v>
      </c>
    </row>
    <row r="630" spans="1:10" x14ac:dyDescent="0.35">
      <c r="A630" s="2">
        <f t="shared" si="59"/>
        <v>12</v>
      </c>
      <c r="B630" s="2">
        <f t="shared" si="60"/>
        <v>4.3</v>
      </c>
      <c r="C630" s="5" t="str">
        <f>+F630&amp;" - "&amp;I630</f>
        <v>Informe Interactivo 1 - Brasil</v>
      </c>
      <c r="D630" s="33" t="e">
        <f>+"https://analytics.zoho.com/open-view/2395394000005592508?ZOHO_CRITERIA=%22Trasposicion_4.3%22.%22C%C3%B3digo_Pa%C3%ADs%22%20%3D%20'"&amp;#REF!&amp;"'"</f>
        <v>#REF!</v>
      </c>
      <c r="E630" s="4">
        <f t="shared" ref="E630:H630" si="73">+E629</f>
        <v>83</v>
      </c>
      <c r="F630" t="str">
        <f t="shared" si="73"/>
        <v>Informe Interactivo 1</v>
      </c>
      <c r="G630" t="str">
        <f t="shared" si="73"/>
        <v>País de Origen</v>
      </c>
      <c r="H630" t="str">
        <f t="shared" si="73"/>
        <v>Fruta Importada (t) periodo 2012-2020</v>
      </c>
      <c r="I630" t="s">
        <v>83</v>
      </c>
      <c r="J630" s="1" t="e">
        <f>+HYPERLINK(D630,C630)</f>
        <v>#REF!</v>
      </c>
    </row>
    <row r="631" spans="1:10" x14ac:dyDescent="0.35">
      <c r="A631" s="2">
        <f t="shared" si="59"/>
        <v>13</v>
      </c>
      <c r="B631" s="2">
        <f t="shared" si="60"/>
        <v>4.3</v>
      </c>
      <c r="C631" s="5" t="str">
        <f>+F631&amp;" - "&amp;I631</f>
        <v>Informe Interactivo 1 - Canadá</v>
      </c>
      <c r="D631" s="33" t="e">
        <f>+"https://analytics.zoho.com/open-view/2395394000005592508?ZOHO_CRITERIA=%22Trasposicion_4.3%22.%22C%C3%B3digo_Pa%C3%ADs%22%20%3D%20'"&amp;#REF!&amp;"'"</f>
        <v>#REF!</v>
      </c>
      <c r="E631" s="4">
        <f t="shared" ref="E631:H631" si="74">+E630</f>
        <v>83</v>
      </c>
      <c r="F631" t="str">
        <f t="shared" si="74"/>
        <v>Informe Interactivo 1</v>
      </c>
      <c r="G631" t="str">
        <f t="shared" si="74"/>
        <v>País de Origen</v>
      </c>
      <c r="H631" t="str">
        <f t="shared" si="74"/>
        <v>Fruta Importada (t) periodo 2012-2020</v>
      </c>
      <c r="I631" t="s">
        <v>84</v>
      </c>
      <c r="J631" s="1" t="e">
        <f>+HYPERLINK(D631,C631)</f>
        <v>#REF!</v>
      </c>
    </row>
    <row r="632" spans="1:10" x14ac:dyDescent="0.35">
      <c r="A632" s="2">
        <f t="shared" si="59"/>
        <v>14</v>
      </c>
      <c r="B632" s="2">
        <f t="shared" si="60"/>
        <v>4.3</v>
      </c>
      <c r="C632" s="5" t="str">
        <f>+F632&amp;" - "&amp;I632</f>
        <v>Informe Interactivo 1 - Suiza</v>
      </c>
      <c r="D632" s="33" t="e">
        <f>+"https://analytics.zoho.com/open-view/2395394000005592508?ZOHO_CRITERIA=%22Trasposicion_4.3%22.%22C%C3%B3digo_Pa%C3%ADs%22%20%3D%20'"&amp;#REF!&amp;"'"</f>
        <v>#REF!</v>
      </c>
      <c r="E632" s="4">
        <f t="shared" ref="E632:H632" si="75">+E631</f>
        <v>83</v>
      </c>
      <c r="F632" t="str">
        <f t="shared" si="75"/>
        <v>Informe Interactivo 1</v>
      </c>
      <c r="G632" t="str">
        <f t="shared" si="75"/>
        <v>País de Origen</v>
      </c>
      <c r="H632" t="str">
        <f t="shared" si="75"/>
        <v>Fruta Importada (t) periodo 2012-2020</v>
      </c>
      <c r="I632" t="s">
        <v>85</v>
      </c>
      <c r="J632" s="1" t="e">
        <f>+HYPERLINK(D632,C632)</f>
        <v>#REF!</v>
      </c>
    </row>
    <row r="633" spans="1:10" x14ac:dyDescent="0.35">
      <c r="A633" s="2">
        <f t="shared" si="59"/>
        <v>15</v>
      </c>
      <c r="B633" s="2">
        <f t="shared" si="60"/>
        <v>4.3</v>
      </c>
      <c r="C633" s="5" t="str">
        <f>+F633&amp;" - "&amp;I633</f>
        <v>Informe Interactivo 1 - China</v>
      </c>
      <c r="D633" s="33" t="e">
        <f>+"https://analytics.zoho.com/open-view/2395394000005592508?ZOHO_CRITERIA=%22Trasposicion_4.3%22.%22C%C3%B3digo_Pa%C3%ADs%22%20%3D%20'"&amp;#REF!&amp;"'"</f>
        <v>#REF!</v>
      </c>
      <c r="E633" s="4">
        <f t="shared" ref="E633:H633" si="76">+E632</f>
        <v>83</v>
      </c>
      <c r="F633" t="str">
        <f t="shared" si="76"/>
        <v>Informe Interactivo 1</v>
      </c>
      <c r="G633" t="str">
        <f t="shared" si="76"/>
        <v>País de Origen</v>
      </c>
      <c r="H633" t="str">
        <f t="shared" si="76"/>
        <v>Fruta Importada (t) periodo 2012-2020</v>
      </c>
      <c r="I633" t="s">
        <v>86</v>
      </c>
      <c r="J633" s="1" t="e">
        <f>+HYPERLINK(D633,C633)</f>
        <v>#REF!</v>
      </c>
    </row>
    <row r="634" spans="1:10" x14ac:dyDescent="0.35">
      <c r="A634" s="2">
        <f t="shared" si="59"/>
        <v>16</v>
      </c>
      <c r="B634" s="2">
        <f t="shared" si="60"/>
        <v>4.3</v>
      </c>
      <c r="C634" s="5" t="str">
        <f>+F634&amp;" - "&amp;I634</f>
        <v>Informe Interactivo 1 - Colombia</v>
      </c>
      <c r="D634" s="33" t="e">
        <f>+"https://analytics.zoho.com/open-view/2395394000005592508?ZOHO_CRITERIA=%22Trasposicion_4.3%22.%22C%C3%B3digo_Pa%C3%ADs%22%20%3D%20'"&amp;#REF!&amp;"'"</f>
        <v>#REF!</v>
      </c>
      <c r="E634" s="4">
        <f t="shared" ref="E634:H634" si="77">+E633</f>
        <v>83</v>
      </c>
      <c r="F634" t="str">
        <f t="shared" si="77"/>
        <v>Informe Interactivo 1</v>
      </c>
      <c r="G634" t="str">
        <f t="shared" si="77"/>
        <v>País de Origen</v>
      </c>
      <c r="H634" t="str">
        <f t="shared" si="77"/>
        <v>Fruta Importada (t) periodo 2012-2020</v>
      </c>
      <c r="I634" t="s">
        <v>87</v>
      </c>
      <c r="J634" s="1" t="e">
        <f>+HYPERLINK(D634,C634)</f>
        <v>#REF!</v>
      </c>
    </row>
    <row r="635" spans="1:10" x14ac:dyDescent="0.35">
      <c r="A635" s="2">
        <f t="shared" si="59"/>
        <v>17</v>
      </c>
      <c r="B635" s="2">
        <f t="shared" si="60"/>
        <v>4.3</v>
      </c>
      <c r="C635" s="5" t="str">
        <f>+F635&amp;" - "&amp;I635</f>
        <v>Informe Interactivo 1 - Costa Rica</v>
      </c>
      <c r="D635" s="33" t="e">
        <f>+"https://analytics.zoho.com/open-view/2395394000005592508?ZOHO_CRITERIA=%22Trasposicion_4.3%22.%22C%C3%B3digo_Pa%C3%ADs%22%20%3D%20'"&amp;#REF!&amp;"'"</f>
        <v>#REF!</v>
      </c>
      <c r="E635" s="4">
        <f t="shared" ref="E635:H635" si="78">+E634</f>
        <v>83</v>
      </c>
      <c r="F635" t="str">
        <f t="shared" si="78"/>
        <v>Informe Interactivo 1</v>
      </c>
      <c r="G635" t="str">
        <f t="shared" si="78"/>
        <v>País de Origen</v>
      </c>
      <c r="H635" t="str">
        <f t="shared" si="78"/>
        <v>Fruta Importada (t) periodo 2012-2020</v>
      </c>
      <c r="I635" t="s">
        <v>88</v>
      </c>
      <c r="J635" s="1" t="e">
        <f>+HYPERLINK(D635,C635)</f>
        <v>#REF!</v>
      </c>
    </row>
    <row r="636" spans="1:10" x14ac:dyDescent="0.35">
      <c r="A636" s="2">
        <f t="shared" si="59"/>
        <v>18</v>
      </c>
      <c r="B636" s="2">
        <f t="shared" si="60"/>
        <v>4.3</v>
      </c>
      <c r="C636" s="5" t="str">
        <f>+F636&amp;" - "&amp;I636</f>
        <v>Informe Interactivo 1 - República Checa</v>
      </c>
      <c r="D636" s="33" t="e">
        <f>+"https://analytics.zoho.com/open-view/2395394000005592508?ZOHO_CRITERIA=%22Trasposicion_4.3%22.%22C%C3%B3digo_Pa%C3%ADs%22%20%3D%20'"&amp;#REF!&amp;"'"</f>
        <v>#REF!</v>
      </c>
      <c r="E636" s="4">
        <f t="shared" ref="E636:H636" si="79">+E635</f>
        <v>83</v>
      </c>
      <c r="F636" t="str">
        <f t="shared" si="79"/>
        <v>Informe Interactivo 1</v>
      </c>
      <c r="G636" t="str">
        <f t="shared" si="79"/>
        <v>País de Origen</v>
      </c>
      <c r="H636" t="str">
        <f t="shared" si="79"/>
        <v>Fruta Importada (t) periodo 2012-2020</v>
      </c>
      <c r="I636" t="s">
        <v>90</v>
      </c>
      <c r="J636" s="1" t="e">
        <f>+HYPERLINK(D636,C636)</f>
        <v>#REF!</v>
      </c>
    </row>
    <row r="637" spans="1:10" x14ac:dyDescent="0.35">
      <c r="A637" s="2">
        <f t="shared" si="59"/>
        <v>19</v>
      </c>
      <c r="B637" s="2">
        <f t="shared" si="60"/>
        <v>4.3</v>
      </c>
      <c r="C637" s="5" t="str">
        <f>+F637&amp;" - "&amp;I637</f>
        <v>Informe Interactivo 1 - Alemania</v>
      </c>
      <c r="D637" s="33" t="e">
        <f>+"https://analytics.zoho.com/open-view/2395394000005592508?ZOHO_CRITERIA=%22Trasposicion_4.3%22.%22C%C3%B3digo_Pa%C3%ADs%22%20%3D%20'"&amp;#REF!&amp;"'"</f>
        <v>#REF!</v>
      </c>
      <c r="E637" s="4">
        <f t="shared" ref="E637:H637" si="80">+E636</f>
        <v>83</v>
      </c>
      <c r="F637" t="str">
        <f t="shared" si="80"/>
        <v>Informe Interactivo 1</v>
      </c>
      <c r="G637" t="str">
        <f t="shared" si="80"/>
        <v>País de Origen</v>
      </c>
      <c r="H637" t="str">
        <f t="shared" si="80"/>
        <v>Fruta Importada (t) periodo 2012-2020</v>
      </c>
      <c r="I637" t="s">
        <v>91</v>
      </c>
      <c r="J637" s="1" t="e">
        <f>+HYPERLINK(D637,C637)</f>
        <v>#REF!</v>
      </c>
    </row>
    <row r="638" spans="1:10" x14ac:dyDescent="0.35">
      <c r="A638" s="2">
        <f t="shared" si="59"/>
        <v>20</v>
      </c>
      <c r="B638" s="2">
        <f t="shared" si="60"/>
        <v>4.3</v>
      </c>
      <c r="C638" s="5" t="str">
        <f>+F638&amp;" - "&amp;I638</f>
        <v>Informe Interactivo 1 - Dinamarca</v>
      </c>
      <c r="D638" s="33" t="e">
        <f>+"https://analytics.zoho.com/open-view/2395394000005592508?ZOHO_CRITERIA=%22Trasposicion_4.3%22.%22C%C3%B3digo_Pa%C3%ADs%22%20%3D%20'"&amp;#REF!&amp;"'"</f>
        <v>#REF!</v>
      </c>
      <c r="E638" s="4">
        <f t="shared" ref="E638:H638" si="81">+E637</f>
        <v>83</v>
      </c>
      <c r="F638" t="str">
        <f t="shared" si="81"/>
        <v>Informe Interactivo 1</v>
      </c>
      <c r="G638" t="str">
        <f t="shared" si="81"/>
        <v>País de Origen</v>
      </c>
      <c r="H638" t="str">
        <f t="shared" si="81"/>
        <v>Fruta Importada (t) periodo 2012-2020</v>
      </c>
      <c r="I638" t="s">
        <v>92</v>
      </c>
      <c r="J638" s="1" t="e">
        <f>+HYPERLINK(D638,C638)</f>
        <v>#REF!</v>
      </c>
    </row>
    <row r="639" spans="1:10" x14ac:dyDescent="0.35">
      <c r="A639" s="2">
        <f t="shared" si="59"/>
        <v>21</v>
      </c>
      <c r="B639" s="2">
        <f t="shared" si="60"/>
        <v>4.3</v>
      </c>
      <c r="C639" s="5" t="str">
        <f>+F639&amp;" - "&amp;I639</f>
        <v>Informe Interactivo 1 - Ecuador</v>
      </c>
      <c r="D639" s="33" t="e">
        <f>+"https://analytics.zoho.com/open-view/2395394000005592508?ZOHO_CRITERIA=%22Trasposicion_4.3%22.%22C%C3%B3digo_Pa%C3%ADs%22%20%3D%20'"&amp;#REF!&amp;"'"</f>
        <v>#REF!</v>
      </c>
      <c r="E639" s="4">
        <f t="shared" ref="E639:H639" si="82">+E638</f>
        <v>83</v>
      </c>
      <c r="F639" t="str">
        <f t="shared" si="82"/>
        <v>Informe Interactivo 1</v>
      </c>
      <c r="G639" t="str">
        <f t="shared" si="82"/>
        <v>País de Origen</v>
      </c>
      <c r="H639" t="str">
        <f t="shared" si="82"/>
        <v>Fruta Importada (t) periodo 2012-2020</v>
      </c>
      <c r="I639" t="s">
        <v>94</v>
      </c>
      <c r="J639" s="1" t="e">
        <f>+HYPERLINK(D639,C639)</f>
        <v>#REF!</v>
      </c>
    </row>
    <row r="640" spans="1:10" x14ac:dyDescent="0.35">
      <c r="A640" s="2">
        <f t="shared" si="59"/>
        <v>22</v>
      </c>
      <c r="B640" s="2">
        <f t="shared" si="60"/>
        <v>4.3</v>
      </c>
      <c r="C640" s="5" t="str">
        <f>+F640&amp;" - "&amp;I640</f>
        <v>Informe Interactivo 1 - Egipto</v>
      </c>
      <c r="D640" s="33" t="e">
        <f>+"https://analytics.zoho.com/open-view/2395394000005592508?ZOHO_CRITERIA=%22Trasposicion_4.3%22.%22C%C3%B3digo_Pa%C3%ADs%22%20%3D%20'"&amp;#REF!&amp;"'"</f>
        <v>#REF!</v>
      </c>
      <c r="E640" s="4">
        <f t="shared" ref="E640:H640" si="83">+E639</f>
        <v>83</v>
      </c>
      <c r="F640" t="str">
        <f t="shared" si="83"/>
        <v>Informe Interactivo 1</v>
      </c>
      <c r="G640" t="str">
        <f t="shared" si="83"/>
        <v>País de Origen</v>
      </c>
      <c r="H640" t="str">
        <f t="shared" si="83"/>
        <v>Fruta Importada (t) periodo 2012-2020</v>
      </c>
      <c r="I640" t="s">
        <v>95</v>
      </c>
      <c r="J640" s="1" t="e">
        <f>+HYPERLINK(D640,C640)</f>
        <v>#REF!</v>
      </c>
    </row>
    <row r="641" spans="1:10" x14ac:dyDescent="0.35">
      <c r="A641" s="2">
        <f t="shared" si="59"/>
        <v>23</v>
      </c>
      <c r="B641" s="2">
        <f t="shared" si="60"/>
        <v>4.3</v>
      </c>
      <c r="C641" s="5" t="str">
        <f>+F641&amp;" - "&amp;I641</f>
        <v>Informe Interactivo 1 - España</v>
      </c>
      <c r="D641" s="33" t="e">
        <f>+"https://analytics.zoho.com/open-view/2395394000005592508?ZOHO_CRITERIA=%22Trasposicion_4.3%22.%22C%C3%B3digo_Pa%C3%ADs%22%20%3D%20'"&amp;#REF!&amp;"'"</f>
        <v>#REF!</v>
      </c>
      <c r="E641" s="4">
        <f t="shared" ref="E641:H641" si="84">+E640</f>
        <v>83</v>
      </c>
      <c r="F641" t="str">
        <f t="shared" si="84"/>
        <v>Informe Interactivo 1</v>
      </c>
      <c r="G641" t="str">
        <f t="shared" si="84"/>
        <v>País de Origen</v>
      </c>
      <c r="H641" t="str">
        <f t="shared" si="84"/>
        <v>Fruta Importada (t) periodo 2012-2020</v>
      </c>
      <c r="I641" t="s">
        <v>96</v>
      </c>
      <c r="J641" s="1" t="e">
        <f>+HYPERLINK(D641,C641)</f>
        <v>#REF!</v>
      </c>
    </row>
    <row r="642" spans="1:10" x14ac:dyDescent="0.35">
      <c r="A642" s="2">
        <f t="shared" si="59"/>
        <v>24</v>
      </c>
      <c r="B642" s="2">
        <f t="shared" si="60"/>
        <v>4.3</v>
      </c>
      <c r="C642" s="5" t="str">
        <f>+F642&amp;" - "&amp;I642</f>
        <v>Informe Interactivo 1 - Finlandia</v>
      </c>
      <c r="D642" s="33" t="e">
        <f>+"https://analytics.zoho.com/open-view/2395394000005592508?ZOHO_CRITERIA=%22Trasposicion_4.3%22.%22C%C3%B3digo_Pa%C3%ADs%22%20%3D%20'"&amp;#REF!&amp;"'"</f>
        <v>#REF!</v>
      </c>
      <c r="E642" s="4">
        <f t="shared" ref="E642:H642" si="85">+E641</f>
        <v>83</v>
      </c>
      <c r="F642" t="str">
        <f t="shared" si="85"/>
        <v>Informe Interactivo 1</v>
      </c>
      <c r="G642" t="str">
        <f t="shared" si="85"/>
        <v>País de Origen</v>
      </c>
      <c r="H642" t="str">
        <f t="shared" si="85"/>
        <v>Fruta Importada (t) periodo 2012-2020</v>
      </c>
      <c r="I642" t="s">
        <v>98</v>
      </c>
      <c r="J642" s="1" t="e">
        <f>+HYPERLINK(D642,C642)</f>
        <v>#REF!</v>
      </c>
    </row>
    <row r="643" spans="1:10" x14ac:dyDescent="0.35">
      <c r="A643" s="2">
        <f t="shared" ref="A643:A706" si="86">+A642+1</f>
        <v>25</v>
      </c>
      <c r="B643" s="2">
        <f t="shared" si="60"/>
        <v>4.3</v>
      </c>
      <c r="C643" s="5" t="str">
        <f>+F643&amp;" - "&amp;I643</f>
        <v>Informe Interactivo 1 - Francia</v>
      </c>
      <c r="D643" s="33" t="e">
        <f>+"https://analytics.zoho.com/open-view/2395394000005592508?ZOHO_CRITERIA=%22Trasposicion_4.3%22.%22C%C3%B3digo_Pa%C3%ADs%22%20%3D%20'"&amp;#REF!&amp;"'"</f>
        <v>#REF!</v>
      </c>
      <c r="E643" s="4">
        <f t="shared" ref="E643:H643" si="87">+E642</f>
        <v>83</v>
      </c>
      <c r="F643" t="str">
        <f t="shared" si="87"/>
        <v>Informe Interactivo 1</v>
      </c>
      <c r="G643" t="str">
        <f t="shared" si="87"/>
        <v>País de Origen</v>
      </c>
      <c r="H643" t="str">
        <f t="shared" si="87"/>
        <v>Fruta Importada (t) periodo 2012-2020</v>
      </c>
      <c r="I643" t="s">
        <v>99</v>
      </c>
      <c r="J643" s="1" t="e">
        <f>+HYPERLINK(D643,C643)</f>
        <v>#REF!</v>
      </c>
    </row>
    <row r="644" spans="1:10" x14ac:dyDescent="0.35">
      <c r="A644" s="2">
        <f t="shared" si="86"/>
        <v>26</v>
      </c>
      <c r="B644" s="2">
        <f t="shared" si="60"/>
        <v>4.3</v>
      </c>
      <c r="C644" s="5" t="str">
        <f>+F644&amp;" - "&amp;I644</f>
        <v>Informe Interactivo 1 - Reino Unido</v>
      </c>
      <c r="D644" s="33" t="e">
        <f>+"https://analytics.zoho.com/open-view/2395394000005592508?ZOHO_CRITERIA=%22Trasposicion_4.3%22.%22C%C3%B3digo_Pa%C3%ADs%22%20%3D%20'"&amp;#REF!&amp;"'"</f>
        <v>#REF!</v>
      </c>
      <c r="E644" s="4">
        <f t="shared" ref="E644:H644" si="88">+E643</f>
        <v>83</v>
      </c>
      <c r="F644" t="str">
        <f t="shared" si="88"/>
        <v>Informe Interactivo 1</v>
      </c>
      <c r="G644" t="str">
        <f t="shared" si="88"/>
        <v>País de Origen</v>
      </c>
      <c r="H644" t="str">
        <f t="shared" si="88"/>
        <v>Fruta Importada (t) periodo 2012-2020</v>
      </c>
      <c r="I644" t="s">
        <v>100</v>
      </c>
      <c r="J644" s="1" t="e">
        <f>+HYPERLINK(D644,C644)</f>
        <v>#REF!</v>
      </c>
    </row>
    <row r="645" spans="1:10" x14ac:dyDescent="0.35">
      <c r="A645" s="2">
        <f t="shared" si="86"/>
        <v>27</v>
      </c>
      <c r="B645" s="2">
        <f t="shared" si="60"/>
        <v>4.3</v>
      </c>
      <c r="C645" s="5" t="str">
        <f>+F645&amp;" - "&amp;I645</f>
        <v>Informe Interactivo 1 - Ghana</v>
      </c>
      <c r="D645" s="33" t="e">
        <f>+"https://analytics.zoho.com/open-view/2395394000005592508?ZOHO_CRITERIA=%22Trasposicion_4.3%22.%22C%C3%B3digo_Pa%C3%ADs%22%20%3D%20'"&amp;#REF!&amp;"'"</f>
        <v>#REF!</v>
      </c>
      <c r="E645" s="4">
        <f t="shared" ref="E645:H645" si="89">+E644</f>
        <v>83</v>
      </c>
      <c r="F645" t="str">
        <f t="shared" si="89"/>
        <v>Informe Interactivo 1</v>
      </c>
      <c r="G645" t="str">
        <f t="shared" si="89"/>
        <v>País de Origen</v>
      </c>
      <c r="H645" t="str">
        <f t="shared" si="89"/>
        <v>Fruta Importada (t) periodo 2012-2020</v>
      </c>
      <c r="I645" t="s">
        <v>200</v>
      </c>
      <c r="J645" s="1" t="e">
        <f>+HYPERLINK(D645,C645)</f>
        <v>#REF!</v>
      </c>
    </row>
    <row r="646" spans="1:10" x14ac:dyDescent="0.35">
      <c r="A646" s="2">
        <f t="shared" si="86"/>
        <v>28</v>
      </c>
      <c r="B646" s="2">
        <f t="shared" si="60"/>
        <v>4.3</v>
      </c>
      <c r="C646" s="5" t="str">
        <f>+F646&amp;" - "&amp;I646</f>
        <v>Informe Interactivo 1 - Grecia</v>
      </c>
      <c r="D646" s="33" t="e">
        <f>+"https://analytics.zoho.com/open-view/2395394000005592508?ZOHO_CRITERIA=%22Trasposicion_4.3%22.%22C%C3%B3digo_Pa%C3%ADs%22%20%3D%20'"&amp;#REF!&amp;"'"</f>
        <v>#REF!</v>
      </c>
      <c r="E646" s="4">
        <f t="shared" ref="E646:H646" si="90">+E645</f>
        <v>83</v>
      </c>
      <c r="F646" t="str">
        <f t="shared" si="90"/>
        <v>Informe Interactivo 1</v>
      </c>
      <c r="G646" t="str">
        <f t="shared" si="90"/>
        <v>País de Origen</v>
      </c>
      <c r="H646" t="str">
        <f t="shared" si="90"/>
        <v>Fruta Importada (t) periodo 2012-2020</v>
      </c>
      <c r="I646" t="s">
        <v>101</v>
      </c>
      <c r="J646" s="1" t="e">
        <f>+HYPERLINK(D646,C646)</f>
        <v>#REF!</v>
      </c>
    </row>
    <row r="647" spans="1:10" x14ac:dyDescent="0.35">
      <c r="A647" s="2">
        <f t="shared" si="86"/>
        <v>29</v>
      </c>
      <c r="B647" s="2">
        <f t="shared" si="60"/>
        <v>4.3</v>
      </c>
      <c r="C647" s="5" t="str">
        <f>+F647&amp;" - "&amp;I647</f>
        <v>Informe Interactivo 1 - Guatemala</v>
      </c>
      <c r="D647" s="33" t="e">
        <f>+"https://analytics.zoho.com/open-view/2395394000005592508?ZOHO_CRITERIA=%22Trasposicion_4.3%22.%22C%C3%B3digo_Pa%C3%ADs%22%20%3D%20'"&amp;#REF!&amp;"'"</f>
        <v>#REF!</v>
      </c>
      <c r="E647" s="4">
        <f t="shared" ref="E647:H647" si="91">+E646</f>
        <v>83</v>
      </c>
      <c r="F647" t="str">
        <f t="shared" si="91"/>
        <v>Informe Interactivo 1</v>
      </c>
      <c r="G647" t="str">
        <f t="shared" si="91"/>
        <v>País de Origen</v>
      </c>
      <c r="H647" t="str">
        <f t="shared" si="91"/>
        <v>Fruta Importada (t) periodo 2012-2020</v>
      </c>
      <c r="I647" t="s">
        <v>102</v>
      </c>
      <c r="J647" s="1" t="e">
        <f>+HYPERLINK(D647,C647)</f>
        <v>#REF!</v>
      </c>
    </row>
    <row r="648" spans="1:10" x14ac:dyDescent="0.35">
      <c r="A648" s="2">
        <f t="shared" si="86"/>
        <v>30</v>
      </c>
      <c r="B648" s="2">
        <f t="shared" si="60"/>
        <v>4.3</v>
      </c>
      <c r="C648" s="5" t="str">
        <f>+F648&amp;" - "&amp;I648</f>
        <v>Informe Interactivo 1 - Hong Kong</v>
      </c>
      <c r="D648" s="33" t="e">
        <f>+"https://analytics.zoho.com/open-view/2395394000005592508?ZOHO_CRITERIA=%22Trasposicion_4.3%22.%22C%C3%B3digo_Pa%C3%ADs%22%20%3D%20'"&amp;#REF!&amp;"'"</f>
        <v>#REF!</v>
      </c>
      <c r="E648" s="4">
        <f t="shared" ref="E648:H648" si="92">+E647</f>
        <v>83</v>
      </c>
      <c r="F648" t="str">
        <f t="shared" si="92"/>
        <v>Informe Interactivo 1</v>
      </c>
      <c r="G648" t="str">
        <f t="shared" si="92"/>
        <v>País de Origen</v>
      </c>
      <c r="H648" t="str">
        <f t="shared" si="92"/>
        <v>Fruta Importada (t) periodo 2012-2020</v>
      </c>
      <c r="I648" t="s">
        <v>103</v>
      </c>
      <c r="J648" s="1" t="e">
        <f>+HYPERLINK(D648,C648)</f>
        <v>#REF!</v>
      </c>
    </row>
    <row r="649" spans="1:10" x14ac:dyDescent="0.35">
      <c r="A649" s="2">
        <f t="shared" si="86"/>
        <v>31</v>
      </c>
      <c r="B649" s="2">
        <f t="shared" si="60"/>
        <v>4.3</v>
      </c>
      <c r="C649" s="5" t="str">
        <f>+F649&amp;" - "&amp;I649</f>
        <v>Informe Interactivo 1 - Honduras</v>
      </c>
      <c r="D649" s="33" t="e">
        <f>+"https://analytics.zoho.com/open-view/2395394000005592508?ZOHO_CRITERIA=%22Trasposicion_4.3%22.%22C%C3%B3digo_Pa%C3%ADs%22%20%3D%20'"&amp;#REF!&amp;"'"</f>
        <v>#REF!</v>
      </c>
      <c r="E649" s="4">
        <f t="shared" ref="E649:H649" si="93">+E648</f>
        <v>83</v>
      </c>
      <c r="F649" t="str">
        <f t="shared" si="93"/>
        <v>Informe Interactivo 1</v>
      </c>
      <c r="G649" t="str">
        <f t="shared" si="93"/>
        <v>País de Origen</v>
      </c>
      <c r="H649" t="str">
        <f t="shared" si="93"/>
        <v>Fruta Importada (t) periodo 2012-2020</v>
      </c>
      <c r="I649" t="s">
        <v>104</v>
      </c>
      <c r="J649" s="1" t="e">
        <f>+HYPERLINK(D649,C649)</f>
        <v>#REF!</v>
      </c>
    </row>
    <row r="650" spans="1:10" x14ac:dyDescent="0.35">
      <c r="A650" s="2">
        <f t="shared" si="86"/>
        <v>32</v>
      </c>
      <c r="B650" s="2">
        <f t="shared" si="60"/>
        <v>4.3</v>
      </c>
      <c r="C650" s="5" t="str">
        <f>+F650&amp;" - "&amp;I650</f>
        <v>Informe Interactivo 1 - Croacia</v>
      </c>
      <c r="D650" s="33" t="e">
        <f>+"https://analytics.zoho.com/open-view/2395394000005592508?ZOHO_CRITERIA=%22Trasposicion_4.3%22.%22C%C3%B3digo_Pa%C3%ADs%22%20%3D%20'"&amp;#REF!&amp;"'"</f>
        <v>#REF!</v>
      </c>
      <c r="E650" s="4">
        <f t="shared" ref="E650:H650" si="94">+E649</f>
        <v>83</v>
      </c>
      <c r="F650" t="str">
        <f t="shared" si="94"/>
        <v>Informe Interactivo 1</v>
      </c>
      <c r="G650" t="str">
        <f t="shared" si="94"/>
        <v>País de Origen</v>
      </c>
      <c r="H650" t="str">
        <f t="shared" si="94"/>
        <v>Fruta Importada (t) periodo 2012-2020</v>
      </c>
      <c r="I650" t="s">
        <v>201</v>
      </c>
      <c r="J650" s="1" t="e">
        <f>+HYPERLINK(D650,C650)</f>
        <v>#REF!</v>
      </c>
    </row>
    <row r="651" spans="1:10" x14ac:dyDescent="0.35">
      <c r="A651" s="2">
        <f t="shared" si="86"/>
        <v>33</v>
      </c>
      <c r="B651" s="2">
        <f t="shared" si="60"/>
        <v>4.3</v>
      </c>
      <c r="C651" s="5" t="str">
        <f>+F651&amp;" - "&amp;I651</f>
        <v>Informe Interactivo 1 - Haití</v>
      </c>
      <c r="D651" s="33" t="e">
        <f>+"https://analytics.zoho.com/open-view/2395394000005592508?ZOHO_CRITERIA=%22Trasposicion_4.3%22.%22C%C3%B3digo_Pa%C3%ADs%22%20%3D%20'"&amp;#REF!&amp;"'"</f>
        <v>#REF!</v>
      </c>
      <c r="E651" s="4">
        <f t="shared" ref="E651:H651" si="95">+E650</f>
        <v>83</v>
      </c>
      <c r="F651" t="str">
        <f t="shared" si="95"/>
        <v>Informe Interactivo 1</v>
      </c>
      <c r="G651" t="str">
        <f t="shared" si="95"/>
        <v>País de Origen</v>
      </c>
      <c r="H651" t="str">
        <f t="shared" si="95"/>
        <v>Fruta Importada (t) periodo 2012-2020</v>
      </c>
      <c r="I651" t="s">
        <v>105</v>
      </c>
      <c r="J651" s="1" t="e">
        <f>+HYPERLINK(D651,C651)</f>
        <v>#REF!</v>
      </c>
    </row>
    <row r="652" spans="1:10" x14ac:dyDescent="0.35">
      <c r="A652" s="2">
        <f t="shared" si="86"/>
        <v>34</v>
      </c>
      <c r="B652" s="2">
        <f t="shared" si="60"/>
        <v>4.3</v>
      </c>
      <c r="C652" s="5" t="str">
        <f>+F652&amp;" - "&amp;I652</f>
        <v>Informe Interactivo 1 - Hungría</v>
      </c>
      <c r="D652" s="33" t="e">
        <f>+"https://analytics.zoho.com/open-view/2395394000005592508?ZOHO_CRITERIA=%22Trasposicion_4.3%22.%22C%C3%B3digo_Pa%C3%ADs%22%20%3D%20'"&amp;#REF!&amp;"'"</f>
        <v>#REF!</v>
      </c>
      <c r="E652" s="4">
        <f t="shared" ref="E652:H652" si="96">+E651</f>
        <v>83</v>
      </c>
      <c r="F652" t="str">
        <f t="shared" si="96"/>
        <v>Informe Interactivo 1</v>
      </c>
      <c r="G652" t="str">
        <f t="shared" si="96"/>
        <v>País de Origen</v>
      </c>
      <c r="H652" t="str">
        <f t="shared" si="96"/>
        <v>Fruta Importada (t) periodo 2012-2020</v>
      </c>
      <c r="I652" t="s">
        <v>106</v>
      </c>
      <c r="J652" s="1" t="e">
        <f>+HYPERLINK(D652,C652)</f>
        <v>#REF!</v>
      </c>
    </row>
    <row r="653" spans="1:10" x14ac:dyDescent="0.35">
      <c r="A653" s="2">
        <f t="shared" si="86"/>
        <v>35</v>
      </c>
      <c r="B653" s="2">
        <f t="shared" si="60"/>
        <v>4.3</v>
      </c>
      <c r="C653" s="5" t="str">
        <f>+F653&amp;" - "&amp;I653</f>
        <v>Informe Interactivo 1 - Indonesia</v>
      </c>
      <c r="D653" s="33" t="e">
        <f>+"https://analytics.zoho.com/open-view/2395394000005592508?ZOHO_CRITERIA=%22Trasposicion_4.3%22.%22C%C3%B3digo_Pa%C3%ADs%22%20%3D%20'"&amp;#REF!&amp;"'"</f>
        <v>#REF!</v>
      </c>
      <c r="E653" s="4">
        <f t="shared" ref="E653:H653" si="97">+E652</f>
        <v>83</v>
      </c>
      <c r="F653" t="str">
        <f t="shared" si="97"/>
        <v>Informe Interactivo 1</v>
      </c>
      <c r="G653" t="str">
        <f t="shared" si="97"/>
        <v>País de Origen</v>
      </c>
      <c r="H653" t="str">
        <f t="shared" si="97"/>
        <v>Fruta Importada (t) periodo 2012-2020</v>
      </c>
      <c r="I653" t="s">
        <v>107</v>
      </c>
      <c r="J653" s="1" t="e">
        <f>+HYPERLINK(D653,C653)</f>
        <v>#REF!</v>
      </c>
    </row>
    <row r="654" spans="1:10" x14ac:dyDescent="0.35">
      <c r="A654" s="2">
        <f t="shared" si="86"/>
        <v>36</v>
      </c>
      <c r="B654" s="2">
        <f t="shared" si="60"/>
        <v>4.3</v>
      </c>
      <c r="C654" s="5" t="str">
        <f>+F654&amp;" - "&amp;I654</f>
        <v>Informe Interactivo 1 - India</v>
      </c>
      <c r="D654" s="33" t="e">
        <f>+"https://analytics.zoho.com/open-view/2395394000005592508?ZOHO_CRITERIA=%22Trasposicion_4.3%22.%22C%C3%B3digo_Pa%C3%ADs%22%20%3D%20'"&amp;#REF!&amp;"'"</f>
        <v>#REF!</v>
      </c>
      <c r="E654" s="4">
        <f t="shared" ref="E654:H654" si="98">+E653</f>
        <v>83</v>
      </c>
      <c r="F654" t="str">
        <f t="shared" si="98"/>
        <v>Informe Interactivo 1</v>
      </c>
      <c r="G654" t="str">
        <f t="shared" si="98"/>
        <v>País de Origen</v>
      </c>
      <c r="H654" t="str">
        <f t="shared" si="98"/>
        <v>Fruta Importada (t) periodo 2012-2020</v>
      </c>
      <c r="I654" t="s">
        <v>108</v>
      </c>
      <c r="J654" s="1" t="e">
        <f>+HYPERLINK(D654,C654)</f>
        <v>#REF!</v>
      </c>
    </row>
    <row r="655" spans="1:10" x14ac:dyDescent="0.35">
      <c r="A655" s="2">
        <f t="shared" si="86"/>
        <v>37</v>
      </c>
      <c r="B655" s="2">
        <f t="shared" si="60"/>
        <v>4.3</v>
      </c>
      <c r="C655" s="5" t="str">
        <f>+F655&amp;" - "&amp;I655</f>
        <v>Informe Interactivo 1 - Irlanda</v>
      </c>
      <c r="D655" s="33" t="e">
        <f>+"https://analytics.zoho.com/open-view/2395394000005592508?ZOHO_CRITERIA=%22Trasposicion_4.3%22.%22C%C3%B3digo_Pa%C3%ADs%22%20%3D%20'"&amp;#REF!&amp;"'"</f>
        <v>#REF!</v>
      </c>
      <c r="E655" s="4">
        <f t="shared" ref="E655:H655" si="99">+E654</f>
        <v>83</v>
      </c>
      <c r="F655" t="str">
        <f t="shared" si="99"/>
        <v>Informe Interactivo 1</v>
      </c>
      <c r="G655" t="str">
        <f t="shared" si="99"/>
        <v>País de Origen</v>
      </c>
      <c r="H655" t="str">
        <f t="shared" si="99"/>
        <v>Fruta Importada (t) periodo 2012-2020</v>
      </c>
      <c r="I655" t="s">
        <v>109</v>
      </c>
      <c r="J655" s="1" t="e">
        <f>+HYPERLINK(D655,C655)</f>
        <v>#REF!</v>
      </c>
    </row>
    <row r="656" spans="1:10" x14ac:dyDescent="0.35">
      <c r="A656" s="2">
        <f t="shared" si="86"/>
        <v>38</v>
      </c>
      <c r="B656" s="2">
        <f t="shared" si="60"/>
        <v>4.3</v>
      </c>
      <c r="C656" s="5" t="str">
        <f>+F656&amp;" - "&amp;I656</f>
        <v>Informe Interactivo 1 - Irán</v>
      </c>
      <c r="D656" s="33" t="e">
        <f>+"https://analytics.zoho.com/open-view/2395394000005592508?ZOHO_CRITERIA=%22Trasposicion_4.3%22.%22C%C3%B3digo_Pa%C3%ADs%22%20%3D%20'"&amp;#REF!&amp;"'"</f>
        <v>#REF!</v>
      </c>
      <c r="E656" s="4">
        <f t="shared" ref="E656:H656" si="100">+E655</f>
        <v>83</v>
      </c>
      <c r="F656" t="str">
        <f t="shared" si="100"/>
        <v>Informe Interactivo 1</v>
      </c>
      <c r="G656" t="str">
        <f t="shared" si="100"/>
        <v>País de Origen</v>
      </c>
      <c r="H656" t="str">
        <f t="shared" si="100"/>
        <v>Fruta Importada (t) periodo 2012-2020</v>
      </c>
      <c r="I656" t="s">
        <v>202</v>
      </c>
      <c r="J656" s="1" t="e">
        <f>+HYPERLINK(D656,C656)</f>
        <v>#REF!</v>
      </c>
    </row>
    <row r="657" spans="1:10" x14ac:dyDescent="0.35">
      <c r="A657" s="2">
        <f t="shared" si="86"/>
        <v>39</v>
      </c>
      <c r="B657" s="2">
        <f t="shared" si="60"/>
        <v>4.3</v>
      </c>
      <c r="C657" s="5" t="str">
        <f>+F657&amp;" - "&amp;I657</f>
        <v>Informe Interactivo 1 - Islandia</v>
      </c>
      <c r="D657" s="33" t="e">
        <f>+"https://analytics.zoho.com/open-view/2395394000005592508?ZOHO_CRITERIA=%22Trasposicion_4.3%22.%22C%C3%B3digo_Pa%C3%ADs%22%20%3D%20'"&amp;#REF!&amp;"'"</f>
        <v>#REF!</v>
      </c>
      <c r="E657" s="4">
        <f t="shared" ref="E657:H657" si="101">+E656</f>
        <v>83</v>
      </c>
      <c r="F657" t="str">
        <f t="shared" si="101"/>
        <v>Informe Interactivo 1</v>
      </c>
      <c r="G657" t="str">
        <f t="shared" si="101"/>
        <v>País de Origen</v>
      </c>
      <c r="H657" t="str">
        <f t="shared" si="101"/>
        <v>Fruta Importada (t) periodo 2012-2020</v>
      </c>
      <c r="I657" t="s">
        <v>203</v>
      </c>
      <c r="J657" s="1" t="e">
        <f>+HYPERLINK(D657,C657)</f>
        <v>#REF!</v>
      </c>
    </row>
    <row r="658" spans="1:10" x14ac:dyDescent="0.35">
      <c r="A658" s="2">
        <f t="shared" si="86"/>
        <v>40</v>
      </c>
      <c r="B658" s="2">
        <f t="shared" ref="B658:B721" si="102">+B657</f>
        <v>4.3</v>
      </c>
      <c r="C658" s="5" t="str">
        <f>+F658&amp;" - "&amp;I658</f>
        <v>Informe Interactivo 1 - Israel</v>
      </c>
      <c r="D658" s="33" t="e">
        <f>+"https://analytics.zoho.com/open-view/2395394000005592508?ZOHO_CRITERIA=%22Trasposicion_4.3%22.%22C%C3%B3digo_Pa%C3%ADs%22%20%3D%20'"&amp;#REF!&amp;"'"</f>
        <v>#REF!</v>
      </c>
      <c r="E658" s="4">
        <f t="shared" ref="E658:H658" si="103">+E657</f>
        <v>83</v>
      </c>
      <c r="F658" t="str">
        <f t="shared" si="103"/>
        <v>Informe Interactivo 1</v>
      </c>
      <c r="G658" t="str">
        <f t="shared" si="103"/>
        <v>País de Origen</v>
      </c>
      <c r="H658" t="str">
        <f t="shared" si="103"/>
        <v>Fruta Importada (t) periodo 2012-2020</v>
      </c>
      <c r="I658" t="s">
        <v>110</v>
      </c>
      <c r="J658" s="1" t="e">
        <f>+HYPERLINK(D658,C658)</f>
        <v>#REF!</v>
      </c>
    </row>
    <row r="659" spans="1:10" x14ac:dyDescent="0.35">
      <c r="A659" s="2">
        <f t="shared" si="86"/>
        <v>41</v>
      </c>
      <c r="B659" s="2">
        <f t="shared" si="102"/>
        <v>4.3</v>
      </c>
      <c r="C659" s="5" t="str">
        <f>+F659&amp;" - "&amp;I659</f>
        <v>Informe Interactivo 1 - Italia</v>
      </c>
      <c r="D659" s="33" t="e">
        <f>+"https://analytics.zoho.com/open-view/2395394000005592508?ZOHO_CRITERIA=%22Trasposicion_4.3%22.%22C%C3%B3digo_Pa%C3%ADs%22%20%3D%20'"&amp;#REF!&amp;"'"</f>
        <v>#REF!</v>
      </c>
      <c r="E659" s="4">
        <f t="shared" ref="E659:H659" si="104">+E658</f>
        <v>83</v>
      </c>
      <c r="F659" t="str">
        <f t="shared" si="104"/>
        <v>Informe Interactivo 1</v>
      </c>
      <c r="G659" t="str">
        <f t="shared" si="104"/>
        <v>País de Origen</v>
      </c>
      <c r="H659" t="str">
        <f t="shared" si="104"/>
        <v>Fruta Importada (t) periodo 2012-2020</v>
      </c>
      <c r="I659" t="s">
        <v>111</v>
      </c>
      <c r="J659" s="1" t="e">
        <f>+HYPERLINK(D659,C659)</f>
        <v>#REF!</v>
      </c>
    </row>
    <row r="660" spans="1:10" x14ac:dyDescent="0.35">
      <c r="A660" s="2">
        <f t="shared" si="86"/>
        <v>42</v>
      </c>
      <c r="B660" s="2">
        <f t="shared" si="102"/>
        <v>4.3</v>
      </c>
      <c r="C660" s="5" t="str">
        <f>+F660&amp;" - "&amp;I660</f>
        <v>Informe Interactivo 1 - Jamaica</v>
      </c>
      <c r="D660" s="33" t="e">
        <f>+"https://analytics.zoho.com/open-view/2395394000005592508?ZOHO_CRITERIA=%22Trasposicion_4.3%22.%22C%C3%B3digo_Pa%C3%ADs%22%20%3D%20'"&amp;#REF!&amp;"'"</f>
        <v>#REF!</v>
      </c>
      <c r="E660" s="4">
        <f t="shared" ref="E660:H660" si="105">+E659</f>
        <v>83</v>
      </c>
      <c r="F660" t="str">
        <f t="shared" si="105"/>
        <v>Informe Interactivo 1</v>
      </c>
      <c r="G660" t="str">
        <f t="shared" si="105"/>
        <v>País de Origen</v>
      </c>
      <c r="H660" t="str">
        <f t="shared" si="105"/>
        <v>Fruta Importada (t) periodo 2012-2020</v>
      </c>
      <c r="I660" t="s">
        <v>204</v>
      </c>
      <c r="J660" s="1" t="e">
        <f>+HYPERLINK(D660,C660)</f>
        <v>#REF!</v>
      </c>
    </row>
    <row r="661" spans="1:10" x14ac:dyDescent="0.35">
      <c r="A661" s="2">
        <f t="shared" si="86"/>
        <v>43</v>
      </c>
      <c r="B661" s="2">
        <f t="shared" si="102"/>
        <v>4.3</v>
      </c>
      <c r="C661" s="5" t="str">
        <f>+F661&amp;" - "&amp;I661</f>
        <v>Informe Interactivo 1 - Jordania</v>
      </c>
      <c r="D661" s="33" t="e">
        <f>+"https://analytics.zoho.com/open-view/2395394000005592508?ZOHO_CRITERIA=%22Trasposicion_4.3%22.%22C%C3%B3digo_Pa%C3%ADs%22%20%3D%20'"&amp;#REF!&amp;"'"</f>
        <v>#REF!</v>
      </c>
      <c r="E661" s="4">
        <f t="shared" ref="E661:H661" si="106">+E660</f>
        <v>83</v>
      </c>
      <c r="F661" t="str">
        <f t="shared" si="106"/>
        <v>Informe Interactivo 1</v>
      </c>
      <c r="G661" t="str">
        <f t="shared" si="106"/>
        <v>País de Origen</v>
      </c>
      <c r="H661" t="str">
        <f t="shared" si="106"/>
        <v>Fruta Importada (t) periodo 2012-2020</v>
      </c>
      <c r="I661" t="s">
        <v>112</v>
      </c>
      <c r="J661" s="1" t="e">
        <f>+HYPERLINK(D661,C661)</f>
        <v>#REF!</v>
      </c>
    </row>
    <row r="662" spans="1:10" x14ac:dyDescent="0.35">
      <c r="A662" s="2">
        <f t="shared" si="86"/>
        <v>44</v>
      </c>
      <c r="B662" s="2">
        <f t="shared" si="102"/>
        <v>4.3</v>
      </c>
      <c r="C662" s="5" t="str">
        <f>+F662&amp;" - "&amp;I662</f>
        <v>Informe Interactivo 1 - Japón</v>
      </c>
      <c r="D662" s="33" t="e">
        <f>+"https://analytics.zoho.com/open-view/2395394000005592508?ZOHO_CRITERIA=%22Trasposicion_4.3%22.%22C%C3%B3digo_Pa%C3%ADs%22%20%3D%20'"&amp;#REF!&amp;"'"</f>
        <v>#REF!</v>
      </c>
      <c r="E662" s="4">
        <f t="shared" ref="E662:H662" si="107">+E661</f>
        <v>83</v>
      </c>
      <c r="F662" t="str">
        <f t="shared" si="107"/>
        <v>Informe Interactivo 1</v>
      </c>
      <c r="G662" t="str">
        <f t="shared" si="107"/>
        <v>País de Origen</v>
      </c>
      <c r="H662" t="str">
        <f t="shared" si="107"/>
        <v>Fruta Importada (t) periodo 2012-2020</v>
      </c>
      <c r="I662" t="s">
        <v>113</v>
      </c>
      <c r="J662" s="1" t="e">
        <f>+HYPERLINK(D662,C662)</f>
        <v>#REF!</v>
      </c>
    </row>
    <row r="663" spans="1:10" x14ac:dyDescent="0.35">
      <c r="A663" s="2">
        <f t="shared" si="86"/>
        <v>45</v>
      </c>
      <c r="B663" s="2">
        <f t="shared" si="102"/>
        <v>4.3</v>
      </c>
      <c r="C663" s="5" t="str">
        <f>+F663&amp;" - "&amp;I663</f>
        <v>Informe Interactivo 1 - Corea del Sur</v>
      </c>
      <c r="D663" s="33" t="e">
        <f>+"https://analytics.zoho.com/open-view/2395394000005592508?ZOHO_CRITERIA=%22Trasposicion_4.3%22.%22C%C3%B3digo_Pa%C3%ADs%22%20%3D%20'"&amp;#REF!&amp;"'"</f>
        <v>#REF!</v>
      </c>
      <c r="E663" s="4">
        <f t="shared" ref="E663:H663" si="108">+E662</f>
        <v>83</v>
      </c>
      <c r="F663" t="str">
        <f t="shared" si="108"/>
        <v>Informe Interactivo 1</v>
      </c>
      <c r="G663" t="str">
        <f t="shared" si="108"/>
        <v>País de Origen</v>
      </c>
      <c r="H663" t="str">
        <f t="shared" si="108"/>
        <v>Fruta Importada (t) periodo 2012-2020</v>
      </c>
      <c r="I663" t="s">
        <v>115</v>
      </c>
      <c r="J663" s="1" t="e">
        <f>+HYPERLINK(D663,C663)</f>
        <v>#REF!</v>
      </c>
    </row>
    <row r="664" spans="1:10" x14ac:dyDescent="0.35">
      <c r="A664" s="2">
        <f t="shared" si="86"/>
        <v>46</v>
      </c>
      <c r="B664" s="2">
        <f t="shared" si="102"/>
        <v>4.3</v>
      </c>
      <c r="C664" s="5" t="str">
        <f>+F664&amp;" - "&amp;I664</f>
        <v>Informe Interactivo 1 - Líbano</v>
      </c>
      <c r="D664" s="33" t="e">
        <f>+"https://analytics.zoho.com/open-view/2395394000005592508?ZOHO_CRITERIA=%22Trasposicion_4.3%22.%22C%C3%B3digo_Pa%C3%ADs%22%20%3D%20'"&amp;#REF!&amp;"'"</f>
        <v>#REF!</v>
      </c>
      <c r="E664" s="4">
        <f t="shared" ref="E664:H664" si="109">+E663</f>
        <v>83</v>
      </c>
      <c r="F664" t="str">
        <f t="shared" si="109"/>
        <v>Informe Interactivo 1</v>
      </c>
      <c r="G664" t="str">
        <f t="shared" si="109"/>
        <v>País de Origen</v>
      </c>
      <c r="H664" t="str">
        <f t="shared" si="109"/>
        <v>Fruta Importada (t) periodo 2012-2020</v>
      </c>
      <c r="I664" t="s">
        <v>117</v>
      </c>
      <c r="J664" s="1" t="e">
        <f>+HYPERLINK(D664,C664)</f>
        <v>#REF!</v>
      </c>
    </row>
    <row r="665" spans="1:10" x14ac:dyDescent="0.35">
      <c r="A665" s="2">
        <f t="shared" si="86"/>
        <v>47</v>
      </c>
      <c r="B665" s="2">
        <f t="shared" si="102"/>
        <v>4.3</v>
      </c>
      <c r="C665" s="5" t="str">
        <f>+F665&amp;" - "&amp;I665</f>
        <v>Informe Interactivo 1 - Sri Lanka</v>
      </c>
      <c r="D665" s="33" t="e">
        <f>+"https://analytics.zoho.com/open-view/2395394000005592508?ZOHO_CRITERIA=%22Trasposicion_4.3%22.%22C%C3%B3digo_Pa%C3%ADs%22%20%3D%20'"&amp;#REF!&amp;"'"</f>
        <v>#REF!</v>
      </c>
      <c r="E665" s="4">
        <f t="shared" ref="E665:H665" si="110">+E664</f>
        <v>83</v>
      </c>
      <c r="F665" t="str">
        <f t="shared" si="110"/>
        <v>Informe Interactivo 1</v>
      </c>
      <c r="G665" t="str">
        <f t="shared" si="110"/>
        <v>País de Origen</v>
      </c>
      <c r="H665" t="str">
        <f t="shared" si="110"/>
        <v>Fruta Importada (t) periodo 2012-2020</v>
      </c>
      <c r="I665" t="s">
        <v>119</v>
      </c>
      <c r="J665" s="1" t="e">
        <f>+HYPERLINK(D665,C665)</f>
        <v>#REF!</v>
      </c>
    </row>
    <row r="666" spans="1:10" x14ac:dyDescent="0.35">
      <c r="A666" s="2">
        <f t="shared" si="86"/>
        <v>48</v>
      </c>
      <c r="B666" s="2">
        <f t="shared" si="102"/>
        <v>4.3</v>
      </c>
      <c r="C666" s="5" t="str">
        <f>+F666&amp;" - "&amp;I666</f>
        <v>Informe Interactivo 1 - Lituania</v>
      </c>
      <c r="D666" s="33" t="e">
        <f>+"https://analytics.zoho.com/open-view/2395394000005592508?ZOHO_CRITERIA=%22Trasposicion_4.3%22.%22C%C3%B3digo_Pa%C3%ADs%22%20%3D%20'"&amp;#REF!&amp;"'"</f>
        <v>#REF!</v>
      </c>
      <c r="E666" s="4">
        <f t="shared" ref="E666:H666" si="111">+E665</f>
        <v>83</v>
      </c>
      <c r="F666" t="str">
        <f t="shared" si="111"/>
        <v>Informe Interactivo 1</v>
      </c>
      <c r="G666" t="str">
        <f t="shared" si="111"/>
        <v>País de Origen</v>
      </c>
      <c r="H666" t="str">
        <f t="shared" si="111"/>
        <v>Fruta Importada (t) periodo 2012-2020</v>
      </c>
      <c r="I666" t="s">
        <v>120</v>
      </c>
      <c r="J666" s="1" t="e">
        <f>+HYPERLINK(D666,C666)</f>
        <v>#REF!</v>
      </c>
    </row>
    <row r="667" spans="1:10" x14ac:dyDescent="0.35">
      <c r="A667" s="2">
        <f t="shared" si="86"/>
        <v>49</v>
      </c>
      <c r="B667" s="2">
        <f t="shared" si="102"/>
        <v>4.3</v>
      </c>
      <c r="C667" s="5" t="str">
        <f>+F667&amp;" - "&amp;I667</f>
        <v>Informe Interactivo 1 - México</v>
      </c>
      <c r="D667" s="33" t="e">
        <f>+"https://analytics.zoho.com/open-view/2395394000005592508?ZOHO_CRITERIA=%22Trasposicion_4.3%22.%22C%C3%B3digo_Pa%C3%ADs%22%20%3D%20'"&amp;#REF!&amp;"'"</f>
        <v>#REF!</v>
      </c>
      <c r="E667" s="4">
        <f t="shared" ref="E667:H667" si="112">+E666</f>
        <v>83</v>
      </c>
      <c r="F667" t="str">
        <f t="shared" si="112"/>
        <v>Informe Interactivo 1</v>
      </c>
      <c r="G667" t="str">
        <f t="shared" si="112"/>
        <v>País de Origen</v>
      </c>
      <c r="H667" t="str">
        <f t="shared" si="112"/>
        <v>Fruta Importada (t) periodo 2012-2020</v>
      </c>
      <c r="I667" t="s">
        <v>123</v>
      </c>
      <c r="J667" s="1" t="e">
        <f>+HYPERLINK(D667,C667)</f>
        <v>#REF!</v>
      </c>
    </row>
    <row r="668" spans="1:10" x14ac:dyDescent="0.35">
      <c r="A668" s="2">
        <f t="shared" si="86"/>
        <v>50</v>
      </c>
      <c r="B668" s="2">
        <f t="shared" si="102"/>
        <v>4.3</v>
      </c>
      <c r="C668" s="5" t="str">
        <f>+F668&amp;" - "&amp;I668</f>
        <v>Informe Interactivo 1 - Malí</v>
      </c>
      <c r="D668" s="33" t="e">
        <f>+"https://analytics.zoho.com/open-view/2395394000005592508?ZOHO_CRITERIA=%22Trasposicion_4.3%22.%22C%C3%B3digo_Pa%C3%ADs%22%20%3D%20'"&amp;#REF!&amp;"'"</f>
        <v>#REF!</v>
      </c>
      <c r="E668" s="4">
        <f t="shared" ref="E668:H668" si="113">+E667</f>
        <v>83</v>
      </c>
      <c r="F668" t="str">
        <f t="shared" si="113"/>
        <v>Informe Interactivo 1</v>
      </c>
      <c r="G668" t="str">
        <f t="shared" si="113"/>
        <v>País de Origen</v>
      </c>
      <c r="H668" t="str">
        <f t="shared" si="113"/>
        <v>Fruta Importada (t) periodo 2012-2020</v>
      </c>
      <c r="I668" t="s">
        <v>205</v>
      </c>
      <c r="J668" s="1" t="e">
        <f>+HYPERLINK(D668,C668)</f>
        <v>#REF!</v>
      </c>
    </row>
    <row r="669" spans="1:10" x14ac:dyDescent="0.35">
      <c r="A669" s="2">
        <f t="shared" si="86"/>
        <v>51</v>
      </c>
      <c r="B669" s="2">
        <f t="shared" si="102"/>
        <v>4.3</v>
      </c>
      <c r="C669" s="5" t="str">
        <f>+F669&amp;" - "&amp;I669</f>
        <v>Informe Interactivo 1 - Malasia</v>
      </c>
      <c r="D669" s="33" t="e">
        <f>+"https://analytics.zoho.com/open-view/2395394000005592508?ZOHO_CRITERIA=%22Trasposicion_4.3%22.%22C%C3%B3digo_Pa%C3%ADs%22%20%3D%20'"&amp;#REF!&amp;"'"</f>
        <v>#REF!</v>
      </c>
      <c r="E669" s="4">
        <f t="shared" ref="E669:H669" si="114">+E668</f>
        <v>83</v>
      </c>
      <c r="F669" t="str">
        <f t="shared" si="114"/>
        <v>Informe Interactivo 1</v>
      </c>
      <c r="G669" t="str">
        <f t="shared" si="114"/>
        <v>País de Origen</v>
      </c>
      <c r="H669" t="str">
        <f t="shared" si="114"/>
        <v>Fruta Importada (t) periodo 2012-2020</v>
      </c>
      <c r="I669" t="s">
        <v>126</v>
      </c>
      <c r="J669" s="1" t="e">
        <f>+HYPERLINK(D669,C669)</f>
        <v>#REF!</v>
      </c>
    </row>
    <row r="670" spans="1:10" x14ac:dyDescent="0.35">
      <c r="A670" s="2">
        <f t="shared" si="86"/>
        <v>52</v>
      </c>
      <c r="B670" s="2">
        <f t="shared" si="102"/>
        <v>4.3</v>
      </c>
      <c r="C670" s="5" t="str">
        <f>+F670&amp;" - "&amp;I670</f>
        <v>Informe Interactivo 1 - Nueva Caledonia</v>
      </c>
      <c r="D670" s="33" t="e">
        <f>+"https://analytics.zoho.com/open-view/2395394000005592508?ZOHO_CRITERIA=%22Trasposicion_4.3%22.%22C%C3%B3digo_Pa%C3%ADs%22%20%3D%20'"&amp;#REF!&amp;"'"</f>
        <v>#REF!</v>
      </c>
      <c r="E670" s="4">
        <f t="shared" ref="E670:H670" si="115">+E669</f>
        <v>83</v>
      </c>
      <c r="F670" t="str">
        <f t="shared" si="115"/>
        <v>Informe Interactivo 1</v>
      </c>
      <c r="G670" t="str">
        <f t="shared" si="115"/>
        <v>País de Origen</v>
      </c>
      <c r="H670" t="str">
        <f t="shared" si="115"/>
        <v>Fruta Importada (t) periodo 2012-2020</v>
      </c>
      <c r="I670" t="s">
        <v>127</v>
      </c>
      <c r="J670" s="1" t="e">
        <f>+HYPERLINK(D670,C670)</f>
        <v>#REF!</v>
      </c>
    </row>
    <row r="671" spans="1:10" x14ac:dyDescent="0.35">
      <c r="A671" s="2">
        <f t="shared" si="86"/>
        <v>53</v>
      </c>
      <c r="B671" s="2">
        <f t="shared" si="102"/>
        <v>4.3</v>
      </c>
      <c r="C671" s="5" t="str">
        <f>+F671&amp;" - "&amp;I671</f>
        <v>Informe Interactivo 1 - Nigeria</v>
      </c>
      <c r="D671" s="33" t="e">
        <f>+"https://analytics.zoho.com/open-view/2395394000005592508?ZOHO_CRITERIA=%22Trasposicion_4.3%22.%22C%C3%B3digo_Pa%C3%ADs%22%20%3D%20'"&amp;#REF!&amp;"'"</f>
        <v>#REF!</v>
      </c>
      <c r="E671" s="4">
        <f t="shared" ref="E671:H671" si="116">+E670</f>
        <v>83</v>
      </c>
      <c r="F671" t="str">
        <f t="shared" si="116"/>
        <v>Informe Interactivo 1</v>
      </c>
      <c r="G671" t="str">
        <f t="shared" si="116"/>
        <v>País de Origen</v>
      </c>
      <c r="H671" t="str">
        <f t="shared" si="116"/>
        <v>Fruta Importada (t) periodo 2012-2020</v>
      </c>
      <c r="I671" t="s">
        <v>206</v>
      </c>
      <c r="J671" s="1" t="e">
        <f>+HYPERLINK(D671,C671)</f>
        <v>#REF!</v>
      </c>
    </row>
    <row r="672" spans="1:10" x14ac:dyDescent="0.35">
      <c r="A672" s="2">
        <f t="shared" si="86"/>
        <v>54</v>
      </c>
      <c r="B672" s="2">
        <f t="shared" si="102"/>
        <v>4.3</v>
      </c>
      <c r="C672" s="5" t="str">
        <f>+F672&amp;" - "&amp;I672</f>
        <v>Informe Interactivo 1 - Países Bajos</v>
      </c>
      <c r="D672" s="33" t="e">
        <f>+"https://analytics.zoho.com/open-view/2395394000005592508?ZOHO_CRITERIA=%22Trasposicion_4.3%22.%22C%C3%B3digo_Pa%C3%ADs%22%20%3D%20'"&amp;#REF!&amp;"'"</f>
        <v>#REF!</v>
      </c>
      <c r="E672" s="4">
        <f t="shared" ref="E672:H672" si="117">+E671</f>
        <v>83</v>
      </c>
      <c r="F672" t="str">
        <f t="shared" si="117"/>
        <v>Informe Interactivo 1</v>
      </c>
      <c r="G672" t="str">
        <f t="shared" si="117"/>
        <v>País de Origen</v>
      </c>
      <c r="H672" t="str">
        <f t="shared" si="117"/>
        <v>Fruta Importada (t) periodo 2012-2020</v>
      </c>
      <c r="I672" t="s">
        <v>129</v>
      </c>
      <c r="J672" s="1" t="e">
        <f>+HYPERLINK(D672,C672)</f>
        <v>#REF!</v>
      </c>
    </row>
    <row r="673" spans="1:10" x14ac:dyDescent="0.35">
      <c r="A673" s="2">
        <f t="shared" si="86"/>
        <v>55</v>
      </c>
      <c r="B673" s="2">
        <f t="shared" si="102"/>
        <v>4.3</v>
      </c>
      <c r="C673" s="5" t="str">
        <f>+F673&amp;" - "&amp;I673</f>
        <v>Informe Interactivo 1 - Nueva Zelanda</v>
      </c>
      <c r="D673" s="33" t="e">
        <f>+"https://analytics.zoho.com/open-view/2395394000005592508?ZOHO_CRITERIA=%22Trasposicion_4.3%22.%22C%C3%B3digo_Pa%C3%ADs%22%20%3D%20'"&amp;#REF!&amp;"'"</f>
        <v>#REF!</v>
      </c>
      <c r="E673" s="4">
        <f t="shared" ref="E673:H673" si="118">+E672</f>
        <v>83</v>
      </c>
      <c r="F673" t="str">
        <f t="shared" si="118"/>
        <v>Informe Interactivo 1</v>
      </c>
      <c r="G673" t="str">
        <f t="shared" si="118"/>
        <v>País de Origen</v>
      </c>
      <c r="H673" t="str">
        <f t="shared" si="118"/>
        <v>Fruta Importada (t) periodo 2012-2020</v>
      </c>
      <c r="I673" t="s">
        <v>131</v>
      </c>
      <c r="J673" s="1" t="e">
        <f>+HYPERLINK(D673,C673)</f>
        <v>#REF!</v>
      </c>
    </row>
    <row r="674" spans="1:10" x14ac:dyDescent="0.35">
      <c r="A674" s="2">
        <f t="shared" si="86"/>
        <v>56</v>
      </c>
      <c r="B674" s="2">
        <f t="shared" si="102"/>
        <v>4.3</v>
      </c>
      <c r="C674" s="5" t="str">
        <f>+F674&amp;" - "&amp;I674</f>
        <v>Informe Interactivo 1 - Pakistán</v>
      </c>
      <c r="D674" s="33" t="e">
        <f>+"https://analytics.zoho.com/open-view/2395394000005592508?ZOHO_CRITERIA=%22Trasposicion_4.3%22.%22C%C3%B3digo_Pa%C3%ADs%22%20%3D%20'"&amp;#REF!&amp;"'"</f>
        <v>#REF!</v>
      </c>
      <c r="E674" s="4">
        <f t="shared" ref="E674:H674" si="119">+E673</f>
        <v>83</v>
      </c>
      <c r="F674" t="str">
        <f t="shared" si="119"/>
        <v>Informe Interactivo 1</v>
      </c>
      <c r="G674" t="str">
        <f t="shared" si="119"/>
        <v>País de Origen</v>
      </c>
      <c r="H674" t="str">
        <f t="shared" si="119"/>
        <v>Fruta Importada (t) periodo 2012-2020</v>
      </c>
      <c r="I674" t="s">
        <v>207</v>
      </c>
      <c r="J674" s="1" t="e">
        <f>+HYPERLINK(D674,C674)</f>
        <v>#REF!</v>
      </c>
    </row>
    <row r="675" spans="1:10" x14ac:dyDescent="0.35">
      <c r="A675" s="2">
        <f t="shared" si="86"/>
        <v>57</v>
      </c>
      <c r="B675" s="2">
        <f t="shared" si="102"/>
        <v>4.3</v>
      </c>
      <c r="C675" s="5" t="str">
        <f>+F675&amp;" - "&amp;I675</f>
        <v>Informe Interactivo 1 - Panamá</v>
      </c>
      <c r="D675" s="33" t="e">
        <f>+"https://analytics.zoho.com/open-view/2395394000005592508?ZOHO_CRITERIA=%22Trasposicion_4.3%22.%22C%C3%B3digo_Pa%C3%ADs%22%20%3D%20'"&amp;#REF!&amp;"'"</f>
        <v>#REF!</v>
      </c>
      <c r="E675" s="4">
        <f t="shared" ref="E675:H675" si="120">+E674</f>
        <v>83</v>
      </c>
      <c r="F675" t="str">
        <f t="shared" si="120"/>
        <v>Informe Interactivo 1</v>
      </c>
      <c r="G675" t="str">
        <f t="shared" si="120"/>
        <v>País de Origen</v>
      </c>
      <c r="H675" t="str">
        <f t="shared" si="120"/>
        <v>Fruta Importada (t) periodo 2012-2020</v>
      </c>
      <c r="I675" t="s">
        <v>133</v>
      </c>
      <c r="J675" s="1" t="e">
        <f>+HYPERLINK(D675,C675)</f>
        <v>#REF!</v>
      </c>
    </row>
    <row r="676" spans="1:10" x14ac:dyDescent="0.35">
      <c r="A676" s="2">
        <f t="shared" si="86"/>
        <v>58</v>
      </c>
      <c r="B676" s="2">
        <f t="shared" si="102"/>
        <v>4.3</v>
      </c>
      <c r="C676" s="5" t="str">
        <f>+F676&amp;" - "&amp;I676</f>
        <v>Informe Interactivo 1 - Perú</v>
      </c>
      <c r="D676" s="33" t="e">
        <f>+"https://analytics.zoho.com/open-view/2395394000005592508?ZOHO_CRITERIA=%22Trasposicion_4.3%22.%22C%C3%B3digo_Pa%C3%ADs%22%20%3D%20'"&amp;#REF!&amp;"'"</f>
        <v>#REF!</v>
      </c>
      <c r="E676" s="4">
        <f t="shared" ref="E676:H676" si="121">+E675</f>
        <v>83</v>
      </c>
      <c r="F676" t="str">
        <f t="shared" si="121"/>
        <v>Informe Interactivo 1</v>
      </c>
      <c r="G676" t="str">
        <f t="shared" si="121"/>
        <v>País de Origen</v>
      </c>
      <c r="H676" t="str">
        <f t="shared" si="121"/>
        <v>Fruta Importada (t) periodo 2012-2020</v>
      </c>
      <c r="I676" t="s">
        <v>134</v>
      </c>
      <c r="J676" s="1" t="e">
        <f>+HYPERLINK(D676,C676)</f>
        <v>#REF!</v>
      </c>
    </row>
    <row r="677" spans="1:10" x14ac:dyDescent="0.35">
      <c r="A677" s="2">
        <f t="shared" si="86"/>
        <v>59</v>
      </c>
      <c r="B677" s="2">
        <f t="shared" si="102"/>
        <v>4.3</v>
      </c>
      <c r="C677" s="5" t="str">
        <f>+F677&amp;" - "&amp;I677</f>
        <v>Informe Interactivo 1 - Filipinas</v>
      </c>
      <c r="D677" s="33" t="e">
        <f>+"https://analytics.zoho.com/open-view/2395394000005592508?ZOHO_CRITERIA=%22Trasposicion_4.3%22.%22C%C3%B3digo_Pa%C3%ADs%22%20%3D%20'"&amp;#REF!&amp;"'"</f>
        <v>#REF!</v>
      </c>
      <c r="E677" s="4">
        <f t="shared" ref="E677:H677" si="122">+E676</f>
        <v>83</v>
      </c>
      <c r="F677" t="str">
        <f t="shared" si="122"/>
        <v>Informe Interactivo 1</v>
      </c>
      <c r="G677" t="str">
        <f t="shared" si="122"/>
        <v>País de Origen</v>
      </c>
      <c r="H677" t="str">
        <f t="shared" si="122"/>
        <v>Fruta Importada (t) periodo 2012-2020</v>
      </c>
      <c r="I677" t="s">
        <v>135</v>
      </c>
      <c r="J677" s="1" t="e">
        <f>+HYPERLINK(D677,C677)</f>
        <v>#REF!</v>
      </c>
    </row>
    <row r="678" spans="1:10" x14ac:dyDescent="0.35">
      <c r="A678" s="2">
        <f t="shared" si="86"/>
        <v>60</v>
      </c>
      <c r="B678" s="2">
        <f t="shared" si="102"/>
        <v>4.3</v>
      </c>
      <c r="C678" s="5" t="str">
        <f>+F678&amp;" - "&amp;I678</f>
        <v>Informe Interactivo 1 - Polonia</v>
      </c>
      <c r="D678" s="33" t="e">
        <f>+"https://analytics.zoho.com/open-view/2395394000005592508?ZOHO_CRITERIA=%22Trasposicion_4.3%22.%22C%C3%B3digo_Pa%C3%ADs%22%20%3D%20'"&amp;#REF!&amp;"'"</f>
        <v>#REF!</v>
      </c>
      <c r="E678" s="4">
        <f t="shared" ref="E678:H678" si="123">+E677</f>
        <v>83</v>
      </c>
      <c r="F678" t="str">
        <f t="shared" si="123"/>
        <v>Informe Interactivo 1</v>
      </c>
      <c r="G678" t="str">
        <f t="shared" si="123"/>
        <v>País de Origen</v>
      </c>
      <c r="H678" t="str">
        <f t="shared" si="123"/>
        <v>Fruta Importada (t) periodo 2012-2020</v>
      </c>
      <c r="I678" t="s">
        <v>136</v>
      </c>
      <c r="J678" s="1" t="e">
        <f>+HYPERLINK(D678,C678)</f>
        <v>#REF!</v>
      </c>
    </row>
    <row r="679" spans="1:10" x14ac:dyDescent="0.35">
      <c r="A679" s="2">
        <f t="shared" si="86"/>
        <v>61</v>
      </c>
      <c r="B679" s="2">
        <f t="shared" si="102"/>
        <v>4.3</v>
      </c>
      <c r="C679" s="5" t="str">
        <f>+F679&amp;" - "&amp;I679</f>
        <v>Informe Interactivo 1 - Puerto Rico</v>
      </c>
      <c r="D679" s="33" t="e">
        <f>+"https://analytics.zoho.com/open-view/2395394000005592508?ZOHO_CRITERIA=%22Trasposicion_4.3%22.%22C%C3%B3digo_Pa%C3%ADs%22%20%3D%20'"&amp;#REF!&amp;"'"</f>
        <v>#REF!</v>
      </c>
      <c r="E679" s="4">
        <f t="shared" ref="E679:H679" si="124">+E678</f>
        <v>83</v>
      </c>
      <c r="F679" t="str">
        <f t="shared" si="124"/>
        <v>Informe Interactivo 1</v>
      </c>
      <c r="G679" t="str">
        <f t="shared" si="124"/>
        <v>País de Origen</v>
      </c>
      <c r="H679" t="str">
        <f t="shared" si="124"/>
        <v>Fruta Importada (t) periodo 2012-2020</v>
      </c>
      <c r="I679" t="s">
        <v>137</v>
      </c>
      <c r="J679" s="1" t="e">
        <f>+HYPERLINK(D679,C679)</f>
        <v>#REF!</v>
      </c>
    </row>
    <row r="680" spans="1:10" x14ac:dyDescent="0.35">
      <c r="A680" s="2">
        <f t="shared" si="86"/>
        <v>62</v>
      </c>
      <c r="B680" s="2">
        <f t="shared" si="102"/>
        <v>4.3</v>
      </c>
      <c r="C680" s="5" t="str">
        <f>+F680&amp;" - "&amp;I680</f>
        <v>Informe Interactivo 1 - Portugal</v>
      </c>
      <c r="D680" s="33" t="e">
        <f>+"https://analytics.zoho.com/open-view/2395394000005592508?ZOHO_CRITERIA=%22Trasposicion_4.3%22.%22C%C3%B3digo_Pa%C3%ADs%22%20%3D%20'"&amp;#REF!&amp;"'"</f>
        <v>#REF!</v>
      </c>
      <c r="E680" s="4">
        <f t="shared" ref="E680:H680" si="125">+E679</f>
        <v>83</v>
      </c>
      <c r="F680" t="str">
        <f t="shared" si="125"/>
        <v>Informe Interactivo 1</v>
      </c>
      <c r="G680" t="str">
        <f t="shared" si="125"/>
        <v>País de Origen</v>
      </c>
      <c r="H680" t="str">
        <f t="shared" si="125"/>
        <v>Fruta Importada (t) periodo 2012-2020</v>
      </c>
      <c r="I680" t="s">
        <v>138</v>
      </c>
      <c r="J680" s="1" t="e">
        <f>+HYPERLINK(D680,C680)</f>
        <v>#REF!</v>
      </c>
    </row>
    <row r="681" spans="1:10" x14ac:dyDescent="0.35">
      <c r="A681" s="2">
        <f t="shared" si="86"/>
        <v>63</v>
      </c>
      <c r="B681" s="2">
        <f t="shared" si="102"/>
        <v>4.3</v>
      </c>
      <c r="C681" s="5" t="str">
        <f>+F681&amp;" - "&amp;I681</f>
        <v>Informe Interactivo 1 - Paraguay</v>
      </c>
      <c r="D681" s="33" t="e">
        <f>+"https://analytics.zoho.com/open-view/2395394000005592508?ZOHO_CRITERIA=%22Trasposicion_4.3%22.%22C%C3%B3digo_Pa%C3%ADs%22%20%3D%20'"&amp;#REF!&amp;"'"</f>
        <v>#REF!</v>
      </c>
      <c r="E681" s="4">
        <f t="shared" ref="E681:H681" si="126">+E680</f>
        <v>83</v>
      </c>
      <c r="F681" t="str">
        <f t="shared" si="126"/>
        <v>Informe Interactivo 1</v>
      </c>
      <c r="G681" t="str">
        <f t="shared" si="126"/>
        <v>País de Origen</v>
      </c>
      <c r="H681" t="str">
        <f t="shared" si="126"/>
        <v>Fruta Importada (t) periodo 2012-2020</v>
      </c>
      <c r="I681" t="s">
        <v>139</v>
      </c>
      <c r="J681" s="1" t="e">
        <f>+HYPERLINK(D681,C681)</f>
        <v>#REF!</v>
      </c>
    </row>
    <row r="682" spans="1:10" x14ac:dyDescent="0.35">
      <c r="A682" s="2">
        <f t="shared" si="86"/>
        <v>64</v>
      </c>
      <c r="B682" s="2">
        <f t="shared" si="102"/>
        <v>4.3</v>
      </c>
      <c r="C682" s="5" t="str">
        <f>+F682&amp;" - "&amp;I682</f>
        <v>Informe Interactivo 1 - Rumania</v>
      </c>
      <c r="D682" s="33" t="e">
        <f>+"https://analytics.zoho.com/open-view/2395394000005592508?ZOHO_CRITERIA=%22Trasposicion_4.3%22.%22C%C3%B3digo_Pa%C3%ADs%22%20%3D%20'"&amp;#REF!&amp;"'"</f>
        <v>#REF!</v>
      </c>
      <c r="E682" s="4">
        <f t="shared" ref="E682:H682" si="127">+E681</f>
        <v>83</v>
      </c>
      <c r="F682" t="str">
        <f t="shared" si="127"/>
        <v>Informe Interactivo 1</v>
      </c>
      <c r="G682" t="str">
        <f t="shared" si="127"/>
        <v>País de Origen</v>
      </c>
      <c r="H682" t="str">
        <f t="shared" si="127"/>
        <v>Fruta Importada (t) periodo 2012-2020</v>
      </c>
      <c r="I682" t="s">
        <v>140</v>
      </c>
      <c r="J682" s="1" t="e">
        <f>+HYPERLINK(D682,C682)</f>
        <v>#REF!</v>
      </c>
    </row>
    <row r="683" spans="1:10" x14ac:dyDescent="0.35">
      <c r="A683" s="2">
        <f t="shared" si="86"/>
        <v>65</v>
      </c>
      <c r="B683" s="2">
        <f t="shared" si="102"/>
        <v>4.3</v>
      </c>
      <c r="C683" s="5" t="str">
        <f>+F683&amp;" - "&amp;I683</f>
        <v>Informe Interactivo 1 - Rusia</v>
      </c>
      <c r="D683" s="33" t="e">
        <f>+"https://analytics.zoho.com/open-view/2395394000005592508?ZOHO_CRITERIA=%22Trasposicion_4.3%22.%22C%C3%B3digo_Pa%C3%ADs%22%20%3D%20'"&amp;#REF!&amp;"'"</f>
        <v>#REF!</v>
      </c>
      <c r="E683" s="4">
        <f t="shared" ref="E683:H683" si="128">+E682</f>
        <v>83</v>
      </c>
      <c r="F683" t="str">
        <f t="shared" si="128"/>
        <v>Informe Interactivo 1</v>
      </c>
      <c r="G683" t="str">
        <f t="shared" si="128"/>
        <v>País de Origen</v>
      </c>
      <c r="H683" t="str">
        <f t="shared" si="128"/>
        <v>Fruta Importada (t) periodo 2012-2020</v>
      </c>
      <c r="I683" t="s">
        <v>141</v>
      </c>
      <c r="J683" s="1" t="e">
        <f>+HYPERLINK(D683,C683)</f>
        <v>#REF!</v>
      </c>
    </row>
    <row r="684" spans="1:10" x14ac:dyDescent="0.35">
      <c r="A684" s="2">
        <f t="shared" si="86"/>
        <v>66</v>
      </c>
      <c r="B684" s="2">
        <f t="shared" si="102"/>
        <v>4.3</v>
      </c>
      <c r="C684" s="5" t="str">
        <f>+F684&amp;" - "&amp;I684</f>
        <v>Informe Interactivo 1 - Arabia Saudita</v>
      </c>
      <c r="D684" s="33" t="e">
        <f>+"https://analytics.zoho.com/open-view/2395394000005592508?ZOHO_CRITERIA=%22Trasposicion_4.3%22.%22C%C3%B3digo_Pa%C3%ADs%22%20%3D%20'"&amp;#REF!&amp;"'"</f>
        <v>#REF!</v>
      </c>
      <c r="E684" s="4">
        <f t="shared" ref="E684:H684" si="129">+E683</f>
        <v>83</v>
      </c>
      <c r="F684" t="str">
        <f t="shared" si="129"/>
        <v>Informe Interactivo 1</v>
      </c>
      <c r="G684" t="str">
        <f t="shared" si="129"/>
        <v>País de Origen</v>
      </c>
      <c r="H684" t="str">
        <f t="shared" si="129"/>
        <v>Fruta Importada (t) periodo 2012-2020</v>
      </c>
      <c r="I684" t="s">
        <v>142</v>
      </c>
      <c r="J684" s="1" t="e">
        <f>+HYPERLINK(D684,C684)</f>
        <v>#REF!</v>
      </c>
    </row>
    <row r="685" spans="1:10" x14ac:dyDescent="0.35">
      <c r="A685" s="2">
        <f t="shared" si="86"/>
        <v>67</v>
      </c>
      <c r="B685" s="2">
        <f t="shared" si="102"/>
        <v>4.3</v>
      </c>
      <c r="C685" s="5" t="str">
        <f>+F685&amp;" - "&amp;I685</f>
        <v>Informe Interactivo 1 - Singapur</v>
      </c>
      <c r="D685" s="33" t="e">
        <f>+"https://analytics.zoho.com/open-view/2395394000005592508?ZOHO_CRITERIA=%22Trasposicion_4.3%22.%22C%C3%B3digo_Pa%C3%ADs%22%20%3D%20'"&amp;#REF!&amp;"'"</f>
        <v>#REF!</v>
      </c>
      <c r="E685" s="4">
        <f t="shared" ref="E685:H685" si="130">+E684</f>
        <v>83</v>
      </c>
      <c r="F685" t="str">
        <f t="shared" si="130"/>
        <v>Informe Interactivo 1</v>
      </c>
      <c r="G685" t="str">
        <f t="shared" si="130"/>
        <v>País de Origen</v>
      </c>
      <c r="H685" t="str">
        <f t="shared" si="130"/>
        <v>Fruta Importada (t) periodo 2012-2020</v>
      </c>
      <c r="I685" t="s">
        <v>143</v>
      </c>
      <c r="J685" s="1" t="e">
        <f>+HYPERLINK(D685,C685)</f>
        <v>#REF!</v>
      </c>
    </row>
    <row r="686" spans="1:10" x14ac:dyDescent="0.35">
      <c r="A686" s="2">
        <f t="shared" si="86"/>
        <v>68</v>
      </c>
      <c r="B686" s="2">
        <f t="shared" si="102"/>
        <v>4.3</v>
      </c>
      <c r="C686" s="5" t="str">
        <f>+F686&amp;" - "&amp;I686</f>
        <v>Informe Interactivo 1 - El Salvador</v>
      </c>
      <c r="D686" s="33" t="e">
        <f>+"https://analytics.zoho.com/open-view/2395394000005592508?ZOHO_CRITERIA=%22Trasposicion_4.3%22.%22C%C3%B3digo_Pa%C3%ADs%22%20%3D%20'"&amp;#REF!&amp;"'"</f>
        <v>#REF!</v>
      </c>
      <c r="E686" s="4">
        <f t="shared" ref="E686:H686" si="131">+E685</f>
        <v>83</v>
      </c>
      <c r="F686" t="str">
        <f t="shared" si="131"/>
        <v>Informe Interactivo 1</v>
      </c>
      <c r="G686" t="str">
        <f t="shared" si="131"/>
        <v>País de Origen</v>
      </c>
      <c r="H686" t="str">
        <f t="shared" si="131"/>
        <v>Fruta Importada (t) periodo 2012-2020</v>
      </c>
      <c r="I686" t="s">
        <v>144</v>
      </c>
      <c r="J686" s="1" t="e">
        <f>+HYPERLINK(D686,C686)</f>
        <v>#REF!</v>
      </c>
    </row>
    <row r="687" spans="1:10" x14ac:dyDescent="0.35">
      <c r="A687" s="2">
        <f t="shared" si="86"/>
        <v>69</v>
      </c>
      <c r="B687" s="2">
        <f t="shared" si="102"/>
        <v>4.3</v>
      </c>
      <c r="C687" s="5" t="str">
        <f>+F687&amp;" - "&amp;I687</f>
        <v>Informe Interactivo 1 - Serbia</v>
      </c>
      <c r="D687" s="33" t="e">
        <f>+"https://analytics.zoho.com/open-view/2395394000005592508?ZOHO_CRITERIA=%22Trasposicion_4.3%22.%22C%C3%B3digo_Pa%C3%ADs%22%20%3D%20'"&amp;#REF!&amp;"'"</f>
        <v>#REF!</v>
      </c>
      <c r="E687" s="4">
        <f t="shared" ref="E687:H687" si="132">+E686</f>
        <v>83</v>
      </c>
      <c r="F687" t="str">
        <f t="shared" si="132"/>
        <v>Informe Interactivo 1</v>
      </c>
      <c r="G687" t="str">
        <f t="shared" si="132"/>
        <v>País de Origen</v>
      </c>
      <c r="H687" t="str">
        <f t="shared" si="132"/>
        <v>Fruta Importada (t) periodo 2012-2020</v>
      </c>
      <c r="I687" t="s">
        <v>208</v>
      </c>
      <c r="J687" s="1" t="e">
        <f>+HYPERLINK(D687,C687)</f>
        <v>#REF!</v>
      </c>
    </row>
    <row r="688" spans="1:10" x14ac:dyDescent="0.35">
      <c r="A688" s="2">
        <f t="shared" si="86"/>
        <v>70</v>
      </c>
      <c r="B688" s="2">
        <f t="shared" si="102"/>
        <v>4.3</v>
      </c>
      <c r="C688" s="5" t="str">
        <f>+F688&amp;" - "&amp;I688</f>
        <v>Informe Interactivo 1 - Eslovenia</v>
      </c>
      <c r="D688" s="33" t="e">
        <f>+"https://analytics.zoho.com/open-view/2395394000005592508?ZOHO_CRITERIA=%22Trasposicion_4.3%22.%22C%C3%B3digo_Pa%C3%ADs%22%20%3D%20'"&amp;#REF!&amp;"'"</f>
        <v>#REF!</v>
      </c>
      <c r="E688" s="4">
        <f t="shared" ref="E688:H688" si="133">+E687</f>
        <v>83</v>
      </c>
      <c r="F688" t="str">
        <f t="shared" si="133"/>
        <v>Informe Interactivo 1</v>
      </c>
      <c r="G688" t="str">
        <f t="shared" si="133"/>
        <v>País de Origen</v>
      </c>
      <c r="H688" t="str">
        <f t="shared" si="133"/>
        <v>Fruta Importada (t) periodo 2012-2020</v>
      </c>
      <c r="I688" t="s">
        <v>146</v>
      </c>
      <c r="J688" s="1" t="e">
        <f>+HYPERLINK(D688,C688)</f>
        <v>#REF!</v>
      </c>
    </row>
    <row r="689" spans="1:10" x14ac:dyDescent="0.35">
      <c r="A689" s="2">
        <f t="shared" si="86"/>
        <v>71</v>
      </c>
      <c r="B689" s="2">
        <f t="shared" si="102"/>
        <v>4.3</v>
      </c>
      <c r="C689" s="5" t="str">
        <f>+F689&amp;" - "&amp;I689</f>
        <v>Informe Interactivo 1 - Suecia</v>
      </c>
      <c r="D689" s="33" t="e">
        <f>+"https://analytics.zoho.com/open-view/2395394000005592508?ZOHO_CRITERIA=%22Trasposicion_4.3%22.%22C%C3%B3digo_Pa%C3%ADs%22%20%3D%20'"&amp;#REF!&amp;"'"</f>
        <v>#REF!</v>
      </c>
      <c r="E689" s="4">
        <f t="shared" ref="E689:H689" si="134">+E688</f>
        <v>83</v>
      </c>
      <c r="F689" t="str">
        <f t="shared" si="134"/>
        <v>Informe Interactivo 1</v>
      </c>
      <c r="G689" t="str">
        <f t="shared" si="134"/>
        <v>País de Origen</v>
      </c>
      <c r="H689" t="str">
        <f t="shared" si="134"/>
        <v>Fruta Importada (t) periodo 2012-2020</v>
      </c>
      <c r="I689" t="s">
        <v>147</v>
      </c>
      <c r="J689" s="1" t="e">
        <f>+HYPERLINK(D689,C689)</f>
        <v>#REF!</v>
      </c>
    </row>
    <row r="690" spans="1:10" x14ac:dyDescent="0.35">
      <c r="A690" s="2">
        <f t="shared" si="86"/>
        <v>72</v>
      </c>
      <c r="B690" s="2">
        <f t="shared" si="102"/>
        <v>4.3</v>
      </c>
      <c r="C690" s="5" t="str">
        <f>+F690&amp;" - "&amp;I690</f>
        <v>Informe Interactivo 1 - Siria</v>
      </c>
      <c r="D690" s="33" t="e">
        <f>+"https://analytics.zoho.com/open-view/2395394000005592508?ZOHO_CRITERIA=%22Trasposicion_4.3%22.%22C%C3%B3digo_Pa%C3%ADs%22%20%3D%20'"&amp;#REF!&amp;"'"</f>
        <v>#REF!</v>
      </c>
      <c r="E690" s="4">
        <f t="shared" ref="E690:H690" si="135">+E689</f>
        <v>83</v>
      </c>
      <c r="F690" t="str">
        <f t="shared" si="135"/>
        <v>Informe Interactivo 1</v>
      </c>
      <c r="G690" t="str">
        <f t="shared" si="135"/>
        <v>País de Origen</v>
      </c>
      <c r="H690" t="str">
        <f t="shared" si="135"/>
        <v>Fruta Importada (t) periodo 2012-2020</v>
      </c>
      <c r="I690" t="s">
        <v>209</v>
      </c>
      <c r="J690" s="1" t="e">
        <f>+HYPERLINK(D690,C690)</f>
        <v>#REF!</v>
      </c>
    </row>
    <row r="691" spans="1:10" x14ac:dyDescent="0.35">
      <c r="A691" s="2">
        <f t="shared" si="86"/>
        <v>73</v>
      </c>
      <c r="B691" s="2">
        <f t="shared" si="102"/>
        <v>4.3</v>
      </c>
      <c r="C691" s="5" t="str">
        <f>+F691&amp;" - "&amp;I691</f>
        <v>Informe Interactivo 1 - Tailandia</v>
      </c>
      <c r="D691" s="33" t="e">
        <f>+"https://analytics.zoho.com/open-view/2395394000005592508?ZOHO_CRITERIA=%22Trasposicion_4.3%22.%22C%C3%B3digo_Pa%C3%ADs%22%20%3D%20'"&amp;#REF!&amp;"'"</f>
        <v>#REF!</v>
      </c>
      <c r="E691" s="4">
        <f t="shared" ref="E691:H691" si="136">+E690</f>
        <v>83</v>
      </c>
      <c r="F691" t="str">
        <f t="shared" si="136"/>
        <v>Informe Interactivo 1</v>
      </c>
      <c r="G691" t="str">
        <f t="shared" si="136"/>
        <v>País de Origen</v>
      </c>
      <c r="H691" t="str">
        <f t="shared" si="136"/>
        <v>Fruta Importada (t) periodo 2012-2020</v>
      </c>
      <c r="I691" t="s">
        <v>148</v>
      </c>
      <c r="J691" s="1" t="e">
        <f>+HYPERLINK(D691,C691)</f>
        <v>#REF!</v>
      </c>
    </row>
    <row r="692" spans="1:10" x14ac:dyDescent="0.35">
      <c r="A692" s="2">
        <f t="shared" si="86"/>
        <v>74</v>
      </c>
      <c r="B692" s="2">
        <f t="shared" si="102"/>
        <v>4.3</v>
      </c>
      <c r="C692" s="5" t="str">
        <f>+F692&amp;" - "&amp;I692</f>
        <v>Informe Interactivo 1 - Trinidad y Tobago</v>
      </c>
      <c r="D692" s="33" t="e">
        <f>+"https://analytics.zoho.com/open-view/2395394000005592508?ZOHO_CRITERIA=%22Trasposicion_4.3%22.%22C%C3%B3digo_Pa%C3%ADs%22%20%3D%20'"&amp;#REF!&amp;"'"</f>
        <v>#REF!</v>
      </c>
      <c r="E692" s="4">
        <f t="shared" ref="E692:H692" si="137">+E691</f>
        <v>83</v>
      </c>
      <c r="F692" t="str">
        <f t="shared" si="137"/>
        <v>Informe Interactivo 1</v>
      </c>
      <c r="G692" t="str">
        <f t="shared" si="137"/>
        <v>País de Origen</v>
      </c>
      <c r="H692" t="str">
        <f t="shared" si="137"/>
        <v>Fruta Importada (t) periodo 2012-2020</v>
      </c>
      <c r="I692" t="s">
        <v>210</v>
      </c>
      <c r="J692" s="1" t="e">
        <f>+HYPERLINK(D692,C692)</f>
        <v>#REF!</v>
      </c>
    </row>
    <row r="693" spans="1:10" x14ac:dyDescent="0.35">
      <c r="A693" s="2">
        <f t="shared" si="86"/>
        <v>75</v>
      </c>
      <c r="B693" s="2">
        <f t="shared" si="102"/>
        <v>4.3</v>
      </c>
      <c r="C693" s="5" t="str">
        <f>+F693&amp;" - "&amp;I693</f>
        <v>Informe Interactivo 1 - Túnez</v>
      </c>
      <c r="D693" s="33" t="e">
        <f>+"https://analytics.zoho.com/open-view/2395394000005592508?ZOHO_CRITERIA=%22Trasposicion_4.3%22.%22C%C3%B3digo_Pa%C3%ADs%22%20%3D%20'"&amp;#REF!&amp;"'"</f>
        <v>#REF!</v>
      </c>
      <c r="E693" s="4">
        <f t="shared" ref="E693:H693" si="138">+E692</f>
        <v>83</v>
      </c>
      <c r="F693" t="str">
        <f t="shared" si="138"/>
        <v>Informe Interactivo 1</v>
      </c>
      <c r="G693" t="str">
        <f t="shared" si="138"/>
        <v>País de Origen</v>
      </c>
      <c r="H693" t="str">
        <f t="shared" si="138"/>
        <v>Fruta Importada (t) periodo 2012-2020</v>
      </c>
      <c r="I693" t="s">
        <v>211</v>
      </c>
      <c r="J693" s="1" t="e">
        <f>+HYPERLINK(D693,C693)</f>
        <v>#REF!</v>
      </c>
    </row>
    <row r="694" spans="1:10" x14ac:dyDescent="0.35">
      <c r="A694" s="2">
        <f t="shared" si="86"/>
        <v>76</v>
      </c>
      <c r="B694" s="2">
        <f t="shared" si="102"/>
        <v>4.3</v>
      </c>
      <c r="C694" s="5" t="str">
        <f>+F694&amp;" - "&amp;I694</f>
        <v>Informe Interactivo 1 - Turquía</v>
      </c>
      <c r="D694" s="33" t="e">
        <f>+"https://analytics.zoho.com/open-view/2395394000005592508?ZOHO_CRITERIA=%22Trasposicion_4.3%22.%22C%C3%B3digo_Pa%C3%ADs%22%20%3D%20'"&amp;#REF!&amp;"'"</f>
        <v>#REF!</v>
      </c>
      <c r="E694" s="4">
        <f t="shared" ref="E694:H694" si="139">+E693</f>
        <v>83</v>
      </c>
      <c r="F694" t="str">
        <f t="shared" si="139"/>
        <v>Informe Interactivo 1</v>
      </c>
      <c r="G694" t="str">
        <f t="shared" si="139"/>
        <v>País de Origen</v>
      </c>
      <c r="H694" t="str">
        <f t="shared" si="139"/>
        <v>Fruta Importada (t) periodo 2012-2020</v>
      </c>
      <c r="I694" t="s">
        <v>149</v>
      </c>
      <c r="J694" s="1" t="e">
        <f>+HYPERLINK(D694,C694)</f>
        <v>#REF!</v>
      </c>
    </row>
    <row r="695" spans="1:10" x14ac:dyDescent="0.35">
      <c r="A695" s="2">
        <f t="shared" si="86"/>
        <v>77</v>
      </c>
      <c r="B695" s="2">
        <f t="shared" si="102"/>
        <v>4.3</v>
      </c>
      <c r="C695" s="5" t="str">
        <f>+F695&amp;" - "&amp;I695</f>
        <v>Informe Interactivo 1 - Taiwán</v>
      </c>
      <c r="D695" s="33" t="e">
        <f>+"https://analytics.zoho.com/open-view/2395394000005592508?ZOHO_CRITERIA=%22Trasposicion_4.3%22.%22C%C3%B3digo_Pa%C3%ADs%22%20%3D%20'"&amp;#REF!&amp;"'"</f>
        <v>#REF!</v>
      </c>
      <c r="E695" s="4">
        <f t="shared" ref="E695:H695" si="140">+E694</f>
        <v>83</v>
      </c>
      <c r="F695" t="str">
        <f t="shared" si="140"/>
        <v>Informe Interactivo 1</v>
      </c>
      <c r="G695" t="str">
        <f t="shared" si="140"/>
        <v>País de Origen</v>
      </c>
      <c r="H695" t="str">
        <f t="shared" si="140"/>
        <v>Fruta Importada (t) periodo 2012-2020</v>
      </c>
      <c r="I695" t="s">
        <v>150</v>
      </c>
      <c r="J695" s="1" t="e">
        <f>+HYPERLINK(D695,C695)</f>
        <v>#REF!</v>
      </c>
    </row>
    <row r="696" spans="1:10" x14ac:dyDescent="0.35">
      <c r="A696" s="2">
        <f t="shared" si="86"/>
        <v>78</v>
      </c>
      <c r="B696" s="2">
        <f t="shared" si="102"/>
        <v>4.3</v>
      </c>
      <c r="C696" s="5" t="str">
        <f>+F696&amp;" - "&amp;I696</f>
        <v>Informe Interactivo 1 - Ucrania</v>
      </c>
      <c r="D696" s="33" t="e">
        <f>+"https://analytics.zoho.com/open-view/2395394000005592508?ZOHO_CRITERIA=%22Trasposicion_4.3%22.%22C%C3%B3digo_Pa%C3%ADs%22%20%3D%20'"&amp;#REF!&amp;"'"</f>
        <v>#REF!</v>
      </c>
      <c r="E696" s="4">
        <f t="shared" ref="E696:H696" si="141">+E695</f>
        <v>83</v>
      </c>
      <c r="F696" t="str">
        <f t="shared" si="141"/>
        <v>Informe Interactivo 1</v>
      </c>
      <c r="G696" t="str">
        <f t="shared" si="141"/>
        <v>País de Origen</v>
      </c>
      <c r="H696" t="str">
        <f t="shared" si="141"/>
        <v>Fruta Importada (t) periodo 2012-2020</v>
      </c>
      <c r="I696" t="s">
        <v>151</v>
      </c>
      <c r="J696" s="1" t="e">
        <f>+HYPERLINK(D696,C696)</f>
        <v>#REF!</v>
      </c>
    </row>
    <row r="697" spans="1:10" x14ac:dyDescent="0.35">
      <c r="A697" s="2">
        <f t="shared" si="86"/>
        <v>79</v>
      </c>
      <c r="B697" s="2">
        <f t="shared" si="102"/>
        <v>4.3</v>
      </c>
      <c r="C697" s="5" t="str">
        <f>+F697&amp;" - "&amp;I697</f>
        <v>Informe Interactivo 1 - Uruguay</v>
      </c>
      <c r="D697" s="33" t="e">
        <f>+"https://analytics.zoho.com/open-view/2395394000005592508?ZOHO_CRITERIA=%22Trasposicion_4.3%22.%22C%C3%B3digo_Pa%C3%ADs%22%20%3D%20'"&amp;#REF!&amp;"'"</f>
        <v>#REF!</v>
      </c>
      <c r="E697" s="4">
        <f t="shared" ref="E697:H697" si="142">+E696</f>
        <v>83</v>
      </c>
      <c r="F697" t="str">
        <f t="shared" si="142"/>
        <v>Informe Interactivo 1</v>
      </c>
      <c r="G697" t="str">
        <f t="shared" si="142"/>
        <v>País de Origen</v>
      </c>
      <c r="H697" t="str">
        <f t="shared" si="142"/>
        <v>Fruta Importada (t) periodo 2012-2020</v>
      </c>
      <c r="I697" t="s">
        <v>152</v>
      </c>
      <c r="J697" s="1" t="e">
        <f>+HYPERLINK(D697,C697)</f>
        <v>#REF!</v>
      </c>
    </row>
    <row r="698" spans="1:10" x14ac:dyDescent="0.35">
      <c r="A698" s="2">
        <f t="shared" si="86"/>
        <v>80</v>
      </c>
      <c r="B698" s="2">
        <f t="shared" si="102"/>
        <v>4.3</v>
      </c>
      <c r="C698" s="5" t="str">
        <f>+F698&amp;" - "&amp;I698</f>
        <v>Informe Interactivo 1 - Estados Unidos</v>
      </c>
      <c r="D698" s="33" t="e">
        <f>+"https://analytics.zoho.com/open-view/2395394000005592508?ZOHO_CRITERIA=%22Trasposicion_4.3%22.%22C%C3%B3digo_Pa%C3%ADs%22%20%3D%20'"&amp;#REF!&amp;"'"</f>
        <v>#REF!</v>
      </c>
      <c r="E698" s="4">
        <f t="shared" ref="E698:H698" si="143">+E697</f>
        <v>83</v>
      </c>
      <c r="F698" t="str">
        <f t="shared" si="143"/>
        <v>Informe Interactivo 1</v>
      </c>
      <c r="G698" t="str">
        <f t="shared" si="143"/>
        <v>País de Origen</v>
      </c>
      <c r="H698" t="str">
        <f t="shared" si="143"/>
        <v>Fruta Importada (t) periodo 2012-2020</v>
      </c>
      <c r="I698" t="s">
        <v>153</v>
      </c>
      <c r="J698" s="1" t="e">
        <f>+HYPERLINK(D698,C698)</f>
        <v>#REF!</v>
      </c>
    </row>
    <row r="699" spans="1:10" x14ac:dyDescent="0.35">
      <c r="A699" s="2">
        <f t="shared" si="86"/>
        <v>81</v>
      </c>
      <c r="B699" s="2">
        <f t="shared" si="102"/>
        <v>4.3</v>
      </c>
      <c r="C699" s="5" t="str">
        <f>+F699&amp;" - "&amp;I699</f>
        <v>Informe Interactivo 1 - Venezuela</v>
      </c>
      <c r="D699" s="33" t="e">
        <f>+"https://analytics.zoho.com/open-view/2395394000005592508?ZOHO_CRITERIA=%22Trasposicion_4.3%22.%22C%C3%B3digo_Pa%C3%ADs%22%20%3D%20'"&amp;#REF!&amp;"'"</f>
        <v>#REF!</v>
      </c>
      <c r="E699" s="4">
        <f t="shared" ref="E699:H699" si="144">+E698</f>
        <v>83</v>
      </c>
      <c r="F699" t="str">
        <f t="shared" si="144"/>
        <v>Informe Interactivo 1</v>
      </c>
      <c r="G699" t="str">
        <f t="shared" si="144"/>
        <v>País de Origen</v>
      </c>
      <c r="H699" t="str">
        <f t="shared" si="144"/>
        <v>Fruta Importada (t) periodo 2012-2020</v>
      </c>
      <c r="I699" t="s">
        <v>154</v>
      </c>
      <c r="J699" s="1" t="e">
        <f>+HYPERLINK(D699,C699)</f>
        <v>#REF!</v>
      </c>
    </row>
    <row r="700" spans="1:10" x14ac:dyDescent="0.35">
      <c r="A700" s="2">
        <f t="shared" si="86"/>
        <v>82</v>
      </c>
      <c r="B700" s="2">
        <f t="shared" si="102"/>
        <v>4.3</v>
      </c>
      <c r="C700" s="5" t="str">
        <f>+F700&amp;" - "&amp;I700</f>
        <v>Informe Interactivo 1 - Vietnam</v>
      </c>
      <c r="D700" s="33" t="e">
        <f>+"https://analytics.zoho.com/open-view/2395394000005592508?ZOHO_CRITERIA=%22Trasposicion_4.3%22.%22C%C3%B3digo_Pa%C3%ADs%22%20%3D%20'"&amp;#REF!&amp;"'"</f>
        <v>#REF!</v>
      </c>
      <c r="E700" s="4">
        <f t="shared" ref="E700:H700" si="145">+E699</f>
        <v>83</v>
      </c>
      <c r="F700" t="str">
        <f t="shared" si="145"/>
        <v>Informe Interactivo 1</v>
      </c>
      <c r="G700" t="str">
        <f t="shared" si="145"/>
        <v>País de Origen</v>
      </c>
      <c r="H700" t="str">
        <f t="shared" si="145"/>
        <v>Fruta Importada (t) periodo 2012-2020</v>
      </c>
      <c r="I700" t="s">
        <v>155</v>
      </c>
      <c r="J700" s="1" t="e">
        <f>+HYPERLINK(D700,C700)</f>
        <v>#REF!</v>
      </c>
    </row>
    <row r="701" spans="1:10" x14ac:dyDescent="0.35">
      <c r="A701" s="2">
        <f t="shared" si="86"/>
        <v>83</v>
      </c>
      <c r="B701" s="2">
        <f t="shared" si="102"/>
        <v>4.3</v>
      </c>
      <c r="C701" s="5" t="str">
        <f>+F701&amp;" - "&amp;I701</f>
        <v>Informe Interactivo 1 - Sudáfrica</v>
      </c>
      <c r="D701" s="33" t="e">
        <f>+"https://analytics.zoho.com/open-view/2395394000005592508?ZOHO_CRITERIA=%22Trasposicion_4.3%22.%22C%C3%B3digo_Pa%C3%ADs%22%20%3D%20'"&amp;#REF!&amp;"'"</f>
        <v>#REF!</v>
      </c>
      <c r="E701" s="4">
        <f t="shared" ref="E701:H701" si="146">+E700</f>
        <v>83</v>
      </c>
      <c r="F701" t="str">
        <f t="shared" si="146"/>
        <v>Informe Interactivo 1</v>
      </c>
      <c r="G701" t="str">
        <f t="shared" si="146"/>
        <v>País de Origen</v>
      </c>
      <c r="H701" t="str">
        <f t="shared" si="146"/>
        <v>Fruta Importada (t) periodo 2012-2020</v>
      </c>
      <c r="I701" t="s">
        <v>156</v>
      </c>
      <c r="J701" s="1" t="e">
        <f>+HYPERLINK(D701,C701)</f>
        <v>#REF!</v>
      </c>
    </row>
    <row r="702" spans="1:10" x14ac:dyDescent="0.35">
      <c r="A702" s="28">
        <v>1</v>
      </c>
      <c r="B702" s="28">
        <f t="shared" si="102"/>
        <v>4.3</v>
      </c>
      <c r="C702" s="29" t="str">
        <f>+F702&amp;" - "&amp;I702</f>
        <v>Informe Interactivo 2 - Aceites</v>
      </c>
      <c r="D702" s="30" t="e">
        <f>+"https://analytics.zoho.com/open-view/2395394000005660281?ZOHO_CRITERIA=%22Trasposicion_4.3%22.%22Id_Procesamiento%22%20%3D%20"&amp;#REF!</f>
        <v>#REF!</v>
      </c>
      <c r="E702" s="31">
        <v>7</v>
      </c>
      <c r="F702" s="32" t="s">
        <v>45</v>
      </c>
      <c r="G702" s="32" t="s">
        <v>157</v>
      </c>
      <c r="H702" s="32" t="s">
        <v>196</v>
      </c>
      <c r="I702" s="32" t="s">
        <v>158</v>
      </c>
      <c r="J702" s="1" t="e">
        <f>+HYPERLINK(D702,C702)</f>
        <v>#REF!</v>
      </c>
    </row>
    <row r="703" spans="1:10" x14ac:dyDescent="0.35">
      <c r="A703" s="2">
        <f t="shared" si="86"/>
        <v>2</v>
      </c>
      <c r="B703" s="2">
        <f t="shared" si="102"/>
        <v>4.3</v>
      </c>
      <c r="C703" s="5" t="str">
        <f>+F703&amp;" - "&amp;I703</f>
        <v>Informe Interactivo 2 - Congelados</v>
      </c>
      <c r="D703" s="33" t="e">
        <f>+"https://analytics.zoho.com/open-view/2395394000005660281?ZOHO_CRITERIA=%22Trasposicion_4.3%22.%22Id_Procesamiento%22%20%3D%20"&amp;#REF!</f>
        <v>#REF!</v>
      </c>
      <c r="E703" s="4">
        <f t="shared" ref="E703:H703" si="147">+E702</f>
        <v>7</v>
      </c>
      <c r="F703" t="str">
        <f t="shared" si="147"/>
        <v>Informe Interactivo 2</v>
      </c>
      <c r="G703" t="str">
        <f t="shared" si="147"/>
        <v>Procesamiento</v>
      </c>
      <c r="H703" t="str">
        <f t="shared" si="147"/>
        <v>Fruta Importada (t) periodo 2012-2020</v>
      </c>
      <c r="I703" t="s">
        <v>159</v>
      </c>
      <c r="J703" s="1" t="e">
        <f>+HYPERLINK(D703,C703)</f>
        <v>#REF!</v>
      </c>
    </row>
    <row r="704" spans="1:10" x14ac:dyDescent="0.35">
      <c r="A704" s="2">
        <f t="shared" si="86"/>
        <v>3</v>
      </c>
      <c r="B704" s="2">
        <f t="shared" si="102"/>
        <v>4.3</v>
      </c>
      <c r="C704" s="5" t="str">
        <f>+F704&amp;" - "&amp;I704</f>
        <v>Informe Interactivo 2 - Conservas</v>
      </c>
      <c r="D704" s="33" t="e">
        <f>+"https://analytics.zoho.com/open-view/2395394000005660281?ZOHO_CRITERIA=%22Trasposicion_4.3%22.%22Id_Procesamiento%22%20%3D%20"&amp;#REF!</f>
        <v>#REF!</v>
      </c>
      <c r="E704" s="4">
        <f t="shared" ref="E704:H704" si="148">+E703</f>
        <v>7</v>
      </c>
      <c r="F704" t="str">
        <f t="shared" si="148"/>
        <v>Informe Interactivo 2</v>
      </c>
      <c r="G704" t="str">
        <f t="shared" si="148"/>
        <v>Procesamiento</v>
      </c>
      <c r="H704" t="str">
        <f t="shared" si="148"/>
        <v>Fruta Importada (t) periodo 2012-2020</v>
      </c>
      <c r="I704" t="s">
        <v>160</v>
      </c>
      <c r="J704" s="1" t="e">
        <f>+HYPERLINK(D704,C704)</f>
        <v>#REF!</v>
      </c>
    </row>
    <row r="705" spans="1:10" x14ac:dyDescent="0.35">
      <c r="A705" s="2">
        <f t="shared" si="86"/>
        <v>4</v>
      </c>
      <c r="B705" s="2">
        <f t="shared" si="102"/>
        <v>4.3</v>
      </c>
      <c r="C705" s="5" t="str">
        <f>+F705&amp;" - "&amp;I705</f>
        <v>Informe Interactivo 2 - Deshidratados</v>
      </c>
      <c r="D705" s="33" t="e">
        <f>+"https://analytics.zoho.com/open-view/2395394000005660281?ZOHO_CRITERIA=%22Trasposicion_4.3%22.%22Id_Procesamiento%22%20%3D%20"&amp;#REF!</f>
        <v>#REF!</v>
      </c>
      <c r="E705" s="4">
        <f t="shared" ref="E705:H705" si="149">+E704</f>
        <v>7</v>
      </c>
      <c r="F705" t="str">
        <f t="shared" si="149"/>
        <v>Informe Interactivo 2</v>
      </c>
      <c r="G705" t="str">
        <f t="shared" si="149"/>
        <v>Procesamiento</v>
      </c>
      <c r="H705" t="str">
        <f t="shared" si="149"/>
        <v>Fruta Importada (t) periodo 2012-2020</v>
      </c>
      <c r="I705" t="s">
        <v>161</v>
      </c>
      <c r="J705" s="1" t="e">
        <f>+HYPERLINK(D705,C705)</f>
        <v>#REF!</v>
      </c>
    </row>
    <row r="706" spans="1:10" x14ac:dyDescent="0.35">
      <c r="A706" s="2">
        <f t="shared" si="86"/>
        <v>5</v>
      </c>
      <c r="B706" s="2">
        <f t="shared" si="102"/>
        <v>4.3</v>
      </c>
      <c r="C706" s="5" t="str">
        <f>+F706&amp;" - "&amp;I706</f>
        <v>Informe Interactivo 2 - Fresca</v>
      </c>
      <c r="D706" s="33" t="e">
        <f>+"https://analytics.zoho.com/open-view/2395394000005660281?ZOHO_CRITERIA=%22Trasposicion_4.3%22.%22Id_Procesamiento%22%20%3D%20"&amp;#REF!</f>
        <v>#REF!</v>
      </c>
      <c r="E706" s="4">
        <f t="shared" ref="E706:H706" si="150">+E705</f>
        <v>7</v>
      </c>
      <c r="F706" t="str">
        <f t="shared" si="150"/>
        <v>Informe Interactivo 2</v>
      </c>
      <c r="G706" t="str">
        <f t="shared" si="150"/>
        <v>Procesamiento</v>
      </c>
      <c r="H706" t="str">
        <f t="shared" si="150"/>
        <v>Fruta Importada (t) periodo 2012-2020</v>
      </c>
      <c r="I706" t="s">
        <v>162</v>
      </c>
      <c r="J706" s="1" t="e">
        <f>+HYPERLINK(D706,C706)</f>
        <v>#REF!</v>
      </c>
    </row>
    <row r="707" spans="1:10" x14ac:dyDescent="0.35">
      <c r="A707" s="2">
        <f t="shared" ref="A707:A770" si="151">+A706+1</f>
        <v>6</v>
      </c>
      <c r="B707" s="2">
        <f t="shared" si="102"/>
        <v>4.3</v>
      </c>
      <c r="C707" s="5" t="str">
        <f>+F707&amp;" - "&amp;I707</f>
        <v>Informe Interactivo 2 - Frutos secos</v>
      </c>
      <c r="D707" s="33" t="e">
        <f>+"https://analytics.zoho.com/open-view/2395394000005660281?ZOHO_CRITERIA=%22Trasposicion_4.3%22.%22Id_Procesamiento%22%20%3D%20"&amp;#REF!</f>
        <v>#REF!</v>
      </c>
      <c r="E707" s="4">
        <f t="shared" ref="E707:H707" si="152">+E706</f>
        <v>7</v>
      </c>
      <c r="F707" t="str">
        <f t="shared" si="152"/>
        <v>Informe Interactivo 2</v>
      </c>
      <c r="G707" t="str">
        <f t="shared" si="152"/>
        <v>Procesamiento</v>
      </c>
      <c r="H707" t="str">
        <f t="shared" si="152"/>
        <v>Fruta Importada (t) periodo 2012-2020</v>
      </c>
      <c r="I707" t="s">
        <v>163</v>
      </c>
      <c r="J707" s="1" t="e">
        <f>+HYPERLINK(D707,C707)</f>
        <v>#REF!</v>
      </c>
    </row>
    <row r="708" spans="1:10" x14ac:dyDescent="0.35">
      <c r="A708" s="2">
        <f t="shared" si="151"/>
        <v>7</v>
      </c>
      <c r="B708" s="2">
        <f t="shared" si="102"/>
        <v>4.3</v>
      </c>
      <c r="C708" s="5" t="str">
        <f>+F708&amp;" - "&amp;I708</f>
        <v>Informe Interactivo 2 - Jugos</v>
      </c>
      <c r="D708" s="33" t="e">
        <f>+"https://analytics.zoho.com/open-view/2395394000005660281?ZOHO_CRITERIA=%22Trasposicion_4.3%22.%22Id_Procesamiento%22%20%3D%20"&amp;#REF!</f>
        <v>#REF!</v>
      </c>
      <c r="E708" s="4">
        <f t="shared" ref="E708:H708" si="153">+E707</f>
        <v>7</v>
      </c>
      <c r="F708" t="str">
        <f t="shared" si="153"/>
        <v>Informe Interactivo 2</v>
      </c>
      <c r="G708" t="str">
        <f t="shared" si="153"/>
        <v>Procesamiento</v>
      </c>
      <c r="H708" t="str">
        <f t="shared" si="153"/>
        <v>Fruta Importada (t) periodo 2012-2020</v>
      </c>
      <c r="I708" t="s">
        <v>164</v>
      </c>
      <c r="J708" s="1" t="e">
        <f>+HYPERLINK(D708,C708)</f>
        <v>#REF!</v>
      </c>
    </row>
    <row r="709" spans="1:10" x14ac:dyDescent="0.35">
      <c r="A709" s="28">
        <v>1</v>
      </c>
      <c r="B709" s="28">
        <f t="shared" si="102"/>
        <v>4.3</v>
      </c>
      <c r="C709" s="29" t="str">
        <f>+F709&amp;" - "&amp;I709</f>
        <v>Informe Interactivo 3 - Arándano</v>
      </c>
      <c r="D709" s="30" t="e">
        <f>+"https://analytics.zoho.com/open-view/2395394000005665121?ZOHO_CRITERIA=%22Trasposicion_4.3%22.%22Id_Categor%C3%ADa%22%20%3D%20"&amp;#REF!</f>
        <v>#REF!</v>
      </c>
      <c r="E709" s="31">
        <v>35</v>
      </c>
      <c r="F709" s="32" t="s">
        <v>69</v>
      </c>
      <c r="G709" s="32" t="s">
        <v>17</v>
      </c>
      <c r="H709" s="32" t="s">
        <v>196</v>
      </c>
      <c r="I709" s="32" t="s">
        <v>18</v>
      </c>
      <c r="J709" s="1" t="e">
        <f>+HYPERLINK(D709,C709)</f>
        <v>#REF!</v>
      </c>
    </row>
    <row r="710" spans="1:10" x14ac:dyDescent="0.35">
      <c r="A710" s="2">
        <f t="shared" si="151"/>
        <v>2</v>
      </c>
      <c r="B710" s="2">
        <f t="shared" si="102"/>
        <v>4.3</v>
      </c>
      <c r="C710" s="5" t="str">
        <f>+F710&amp;" - "&amp;I710</f>
        <v>Informe Interactivo 3 - Frambuesa</v>
      </c>
      <c r="D710" s="33" t="e">
        <f>+"https://analytics.zoho.com/open-view/2395394000005665121?ZOHO_CRITERIA=%22Trasposicion_4.3%22.%22Id_Categor%C3%ADa%22%20%3D%20"&amp;#REF!</f>
        <v>#REF!</v>
      </c>
      <c r="E710" s="4">
        <f t="shared" ref="E710:H710" si="154">+E709</f>
        <v>35</v>
      </c>
      <c r="F710" t="str">
        <f t="shared" si="154"/>
        <v>Informe Interactivo 3</v>
      </c>
      <c r="G710" t="str">
        <f t="shared" si="154"/>
        <v>Categoría</v>
      </c>
      <c r="H710" t="str">
        <f t="shared" si="154"/>
        <v>Fruta Importada (t) periodo 2012-2020</v>
      </c>
      <c r="I710" t="s">
        <v>12</v>
      </c>
      <c r="J710" s="1" t="e">
        <f>+HYPERLINK(D710,C710)</f>
        <v>#REF!</v>
      </c>
    </row>
    <row r="711" spans="1:10" x14ac:dyDescent="0.35">
      <c r="A711" s="2">
        <f t="shared" si="151"/>
        <v>3</v>
      </c>
      <c r="B711" s="2">
        <f t="shared" si="102"/>
        <v>4.3</v>
      </c>
      <c r="C711" s="5" t="str">
        <f>+F711&amp;" - "&amp;I711</f>
        <v>Informe Interactivo 3 - Higo</v>
      </c>
      <c r="D711" s="33" t="e">
        <f>+"https://analytics.zoho.com/open-view/2395394000005665121?ZOHO_CRITERIA=%22Trasposicion_4.3%22.%22Id_Categor%C3%ADa%22%20%3D%20"&amp;#REF!</f>
        <v>#REF!</v>
      </c>
      <c r="E711" s="4">
        <f t="shared" ref="E711:H711" si="155">+E710</f>
        <v>35</v>
      </c>
      <c r="F711" t="str">
        <f t="shared" si="155"/>
        <v>Informe Interactivo 3</v>
      </c>
      <c r="G711" t="str">
        <f t="shared" si="155"/>
        <v>Categoría</v>
      </c>
      <c r="H711" t="str">
        <f t="shared" si="155"/>
        <v>Fruta Importada (t) periodo 2012-2020</v>
      </c>
      <c r="I711" t="s">
        <v>19</v>
      </c>
      <c r="J711" s="1" t="e">
        <f>+HYPERLINK(D711,C711)</f>
        <v>#REF!</v>
      </c>
    </row>
    <row r="712" spans="1:10" x14ac:dyDescent="0.35">
      <c r="A712" s="2">
        <f t="shared" si="151"/>
        <v>4</v>
      </c>
      <c r="B712" s="2">
        <f t="shared" si="102"/>
        <v>4.3</v>
      </c>
      <c r="C712" s="5" t="str">
        <f>+F712&amp;" - "&amp;I712</f>
        <v>Informe Interactivo 3 - Kiwi</v>
      </c>
      <c r="D712" s="33" t="e">
        <f>+"https://analytics.zoho.com/open-view/2395394000005665121?ZOHO_CRITERIA=%22Trasposicion_4.3%22.%22Id_Categor%C3%ADa%22%20%3D%20"&amp;#REF!</f>
        <v>#REF!</v>
      </c>
      <c r="E712" s="4">
        <f t="shared" ref="E712:H712" si="156">+E711</f>
        <v>35</v>
      </c>
      <c r="F712" t="str">
        <f t="shared" si="156"/>
        <v>Informe Interactivo 3</v>
      </c>
      <c r="G712" t="str">
        <f t="shared" si="156"/>
        <v>Categoría</v>
      </c>
      <c r="H712" t="str">
        <f t="shared" si="156"/>
        <v>Fruta Importada (t) periodo 2012-2020</v>
      </c>
      <c r="I712" t="s">
        <v>7</v>
      </c>
      <c r="J712" s="1" t="e">
        <f>+HYPERLINK(D712,C712)</f>
        <v>#REF!</v>
      </c>
    </row>
    <row r="713" spans="1:10" x14ac:dyDescent="0.35">
      <c r="A713" s="2">
        <f t="shared" si="151"/>
        <v>5</v>
      </c>
      <c r="B713" s="2">
        <f t="shared" si="102"/>
        <v>4.3</v>
      </c>
      <c r="C713" s="5" t="str">
        <f>+F713&amp;" - "&amp;I713</f>
        <v>Informe Interactivo 3 - Mora</v>
      </c>
      <c r="D713" s="33" t="e">
        <f>+"https://analytics.zoho.com/open-view/2395394000005665121?ZOHO_CRITERIA=%22Trasposicion_4.3%22.%22Id_Categor%C3%ADa%22%20%3D%20"&amp;#REF!</f>
        <v>#REF!</v>
      </c>
      <c r="E713" s="4">
        <f t="shared" ref="E713:H713" si="157">+E712</f>
        <v>35</v>
      </c>
      <c r="F713" t="str">
        <f t="shared" si="157"/>
        <v>Informe Interactivo 3</v>
      </c>
      <c r="G713" t="str">
        <f t="shared" si="157"/>
        <v>Categoría</v>
      </c>
      <c r="H713" t="str">
        <f t="shared" si="157"/>
        <v>Fruta Importada (t) periodo 2012-2020</v>
      </c>
      <c r="I713" t="s">
        <v>20</v>
      </c>
      <c r="J713" s="1" t="e">
        <f>+HYPERLINK(D713,C713)</f>
        <v>#REF!</v>
      </c>
    </row>
    <row r="714" spans="1:10" x14ac:dyDescent="0.35">
      <c r="A714" s="2">
        <f t="shared" si="151"/>
        <v>6</v>
      </c>
      <c r="B714" s="2">
        <f t="shared" si="102"/>
        <v>4.3</v>
      </c>
      <c r="C714" s="5" t="str">
        <f>+F714&amp;" - "&amp;I714</f>
        <v>Informe Interactivo 3 - Otros berries</v>
      </c>
      <c r="D714" s="33" t="e">
        <f>+"https://analytics.zoho.com/open-view/2395394000005665121?ZOHO_CRITERIA=%22Trasposicion_4.3%22.%22Id_Categor%C3%ADa%22%20%3D%20"&amp;#REF!</f>
        <v>#REF!</v>
      </c>
      <c r="E714" s="4">
        <f t="shared" ref="E714:H714" si="158">+E713</f>
        <v>35</v>
      </c>
      <c r="F714" t="str">
        <f t="shared" si="158"/>
        <v>Informe Interactivo 3</v>
      </c>
      <c r="G714" t="str">
        <f t="shared" si="158"/>
        <v>Categoría</v>
      </c>
      <c r="H714" t="str">
        <f t="shared" si="158"/>
        <v>Fruta Importada (t) periodo 2012-2020</v>
      </c>
      <c r="I714" t="s">
        <v>21</v>
      </c>
      <c r="J714" s="1" t="e">
        <f>+HYPERLINK(D714,C714)</f>
        <v>#REF!</v>
      </c>
    </row>
    <row r="715" spans="1:10" x14ac:dyDescent="0.35">
      <c r="A715" s="2">
        <f t="shared" si="151"/>
        <v>7</v>
      </c>
      <c r="B715" s="2">
        <f t="shared" si="102"/>
        <v>4.3</v>
      </c>
      <c r="C715" s="5" t="str">
        <f>+F715&amp;" - "&amp;I715</f>
        <v>Informe Interactivo 3 - Limón</v>
      </c>
      <c r="D715" s="33" t="e">
        <f>+"https://analytics.zoho.com/open-view/2395394000005665121?ZOHO_CRITERIA=%22Trasposicion_4.3%22.%22Id_Categor%C3%ADa%22%20%3D%20"&amp;#REF!</f>
        <v>#REF!</v>
      </c>
      <c r="E715" s="4">
        <f t="shared" ref="E715:H715" si="159">+E714</f>
        <v>35</v>
      </c>
      <c r="F715" t="str">
        <f t="shared" si="159"/>
        <v>Informe Interactivo 3</v>
      </c>
      <c r="G715" t="str">
        <f t="shared" si="159"/>
        <v>Categoría</v>
      </c>
      <c r="H715" t="str">
        <f t="shared" si="159"/>
        <v>Fruta Importada (t) periodo 2012-2020</v>
      </c>
      <c r="I715" t="s">
        <v>22</v>
      </c>
      <c r="J715" s="1" t="e">
        <f>+HYPERLINK(D715,C715)</f>
        <v>#REF!</v>
      </c>
    </row>
    <row r="716" spans="1:10" x14ac:dyDescent="0.35">
      <c r="A716" s="2">
        <f t="shared" si="151"/>
        <v>8</v>
      </c>
      <c r="B716" s="2">
        <f t="shared" si="102"/>
        <v>4.3</v>
      </c>
      <c r="C716" s="5" t="str">
        <f>+F716&amp;" - "&amp;I716</f>
        <v>Informe Interactivo 3 - Mandarina</v>
      </c>
      <c r="D716" s="33" t="e">
        <f>+"https://analytics.zoho.com/open-view/2395394000005665121?ZOHO_CRITERIA=%22Trasposicion_4.3%22.%22Id_Categor%C3%ADa%22%20%3D%20"&amp;#REF!</f>
        <v>#REF!</v>
      </c>
      <c r="E716" s="4">
        <f t="shared" ref="E716:H716" si="160">+E715</f>
        <v>35</v>
      </c>
      <c r="F716" t="str">
        <f t="shared" si="160"/>
        <v>Informe Interactivo 3</v>
      </c>
      <c r="G716" t="str">
        <f t="shared" si="160"/>
        <v>Categoría</v>
      </c>
      <c r="H716" t="str">
        <f t="shared" si="160"/>
        <v>Fruta Importada (t) periodo 2012-2020</v>
      </c>
      <c r="I716" t="s">
        <v>23</v>
      </c>
      <c r="J716" s="1" t="e">
        <f>+HYPERLINK(D716,C716)</f>
        <v>#REF!</v>
      </c>
    </row>
    <row r="717" spans="1:10" x14ac:dyDescent="0.35">
      <c r="A717" s="2">
        <f t="shared" si="151"/>
        <v>9</v>
      </c>
      <c r="B717" s="2">
        <f t="shared" si="102"/>
        <v>4.3</v>
      </c>
      <c r="C717" s="5" t="str">
        <f>+F717&amp;" - "&amp;I717</f>
        <v>Informe Interactivo 3 - Naranja</v>
      </c>
      <c r="D717" s="33" t="e">
        <f>+"https://analytics.zoho.com/open-view/2395394000005665121?ZOHO_CRITERIA=%22Trasposicion_4.3%22.%22Id_Categor%C3%ADa%22%20%3D%20"&amp;#REF!</f>
        <v>#REF!</v>
      </c>
      <c r="E717" s="4">
        <f t="shared" ref="E717:H717" si="161">+E716</f>
        <v>35</v>
      </c>
      <c r="F717" t="str">
        <f t="shared" si="161"/>
        <v>Informe Interactivo 3</v>
      </c>
      <c r="G717" t="str">
        <f t="shared" si="161"/>
        <v>Categoría</v>
      </c>
      <c r="H717" t="str">
        <f t="shared" si="161"/>
        <v>Fruta Importada (t) periodo 2012-2020</v>
      </c>
      <c r="I717" t="s">
        <v>24</v>
      </c>
      <c r="J717" s="1" t="e">
        <f>+HYPERLINK(D717,C717)</f>
        <v>#REF!</v>
      </c>
    </row>
    <row r="718" spans="1:10" x14ac:dyDescent="0.35">
      <c r="A718" s="2">
        <f t="shared" si="151"/>
        <v>10</v>
      </c>
      <c r="B718" s="2">
        <f t="shared" si="102"/>
        <v>4.3</v>
      </c>
      <c r="C718" s="5" t="str">
        <f>+F718&amp;" - "&amp;I718</f>
        <v>Informe Interactivo 3 - Pomelo</v>
      </c>
      <c r="D718" s="33" t="e">
        <f>+"https://analytics.zoho.com/open-view/2395394000005665121?ZOHO_CRITERIA=%22Trasposicion_4.3%22.%22Id_Categor%C3%ADa%22%20%3D%20"&amp;#REF!</f>
        <v>#REF!</v>
      </c>
      <c r="E718" s="4">
        <f t="shared" ref="E718:H718" si="162">+E717</f>
        <v>35</v>
      </c>
      <c r="F718" t="str">
        <f t="shared" si="162"/>
        <v>Informe Interactivo 3</v>
      </c>
      <c r="G718" t="str">
        <f t="shared" si="162"/>
        <v>Categoría</v>
      </c>
      <c r="H718" t="str">
        <f t="shared" si="162"/>
        <v>Fruta Importada (t) periodo 2012-2020</v>
      </c>
      <c r="I718" t="s">
        <v>9</v>
      </c>
      <c r="J718" s="1" t="e">
        <f>+HYPERLINK(D718,C718)</f>
        <v>#REF!</v>
      </c>
    </row>
    <row r="719" spans="1:10" x14ac:dyDescent="0.35">
      <c r="A719" s="2">
        <f t="shared" si="151"/>
        <v>11</v>
      </c>
      <c r="B719" s="2">
        <f t="shared" si="102"/>
        <v>4.3</v>
      </c>
      <c r="C719" s="5" t="str">
        <f>+F719&amp;" - "&amp;I719</f>
        <v>Informe Interactivo 3 - Otros cítricos</v>
      </c>
      <c r="D719" s="33" t="e">
        <f>+"https://analytics.zoho.com/open-view/2395394000005665121?ZOHO_CRITERIA=%22Trasposicion_4.3%22.%22Id_Categor%C3%ADa%22%20%3D%20"&amp;#REF!</f>
        <v>#REF!</v>
      </c>
      <c r="E719" s="4">
        <f t="shared" ref="E719:H719" si="163">+E718</f>
        <v>35</v>
      </c>
      <c r="F719" t="str">
        <f t="shared" si="163"/>
        <v>Informe Interactivo 3</v>
      </c>
      <c r="G719" t="str">
        <f t="shared" si="163"/>
        <v>Categoría</v>
      </c>
      <c r="H719" t="str">
        <f t="shared" si="163"/>
        <v>Fruta Importada (t) periodo 2012-2020</v>
      </c>
      <c r="I719" t="s">
        <v>25</v>
      </c>
      <c r="J719" s="1" t="e">
        <f>+HYPERLINK(D719,C719)</f>
        <v>#REF!</v>
      </c>
    </row>
    <row r="720" spans="1:10" x14ac:dyDescent="0.35">
      <c r="A720" s="2">
        <f t="shared" si="151"/>
        <v>12</v>
      </c>
      <c r="B720" s="2">
        <f t="shared" si="102"/>
        <v>4.3</v>
      </c>
      <c r="C720" s="5" t="str">
        <f>+F720&amp;" - "&amp;I720</f>
        <v>Informe Interactivo 3 - Cereza</v>
      </c>
      <c r="D720" s="33" t="e">
        <f>+"https://analytics.zoho.com/open-view/2395394000005665121?ZOHO_CRITERIA=%22Trasposicion_4.3%22.%22Id_Categor%C3%ADa%22%20%3D%20"&amp;#REF!</f>
        <v>#REF!</v>
      </c>
      <c r="E720" s="4">
        <f t="shared" ref="E720:H720" si="164">+E719</f>
        <v>35</v>
      </c>
      <c r="F720" t="str">
        <f t="shared" si="164"/>
        <v>Informe Interactivo 3</v>
      </c>
      <c r="G720" t="str">
        <f t="shared" si="164"/>
        <v>Categoría</v>
      </c>
      <c r="H720" t="str">
        <f t="shared" si="164"/>
        <v>Fruta Importada (t) periodo 2012-2020</v>
      </c>
      <c r="I720" t="s">
        <v>26</v>
      </c>
      <c r="J720" s="1" t="e">
        <f>+HYPERLINK(D720,C720)</f>
        <v>#REF!</v>
      </c>
    </row>
    <row r="721" spans="1:10" x14ac:dyDescent="0.35">
      <c r="A721" s="2">
        <f t="shared" si="151"/>
        <v>13</v>
      </c>
      <c r="B721" s="2">
        <f t="shared" si="102"/>
        <v>4.3</v>
      </c>
      <c r="C721" s="5" t="str">
        <f>+F721&amp;" - "&amp;I721</f>
        <v>Informe Interactivo 3 - Ciruela</v>
      </c>
      <c r="D721" s="33" t="e">
        <f>+"https://analytics.zoho.com/open-view/2395394000005665121?ZOHO_CRITERIA=%22Trasposicion_4.3%22.%22Id_Categor%C3%ADa%22%20%3D%20"&amp;#REF!</f>
        <v>#REF!</v>
      </c>
      <c r="E721" s="4">
        <f t="shared" ref="E721:H721" si="165">+E720</f>
        <v>35</v>
      </c>
      <c r="F721" t="str">
        <f t="shared" si="165"/>
        <v>Informe Interactivo 3</v>
      </c>
      <c r="G721" t="str">
        <f t="shared" si="165"/>
        <v>Categoría</v>
      </c>
      <c r="H721" t="str">
        <f t="shared" si="165"/>
        <v>Fruta Importada (t) periodo 2012-2020</v>
      </c>
      <c r="I721" t="s">
        <v>27</v>
      </c>
      <c r="J721" s="1" t="e">
        <f>+HYPERLINK(D721,C721)</f>
        <v>#REF!</v>
      </c>
    </row>
    <row r="722" spans="1:10" x14ac:dyDescent="0.35">
      <c r="A722" s="2">
        <f t="shared" si="151"/>
        <v>14</v>
      </c>
      <c r="B722" s="2">
        <f t="shared" ref="B722:B785" si="166">+B721</f>
        <v>4.3</v>
      </c>
      <c r="C722" s="5" t="str">
        <f>+F722&amp;" - "&amp;I722</f>
        <v>Informe Interactivo 3 - Damasco</v>
      </c>
      <c r="D722" s="33" t="e">
        <f>+"https://analytics.zoho.com/open-view/2395394000005665121?ZOHO_CRITERIA=%22Trasposicion_4.3%22.%22Id_Categor%C3%ADa%22%20%3D%20"&amp;#REF!</f>
        <v>#REF!</v>
      </c>
      <c r="E722" s="4">
        <f t="shared" ref="E722:H722" si="167">+E721</f>
        <v>35</v>
      </c>
      <c r="F722" t="str">
        <f t="shared" si="167"/>
        <v>Informe Interactivo 3</v>
      </c>
      <c r="G722" t="str">
        <f t="shared" si="167"/>
        <v>Categoría</v>
      </c>
      <c r="H722" t="str">
        <f t="shared" si="167"/>
        <v>Fruta Importada (t) periodo 2012-2020</v>
      </c>
      <c r="I722" t="s">
        <v>11</v>
      </c>
      <c r="J722" s="1" t="e">
        <f>+HYPERLINK(D722,C722)</f>
        <v>#REF!</v>
      </c>
    </row>
    <row r="723" spans="1:10" x14ac:dyDescent="0.35">
      <c r="A723" s="2">
        <f t="shared" si="151"/>
        <v>15</v>
      </c>
      <c r="B723" s="2">
        <f t="shared" si="166"/>
        <v>4.3</v>
      </c>
      <c r="C723" s="5" t="str">
        <f>+F723&amp;" - "&amp;I723</f>
        <v>Informe Interactivo 3 - Durazno</v>
      </c>
      <c r="D723" s="33" t="e">
        <f>+"https://analytics.zoho.com/open-view/2395394000005665121?ZOHO_CRITERIA=%22Trasposicion_4.3%22.%22Id_Categor%C3%ADa%22%20%3D%20"&amp;#REF!</f>
        <v>#REF!</v>
      </c>
      <c r="E723" s="4">
        <f t="shared" ref="E723:H723" si="168">+E722</f>
        <v>35</v>
      </c>
      <c r="F723" t="str">
        <f t="shared" si="168"/>
        <v>Informe Interactivo 3</v>
      </c>
      <c r="G723" t="str">
        <f t="shared" si="168"/>
        <v>Categoría</v>
      </c>
      <c r="H723" t="str">
        <f t="shared" si="168"/>
        <v>Fruta Importada (t) periodo 2012-2020</v>
      </c>
      <c r="I723" t="s">
        <v>28</v>
      </c>
      <c r="J723" s="1" t="e">
        <f>+HYPERLINK(D723,C723)</f>
        <v>#REF!</v>
      </c>
    </row>
    <row r="724" spans="1:10" x14ac:dyDescent="0.35">
      <c r="A724" s="2">
        <f t="shared" si="151"/>
        <v>16</v>
      </c>
      <c r="B724" s="2">
        <f t="shared" si="166"/>
        <v>4.3</v>
      </c>
      <c r="C724" s="5" t="str">
        <f>+F724&amp;" - "&amp;I724</f>
        <v>Informe Interactivo 3 - Nectarín</v>
      </c>
      <c r="D724" s="33" t="e">
        <f>+"https://analytics.zoho.com/open-view/2395394000005665121?ZOHO_CRITERIA=%22Trasposicion_4.3%22.%22Id_Categor%C3%ADa%22%20%3D%20"&amp;#REF!</f>
        <v>#REF!</v>
      </c>
      <c r="E724" s="4">
        <f t="shared" ref="E724:H724" si="169">+E723</f>
        <v>35</v>
      </c>
      <c r="F724" t="str">
        <f t="shared" si="169"/>
        <v>Informe Interactivo 3</v>
      </c>
      <c r="G724" t="str">
        <f t="shared" si="169"/>
        <v>Categoría</v>
      </c>
      <c r="H724" t="str">
        <f t="shared" si="169"/>
        <v>Fruta Importada (t) periodo 2012-2020</v>
      </c>
      <c r="I724" t="s">
        <v>29</v>
      </c>
      <c r="J724" s="1" t="e">
        <f>+HYPERLINK(D724,C724)</f>
        <v>#REF!</v>
      </c>
    </row>
    <row r="725" spans="1:10" x14ac:dyDescent="0.35">
      <c r="A725" s="2">
        <f t="shared" si="151"/>
        <v>17</v>
      </c>
      <c r="B725" s="2">
        <f t="shared" si="166"/>
        <v>4.3</v>
      </c>
      <c r="C725" s="5" t="str">
        <f>+F725&amp;" - "&amp;I725</f>
        <v>Informe Interactivo 3 - Manzana</v>
      </c>
      <c r="D725" s="33" t="e">
        <f>+"https://analytics.zoho.com/open-view/2395394000005665121?ZOHO_CRITERIA=%22Trasposicion_4.3%22.%22Id_Categor%C3%ADa%22%20%3D%20"&amp;#REF!</f>
        <v>#REF!</v>
      </c>
      <c r="E725" s="4">
        <f t="shared" ref="E725:H725" si="170">+E724</f>
        <v>35</v>
      </c>
      <c r="F725" t="str">
        <f t="shared" si="170"/>
        <v>Informe Interactivo 3</v>
      </c>
      <c r="G725" t="str">
        <f t="shared" si="170"/>
        <v>Categoría</v>
      </c>
      <c r="H725" t="str">
        <f t="shared" si="170"/>
        <v>Fruta Importada (t) periodo 2012-2020</v>
      </c>
      <c r="I725" t="s">
        <v>30</v>
      </c>
      <c r="J725" s="1" t="e">
        <f>+HYPERLINK(D725,C725)</f>
        <v>#REF!</v>
      </c>
    </row>
    <row r="726" spans="1:10" x14ac:dyDescent="0.35">
      <c r="A726" s="2">
        <f t="shared" si="151"/>
        <v>18</v>
      </c>
      <c r="B726" s="2">
        <f t="shared" si="166"/>
        <v>4.3</v>
      </c>
      <c r="C726" s="5" t="str">
        <f>+F726&amp;" - "&amp;I726</f>
        <v>Informe Interactivo 3 - Pera</v>
      </c>
      <c r="D726" s="33" t="e">
        <f>+"https://analytics.zoho.com/open-view/2395394000005665121?ZOHO_CRITERIA=%22Trasposicion_4.3%22.%22Id_Categor%C3%ADa%22%20%3D%20"&amp;#REF!</f>
        <v>#REF!</v>
      </c>
      <c r="E726" s="4">
        <f t="shared" ref="E726:H726" si="171">+E725</f>
        <v>35</v>
      </c>
      <c r="F726" t="str">
        <f t="shared" si="171"/>
        <v>Informe Interactivo 3</v>
      </c>
      <c r="G726" t="str">
        <f t="shared" si="171"/>
        <v>Categoría</v>
      </c>
      <c r="H726" t="str">
        <f t="shared" si="171"/>
        <v>Fruta Importada (t) periodo 2012-2020</v>
      </c>
      <c r="I726" t="s">
        <v>31</v>
      </c>
      <c r="J726" s="1" t="e">
        <f>+HYPERLINK(D726,C726)</f>
        <v>#REF!</v>
      </c>
    </row>
    <row r="727" spans="1:10" x14ac:dyDescent="0.35">
      <c r="A727" s="2">
        <f t="shared" si="151"/>
        <v>19</v>
      </c>
      <c r="B727" s="2">
        <f t="shared" si="166"/>
        <v>4.3</v>
      </c>
      <c r="C727" s="5" t="str">
        <f>+F727&amp;" - "&amp;I727</f>
        <v>Informe Interactivo 3 - Almendra</v>
      </c>
      <c r="D727" s="33" t="e">
        <f>+"https://analytics.zoho.com/open-view/2395394000005665121?ZOHO_CRITERIA=%22Trasposicion_4.3%22.%22Id_Categor%C3%ADa%22%20%3D%20"&amp;#REF!</f>
        <v>#REF!</v>
      </c>
      <c r="E727" s="4">
        <f t="shared" ref="E727:H727" si="172">+E726</f>
        <v>35</v>
      </c>
      <c r="F727" t="str">
        <f t="shared" si="172"/>
        <v>Informe Interactivo 3</v>
      </c>
      <c r="G727" t="str">
        <f t="shared" si="172"/>
        <v>Categoría</v>
      </c>
      <c r="H727" t="str">
        <f t="shared" si="172"/>
        <v>Fruta Importada (t) periodo 2012-2020</v>
      </c>
      <c r="I727" t="s">
        <v>32</v>
      </c>
      <c r="J727" s="1" t="e">
        <f>+HYPERLINK(D727,C727)</f>
        <v>#REF!</v>
      </c>
    </row>
    <row r="728" spans="1:10" x14ac:dyDescent="0.35">
      <c r="A728" s="2">
        <f t="shared" si="151"/>
        <v>20</v>
      </c>
      <c r="B728" s="2">
        <f t="shared" si="166"/>
        <v>4.3</v>
      </c>
      <c r="C728" s="5" t="str">
        <f>+F728&amp;" - "&amp;I728</f>
        <v>Informe Interactivo 3 - Avellana</v>
      </c>
      <c r="D728" s="33" t="e">
        <f>+"https://analytics.zoho.com/open-view/2395394000005665121?ZOHO_CRITERIA=%22Trasposicion_4.3%22.%22Id_Categor%C3%ADa%22%20%3D%20"&amp;#REF!</f>
        <v>#REF!</v>
      </c>
      <c r="E728" s="4">
        <f t="shared" ref="E728:H728" si="173">+E727</f>
        <v>35</v>
      </c>
      <c r="F728" t="str">
        <f t="shared" si="173"/>
        <v>Informe Interactivo 3</v>
      </c>
      <c r="G728" t="str">
        <f t="shared" si="173"/>
        <v>Categoría</v>
      </c>
      <c r="H728" t="str">
        <f t="shared" si="173"/>
        <v>Fruta Importada (t) periodo 2012-2020</v>
      </c>
      <c r="I728" t="s">
        <v>33</v>
      </c>
      <c r="J728" s="1" t="e">
        <f>+HYPERLINK(D728,C728)</f>
        <v>#REF!</v>
      </c>
    </row>
    <row r="729" spans="1:10" x14ac:dyDescent="0.35">
      <c r="A729" s="2">
        <f t="shared" si="151"/>
        <v>21</v>
      </c>
      <c r="B729" s="2">
        <f t="shared" si="166"/>
        <v>4.3</v>
      </c>
      <c r="C729" s="5" t="str">
        <f>+F729&amp;" - "&amp;I729</f>
        <v>Informe Interactivo 3 - Castaña</v>
      </c>
      <c r="D729" s="33" t="e">
        <f>+"https://analytics.zoho.com/open-view/2395394000005665121?ZOHO_CRITERIA=%22Trasposicion_4.3%22.%22Id_Categor%C3%ADa%22%20%3D%20"&amp;#REF!</f>
        <v>#REF!</v>
      </c>
      <c r="E729" s="4">
        <f t="shared" ref="E729:H729" si="174">+E728</f>
        <v>35</v>
      </c>
      <c r="F729" t="str">
        <f t="shared" si="174"/>
        <v>Informe Interactivo 3</v>
      </c>
      <c r="G729" t="str">
        <f t="shared" si="174"/>
        <v>Categoría</v>
      </c>
      <c r="H729" t="str">
        <f t="shared" si="174"/>
        <v>Fruta Importada (t) periodo 2012-2020</v>
      </c>
      <c r="I729" t="s">
        <v>34</v>
      </c>
      <c r="J729" s="1" t="e">
        <f>+HYPERLINK(D729,C729)</f>
        <v>#REF!</v>
      </c>
    </row>
    <row r="730" spans="1:10" x14ac:dyDescent="0.35">
      <c r="A730" s="2">
        <f t="shared" si="151"/>
        <v>22</v>
      </c>
      <c r="B730" s="2">
        <f t="shared" si="166"/>
        <v>4.3</v>
      </c>
      <c r="C730" s="5" t="str">
        <f>+F730&amp;" - "&amp;I730</f>
        <v>Informe Interactivo 3 - Nuez</v>
      </c>
      <c r="D730" s="33" t="e">
        <f>+"https://analytics.zoho.com/open-view/2395394000005665121?ZOHO_CRITERIA=%22Trasposicion_4.3%22.%22Id_Categor%C3%ADa%22%20%3D%20"&amp;#REF!</f>
        <v>#REF!</v>
      </c>
      <c r="E730" s="4">
        <f t="shared" ref="E730:H730" si="175">+E729</f>
        <v>35</v>
      </c>
      <c r="F730" t="str">
        <f t="shared" si="175"/>
        <v>Informe Interactivo 3</v>
      </c>
      <c r="G730" t="str">
        <f t="shared" si="175"/>
        <v>Categoría</v>
      </c>
      <c r="H730" t="str">
        <f t="shared" si="175"/>
        <v>Fruta Importada (t) periodo 2012-2020</v>
      </c>
      <c r="I730" t="s">
        <v>35</v>
      </c>
      <c r="J730" s="1" t="e">
        <f>+HYPERLINK(D730,C730)</f>
        <v>#REF!</v>
      </c>
    </row>
    <row r="731" spans="1:10" x14ac:dyDescent="0.35">
      <c r="A731" s="2">
        <f t="shared" si="151"/>
        <v>23</v>
      </c>
      <c r="B731" s="2">
        <f t="shared" si="166"/>
        <v>4.3</v>
      </c>
      <c r="C731" s="5" t="str">
        <f>+F731&amp;" - "&amp;I731</f>
        <v>Informe Interactivo 3 - Pistacho</v>
      </c>
      <c r="D731" s="33" t="e">
        <f>+"https://analytics.zoho.com/open-view/2395394000005665121?ZOHO_CRITERIA=%22Trasposicion_4.3%22.%22Id_Categor%C3%ADa%22%20%3D%20"&amp;#REF!</f>
        <v>#REF!</v>
      </c>
      <c r="E731" s="4">
        <f t="shared" ref="E731:H731" si="176">+E730</f>
        <v>35</v>
      </c>
      <c r="F731" t="str">
        <f t="shared" si="176"/>
        <v>Informe Interactivo 3</v>
      </c>
      <c r="G731" t="str">
        <f t="shared" si="176"/>
        <v>Categoría</v>
      </c>
      <c r="H731" t="str">
        <f t="shared" si="176"/>
        <v>Fruta Importada (t) periodo 2012-2020</v>
      </c>
      <c r="I731" t="s">
        <v>8</v>
      </c>
      <c r="J731" s="1" t="e">
        <f>+HYPERLINK(D731,C731)</f>
        <v>#REF!</v>
      </c>
    </row>
    <row r="732" spans="1:10" x14ac:dyDescent="0.35">
      <c r="A732" s="2">
        <f t="shared" si="151"/>
        <v>24</v>
      </c>
      <c r="B732" s="2">
        <f t="shared" si="166"/>
        <v>4.3</v>
      </c>
      <c r="C732" s="5" t="str">
        <f>+F732&amp;" - "&amp;I732</f>
        <v>Informe Interactivo 3 - Otros frutos secos</v>
      </c>
      <c r="D732" s="33" t="e">
        <f>+"https://analytics.zoho.com/open-view/2395394000005665121?ZOHO_CRITERIA=%22Trasposicion_4.3%22.%22Id_Categor%C3%ADa%22%20%3D%20"&amp;#REF!</f>
        <v>#REF!</v>
      </c>
      <c r="E732" s="4">
        <f t="shared" ref="E732:H732" si="177">+E731</f>
        <v>35</v>
      </c>
      <c r="F732" t="str">
        <f t="shared" si="177"/>
        <v>Informe Interactivo 3</v>
      </c>
      <c r="G732" t="str">
        <f t="shared" si="177"/>
        <v>Categoría</v>
      </c>
      <c r="H732" t="str">
        <f t="shared" si="177"/>
        <v>Fruta Importada (t) periodo 2012-2020</v>
      </c>
      <c r="I732" t="s">
        <v>36</v>
      </c>
      <c r="J732" s="1" t="e">
        <f>+HYPERLINK(D732,C732)</f>
        <v>#REF!</v>
      </c>
    </row>
    <row r="733" spans="1:10" x14ac:dyDescent="0.35">
      <c r="A733" s="2">
        <f t="shared" si="151"/>
        <v>25</v>
      </c>
      <c r="B733" s="2">
        <f t="shared" si="166"/>
        <v>4.3</v>
      </c>
      <c r="C733" s="5" t="str">
        <f>+F733&amp;" - "&amp;I733</f>
        <v>Informe Interactivo 3 - Olivo</v>
      </c>
      <c r="D733" s="33" t="e">
        <f>+"https://analytics.zoho.com/open-view/2395394000005665121?ZOHO_CRITERIA=%22Trasposicion_4.3%22.%22Id_Categor%C3%ADa%22%20%3D%20"&amp;#REF!</f>
        <v>#REF!</v>
      </c>
      <c r="E733" s="4">
        <f t="shared" ref="E733:H733" si="178">+E732</f>
        <v>35</v>
      </c>
      <c r="F733" t="str">
        <f t="shared" si="178"/>
        <v>Informe Interactivo 3</v>
      </c>
      <c r="G733" t="str">
        <f t="shared" si="178"/>
        <v>Categoría</v>
      </c>
      <c r="H733" t="str">
        <f t="shared" si="178"/>
        <v>Fruta Importada (t) periodo 2012-2020</v>
      </c>
      <c r="I733" t="s">
        <v>6</v>
      </c>
      <c r="J733" s="1" t="e">
        <f>+HYPERLINK(D733,C733)</f>
        <v>#REF!</v>
      </c>
    </row>
    <row r="734" spans="1:10" x14ac:dyDescent="0.35">
      <c r="A734" s="2">
        <f t="shared" si="151"/>
        <v>26</v>
      </c>
      <c r="B734" s="2">
        <f t="shared" si="166"/>
        <v>4.3</v>
      </c>
      <c r="C734" s="5" t="str">
        <f>+F734&amp;" - "&amp;I734</f>
        <v>Informe Interactivo 3 - Palta</v>
      </c>
      <c r="D734" s="33" t="e">
        <f>+"https://analytics.zoho.com/open-view/2395394000005665121?ZOHO_CRITERIA=%22Trasposicion_4.3%22.%22Id_Categor%C3%ADa%22%20%3D%20"&amp;#REF!</f>
        <v>#REF!</v>
      </c>
      <c r="E734" s="4">
        <f t="shared" ref="E734:H734" si="179">+E733</f>
        <v>35</v>
      </c>
      <c r="F734" t="str">
        <f t="shared" si="179"/>
        <v>Informe Interactivo 3</v>
      </c>
      <c r="G734" t="str">
        <f t="shared" si="179"/>
        <v>Categoría</v>
      </c>
      <c r="H734" t="str">
        <f t="shared" si="179"/>
        <v>Fruta Importada (t) periodo 2012-2020</v>
      </c>
      <c r="I734" t="s">
        <v>37</v>
      </c>
      <c r="J734" s="1" t="e">
        <f>+HYPERLINK(D734,C734)</f>
        <v>#REF!</v>
      </c>
    </row>
    <row r="735" spans="1:10" x14ac:dyDescent="0.35">
      <c r="A735" s="2">
        <f t="shared" si="151"/>
        <v>27</v>
      </c>
      <c r="B735" s="2">
        <f t="shared" si="166"/>
        <v>4.3</v>
      </c>
      <c r="C735" s="5" t="str">
        <f>+F735&amp;" - "&amp;I735</f>
        <v>Informe Interactivo 3 - Chirimoya</v>
      </c>
      <c r="D735" s="33" t="e">
        <f>+"https://analytics.zoho.com/open-view/2395394000005665121?ZOHO_CRITERIA=%22Trasposicion_4.3%22.%22Id_Categor%C3%ADa%22%20%3D%20"&amp;#REF!</f>
        <v>#REF!</v>
      </c>
      <c r="E735" s="4">
        <f t="shared" ref="E735:H735" si="180">+E734</f>
        <v>35</v>
      </c>
      <c r="F735" t="str">
        <f t="shared" si="180"/>
        <v>Informe Interactivo 3</v>
      </c>
      <c r="G735" t="str">
        <f t="shared" si="180"/>
        <v>Categoría</v>
      </c>
      <c r="H735" t="str">
        <f t="shared" si="180"/>
        <v>Fruta Importada (t) periodo 2012-2020</v>
      </c>
      <c r="I735" t="s">
        <v>38</v>
      </c>
      <c r="J735" s="1" t="e">
        <f>+HYPERLINK(D735,C735)</f>
        <v>#REF!</v>
      </c>
    </row>
    <row r="736" spans="1:10" x14ac:dyDescent="0.35">
      <c r="A736" s="2">
        <f t="shared" si="151"/>
        <v>28</v>
      </c>
      <c r="B736" s="2">
        <f t="shared" si="166"/>
        <v>4.3</v>
      </c>
      <c r="C736" s="5" t="str">
        <f>+F736&amp;" - "&amp;I736</f>
        <v>Informe Interactivo 3 - Otros frutos</v>
      </c>
      <c r="D736" s="33" t="e">
        <f>+"https://analytics.zoho.com/open-view/2395394000005665121?ZOHO_CRITERIA=%22Trasposicion_4.3%22.%22Id_Categor%C3%ADa%22%20%3D%20"&amp;#REF!</f>
        <v>#REF!</v>
      </c>
      <c r="E736" s="4">
        <f t="shared" ref="E736:H736" si="181">+E735</f>
        <v>35</v>
      </c>
      <c r="F736" t="str">
        <f t="shared" si="181"/>
        <v>Informe Interactivo 3</v>
      </c>
      <c r="G736" t="str">
        <f t="shared" si="181"/>
        <v>Categoría</v>
      </c>
      <c r="H736" t="str">
        <f t="shared" si="181"/>
        <v>Fruta Importada (t) periodo 2012-2020</v>
      </c>
      <c r="I736" t="s">
        <v>39</v>
      </c>
      <c r="J736" s="1" t="e">
        <f>+HYPERLINK(D736,C736)</f>
        <v>#REF!</v>
      </c>
    </row>
    <row r="737" spans="1:10" x14ac:dyDescent="0.35">
      <c r="A737" s="2">
        <f t="shared" si="151"/>
        <v>29</v>
      </c>
      <c r="B737" s="2">
        <f t="shared" si="166"/>
        <v>4.3</v>
      </c>
      <c r="C737" s="5" t="str">
        <f>+F737&amp;" - "&amp;I737</f>
        <v>Informe Interactivo 3 - Mango</v>
      </c>
      <c r="D737" s="33" t="e">
        <f>+"https://analytics.zoho.com/open-view/2395394000005665121?ZOHO_CRITERIA=%22Trasposicion_4.3%22.%22Id_Categor%C3%ADa%22%20%3D%20"&amp;#REF!</f>
        <v>#REF!</v>
      </c>
      <c r="E737" s="4">
        <f t="shared" ref="E737:H737" si="182">+E736</f>
        <v>35</v>
      </c>
      <c r="F737" t="str">
        <f t="shared" si="182"/>
        <v>Informe Interactivo 3</v>
      </c>
      <c r="G737" t="str">
        <f t="shared" si="182"/>
        <v>Categoría</v>
      </c>
      <c r="H737" t="str">
        <f t="shared" si="182"/>
        <v>Fruta Importada (t) periodo 2012-2020</v>
      </c>
      <c r="I737" t="s">
        <v>10</v>
      </c>
      <c r="J737" s="1" t="e">
        <f>+HYPERLINK(D737,C737)</f>
        <v>#REF!</v>
      </c>
    </row>
    <row r="738" spans="1:10" x14ac:dyDescent="0.35">
      <c r="A738" s="2">
        <f t="shared" si="151"/>
        <v>30</v>
      </c>
      <c r="B738" s="2">
        <f t="shared" si="166"/>
        <v>4.3</v>
      </c>
      <c r="C738" s="5" t="str">
        <f>+F738&amp;" - "&amp;I738</f>
        <v>Informe Interactivo 3 - Papaya</v>
      </c>
      <c r="D738" s="33" t="e">
        <f>+"https://analytics.zoho.com/open-view/2395394000005665121?ZOHO_CRITERIA=%22Trasposicion_4.3%22.%22Id_Categor%C3%ADa%22%20%3D%20"&amp;#REF!</f>
        <v>#REF!</v>
      </c>
      <c r="E738" s="4">
        <f t="shared" ref="E738:H738" si="183">+E737</f>
        <v>35</v>
      </c>
      <c r="F738" t="str">
        <f t="shared" si="183"/>
        <v>Informe Interactivo 3</v>
      </c>
      <c r="G738" t="str">
        <f t="shared" si="183"/>
        <v>Categoría</v>
      </c>
      <c r="H738" t="str">
        <f t="shared" si="183"/>
        <v>Fruta Importada (t) periodo 2012-2020</v>
      </c>
      <c r="I738" t="s">
        <v>41</v>
      </c>
      <c r="J738" s="1" t="e">
        <f>+HYPERLINK(D738,C738)</f>
        <v>#REF!</v>
      </c>
    </row>
    <row r="739" spans="1:10" x14ac:dyDescent="0.35">
      <c r="A739" s="2">
        <f t="shared" si="151"/>
        <v>31</v>
      </c>
      <c r="B739" s="2">
        <f t="shared" si="166"/>
        <v>4.3</v>
      </c>
      <c r="C739" s="5" t="str">
        <f>+F739&amp;" - "&amp;I739</f>
        <v>Informe Interactivo 3 - Piña</v>
      </c>
      <c r="D739" s="33" t="e">
        <f>+"https://analytics.zoho.com/open-view/2395394000005665121?ZOHO_CRITERIA=%22Trasposicion_4.3%22.%22Id_Categor%C3%ADa%22%20%3D%20"&amp;#REF!</f>
        <v>#REF!</v>
      </c>
      <c r="E739" s="4">
        <f t="shared" ref="E739:H739" si="184">+E738</f>
        <v>35</v>
      </c>
      <c r="F739" t="str">
        <f t="shared" si="184"/>
        <v>Informe Interactivo 3</v>
      </c>
      <c r="G739" t="str">
        <f t="shared" si="184"/>
        <v>Categoría</v>
      </c>
      <c r="H739" t="str">
        <f t="shared" si="184"/>
        <v>Fruta Importada (t) periodo 2012-2020</v>
      </c>
      <c r="I739" t="s">
        <v>42</v>
      </c>
      <c r="J739" s="1" t="e">
        <f>+HYPERLINK(D739,C739)</f>
        <v>#REF!</v>
      </c>
    </row>
    <row r="740" spans="1:10" x14ac:dyDescent="0.35">
      <c r="A740" s="2">
        <f t="shared" si="151"/>
        <v>32</v>
      </c>
      <c r="B740" s="2">
        <f t="shared" si="166"/>
        <v>4.3</v>
      </c>
      <c r="C740" s="5" t="str">
        <f>+F740&amp;" - "&amp;I740</f>
        <v>Informe Interactivo 3 - Plátano</v>
      </c>
      <c r="D740" s="33" t="e">
        <f>+"https://analytics.zoho.com/open-view/2395394000005665121?ZOHO_CRITERIA=%22Trasposicion_4.3%22.%22Id_Categor%C3%ADa%22%20%3D%20"&amp;#REF!</f>
        <v>#REF!</v>
      </c>
      <c r="E740" s="4">
        <f t="shared" ref="E740:H740" si="185">+E739</f>
        <v>35</v>
      </c>
      <c r="F740" t="str">
        <f t="shared" si="185"/>
        <v>Informe Interactivo 3</v>
      </c>
      <c r="G740" t="str">
        <f t="shared" si="185"/>
        <v>Categoría</v>
      </c>
      <c r="H740" t="str">
        <f t="shared" si="185"/>
        <v>Fruta Importada (t) periodo 2012-2020</v>
      </c>
      <c r="I740" t="s">
        <v>14</v>
      </c>
      <c r="J740" s="1" t="e">
        <f>+HYPERLINK(D740,C740)</f>
        <v>#REF!</v>
      </c>
    </row>
    <row r="741" spans="1:10" x14ac:dyDescent="0.35">
      <c r="A741" s="2">
        <f t="shared" si="151"/>
        <v>33</v>
      </c>
      <c r="B741" s="2">
        <f t="shared" si="166"/>
        <v>4.3</v>
      </c>
      <c r="C741" s="5" t="str">
        <f>+F741&amp;" - "&amp;I741</f>
        <v>Informe Interactivo 3 - Coco</v>
      </c>
      <c r="D741" s="33" t="e">
        <f>+"https://analytics.zoho.com/open-view/2395394000005665121?ZOHO_CRITERIA=%22Trasposicion_4.3%22.%22Id_Categor%C3%ADa%22%20%3D%20"&amp;#REF!</f>
        <v>#REF!</v>
      </c>
      <c r="E741" s="4">
        <f t="shared" ref="E741:H741" si="186">+E740</f>
        <v>35</v>
      </c>
      <c r="F741" t="str">
        <f t="shared" si="186"/>
        <v>Informe Interactivo 3</v>
      </c>
      <c r="G741" t="str">
        <f t="shared" si="186"/>
        <v>Categoría</v>
      </c>
      <c r="H741" t="str">
        <f t="shared" si="186"/>
        <v>Fruta Importada (t) periodo 2012-2020</v>
      </c>
      <c r="I741" t="s">
        <v>43</v>
      </c>
      <c r="J741" s="1" t="e">
        <f>+HYPERLINK(D741,C741)</f>
        <v>#REF!</v>
      </c>
    </row>
    <row r="742" spans="1:10" x14ac:dyDescent="0.35">
      <c r="A742" s="2">
        <f t="shared" si="151"/>
        <v>34</v>
      </c>
      <c r="B742" s="2">
        <f t="shared" si="166"/>
        <v>4.3</v>
      </c>
      <c r="C742" s="5" t="str">
        <f>+F742&amp;" - "&amp;I742</f>
        <v>Informe Interactivo 3 - Uva</v>
      </c>
      <c r="D742" s="33" t="e">
        <f>+"https://analytics.zoho.com/open-view/2395394000005665121?ZOHO_CRITERIA=%22Trasposicion_4.3%22.%22Id_Categor%C3%ADa%22%20%3D%20"&amp;#REF!</f>
        <v>#REF!</v>
      </c>
      <c r="E742" s="4">
        <f t="shared" ref="E742:H742" si="187">+E741</f>
        <v>35</v>
      </c>
      <c r="F742" t="str">
        <f t="shared" si="187"/>
        <v>Informe Interactivo 3</v>
      </c>
      <c r="G742" t="str">
        <f t="shared" si="187"/>
        <v>Categoría</v>
      </c>
      <c r="H742" t="str">
        <f t="shared" si="187"/>
        <v>Fruta Importada (t) periodo 2012-2020</v>
      </c>
      <c r="I742" t="s">
        <v>44</v>
      </c>
      <c r="J742" s="1" t="e">
        <f>+HYPERLINK(D742,C742)</f>
        <v>#REF!</v>
      </c>
    </row>
    <row r="743" spans="1:10" x14ac:dyDescent="0.35">
      <c r="A743" s="2">
        <f t="shared" si="151"/>
        <v>35</v>
      </c>
      <c r="B743" s="2">
        <f t="shared" si="166"/>
        <v>4.3</v>
      </c>
      <c r="C743" s="5" t="str">
        <f>+F743&amp;" - "&amp;I743</f>
        <v>Informe Interactivo 3 - Frutilla</v>
      </c>
      <c r="D743" s="33" t="e">
        <f>+"https://analytics.zoho.com/open-view/2395394000005665121?ZOHO_CRITERIA=%22Trasposicion_4.3%22.%22Id_Categor%C3%ADa%22%20%3D%20"&amp;#REF!</f>
        <v>#REF!</v>
      </c>
      <c r="E743" s="4">
        <f t="shared" ref="E743:H743" si="188">+E742</f>
        <v>35</v>
      </c>
      <c r="F743" t="str">
        <f t="shared" si="188"/>
        <v>Informe Interactivo 3</v>
      </c>
      <c r="G743" t="str">
        <f t="shared" si="188"/>
        <v>Categoría</v>
      </c>
      <c r="H743" t="str">
        <f t="shared" si="188"/>
        <v>Fruta Importada (t) periodo 2012-2020</v>
      </c>
      <c r="I743" t="s">
        <v>13</v>
      </c>
      <c r="J743" s="1" t="e">
        <f>+HYPERLINK(D743,C743)</f>
        <v>#REF!</v>
      </c>
    </row>
    <row r="744" spans="1:10" x14ac:dyDescent="0.35">
      <c r="A744" s="28">
        <v>1</v>
      </c>
      <c r="B744" s="28">
        <f t="shared" si="166"/>
        <v>4.3</v>
      </c>
      <c r="C744" s="29" t="str">
        <f>+F744&amp;" - "&amp;I744</f>
        <v>Informe Interactivo 4 - República Dominicana</v>
      </c>
      <c r="D744" s="30" t="e">
        <f>+"https://analytics.zoho.com/open-view/2395394000005675707?ZOHO_CRITERIA=%22Trasposicion_4.3%22.%22C%C3%B3digo_Pa%C3%ADs%22%20%3D%20'"&amp;#REF!&amp;"'"</f>
        <v>#REF!</v>
      </c>
      <c r="E744" s="31">
        <v>83</v>
      </c>
      <c r="F744" s="32" t="s">
        <v>0</v>
      </c>
      <c r="G744" s="32" t="s">
        <v>195</v>
      </c>
      <c r="H744" s="32" t="s">
        <v>212</v>
      </c>
      <c r="I744" s="32" t="s">
        <v>71</v>
      </c>
      <c r="J744" s="1" t="e">
        <f>+HYPERLINK(D744,C744)</f>
        <v>#REF!</v>
      </c>
    </row>
    <row r="745" spans="1:10" x14ac:dyDescent="0.35">
      <c r="A745" s="2">
        <f t="shared" si="151"/>
        <v>2</v>
      </c>
      <c r="B745" s="2">
        <f t="shared" si="166"/>
        <v>4.3</v>
      </c>
      <c r="C745" s="5" t="str">
        <f>+F745&amp;" - "&amp;I745</f>
        <v>Informe Interactivo 4 - Marruecos</v>
      </c>
      <c r="D745" s="33" t="e">
        <f>+"https://analytics.zoho.com/open-view/2395394000005675707?ZOHO_CRITERIA=%22Trasposicion_4.3%22.%22C%C3%B3digo_Pa%C3%ADs%22%20%3D%20'"&amp;#REF!&amp;"'"</f>
        <v>#REF!</v>
      </c>
      <c r="E745" s="4">
        <f t="shared" ref="E745:H745" si="189">+E744</f>
        <v>83</v>
      </c>
      <c r="F745" t="str">
        <f t="shared" si="189"/>
        <v>Informe Interactivo 4</v>
      </c>
      <c r="G745" t="str">
        <f t="shared" si="189"/>
        <v>País de Origen</v>
      </c>
      <c r="H745" t="str">
        <f t="shared" si="189"/>
        <v>Fruta Importada (t) año 2020</v>
      </c>
      <c r="I745" t="s">
        <v>72</v>
      </c>
      <c r="J745" s="1" t="e">
        <f>+HYPERLINK(D745,C745)</f>
        <v>#REF!</v>
      </c>
    </row>
    <row r="746" spans="1:10" x14ac:dyDescent="0.35">
      <c r="A746" s="2">
        <f t="shared" si="151"/>
        <v>3</v>
      </c>
      <c r="B746" s="2">
        <f t="shared" si="166"/>
        <v>4.3</v>
      </c>
      <c r="C746" s="5" t="str">
        <f>+F746&amp;" - "&amp;I746</f>
        <v>Informe Interactivo 4 - Afganistán</v>
      </c>
      <c r="D746" s="33" t="e">
        <f>+"https://analytics.zoho.com/open-view/2395394000005675707?ZOHO_CRITERIA=%22Trasposicion_4.3%22.%22C%C3%B3digo_Pa%C3%ADs%22%20%3D%20'"&amp;#REF!&amp;"'"</f>
        <v>#REF!</v>
      </c>
      <c r="E746" s="4">
        <f t="shared" ref="E746:H746" si="190">+E745</f>
        <v>83</v>
      </c>
      <c r="F746" t="str">
        <f t="shared" si="190"/>
        <v>Informe Interactivo 4</v>
      </c>
      <c r="G746" t="str">
        <f t="shared" si="190"/>
        <v>País de Origen</v>
      </c>
      <c r="H746" t="str">
        <f t="shared" si="190"/>
        <v>Fruta Importada (t) año 2020</v>
      </c>
      <c r="I746" t="s">
        <v>197</v>
      </c>
      <c r="J746" s="1" t="e">
        <f>+HYPERLINK(D746,C746)</f>
        <v>#REF!</v>
      </c>
    </row>
    <row r="747" spans="1:10" x14ac:dyDescent="0.35">
      <c r="A747" s="2">
        <f t="shared" si="151"/>
        <v>4</v>
      </c>
      <c r="B747" s="2">
        <f t="shared" si="166"/>
        <v>4.3</v>
      </c>
      <c r="C747" s="5" t="str">
        <f>+F747&amp;" - "&amp;I747</f>
        <v>Informe Interactivo 4 - Emiratos Árabes Unidos</v>
      </c>
      <c r="D747" s="33" t="e">
        <f>+"https://analytics.zoho.com/open-view/2395394000005675707?ZOHO_CRITERIA=%22Trasposicion_4.3%22.%22C%C3%B3digo_Pa%C3%ADs%22%20%3D%20'"&amp;#REF!&amp;"'"</f>
        <v>#REF!</v>
      </c>
      <c r="E747" s="4">
        <f t="shared" ref="E747:H747" si="191">+E746</f>
        <v>83</v>
      </c>
      <c r="F747" t="str">
        <f t="shared" si="191"/>
        <v>Informe Interactivo 4</v>
      </c>
      <c r="G747" t="str">
        <f t="shared" si="191"/>
        <v>País de Origen</v>
      </c>
      <c r="H747" t="str">
        <f t="shared" si="191"/>
        <v>Fruta Importada (t) año 2020</v>
      </c>
      <c r="I747" t="s">
        <v>74</v>
      </c>
      <c r="J747" s="1" t="e">
        <f>+HYPERLINK(D747,C747)</f>
        <v>#REF!</v>
      </c>
    </row>
    <row r="748" spans="1:10" x14ac:dyDescent="0.35">
      <c r="A748" s="2">
        <f t="shared" si="151"/>
        <v>5</v>
      </c>
      <c r="B748" s="2">
        <f t="shared" si="166"/>
        <v>4.3</v>
      </c>
      <c r="C748" s="5" t="str">
        <f>+F748&amp;" - "&amp;I748</f>
        <v>Informe Interactivo 4 - Argentina</v>
      </c>
      <c r="D748" s="33" t="e">
        <f>+"https://analytics.zoho.com/open-view/2395394000005675707?ZOHO_CRITERIA=%22Trasposicion_4.3%22.%22C%C3%B3digo_Pa%C3%ADs%22%20%3D%20'"&amp;#REF!&amp;"'"</f>
        <v>#REF!</v>
      </c>
      <c r="E748" s="4">
        <f t="shared" ref="E748:H748" si="192">+E747</f>
        <v>83</v>
      </c>
      <c r="F748" t="str">
        <f t="shared" si="192"/>
        <v>Informe Interactivo 4</v>
      </c>
      <c r="G748" t="str">
        <f t="shared" si="192"/>
        <v>País de Origen</v>
      </c>
      <c r="H748" t="str">
        <f t="shared" si="192"/>
        <v>Fruta Importada (t) año 2020</v>
      </c>
      <c r="I748" t="s">
        <v>75</v>
      </c>
      <c r="J748" s="1" t="e">
        <f>+HYPERLINK(D748,C748)</f>
        <v>#REF!</v>
      </c>
    </row>
    <row r="749" spans="1:10" x14ac:dyDescent="0.35">
      <c r="A749" s="2">
        <f t="shared" si="151"/>
        <v>6</v>
      </c>
      <c r="B749" s="2">
        <f t="shared" si="166"/>
        <v>4.3</v>
      </c>
      <c r="C749" s="5" t="str">
        <f>+F749&amp;" - "&amp;I749</f>
        <v>Informe Interactivo 4 - Australia</v>
      </c>
      <c r="D749" s="33" t="e">
        <f>+"https://analytics.zoho.com/open-view/2395394000005675707?ZOHO_CRITERIA=%22Trasposicion_4.3%22.%22C%C3%B3digo_Pa%C3%ADs%22%20%3D%20'"&amp;#REF!&amp;"'"</f>
        <v>#REF!</v>
      </c>
      <c r="E749" s="4">
        <f t="shared" ref="E749:H749" si="193">+E748</f>
        <v>83</v>
      </c>
      <c r="F749" t="str">
        <f t="shared" si="193"/>
        <v>Informe Interactivo 4</v>
      </c>
      <c r="G749" t="str">
        <f t="shared" si="193"/>
        <v>País de Origen</v>
      </c>
      <c r="H749" t="str">
        <f t="shared" si="193"/>
        <v>Fruta Importada (t) año 2020</v>
      </c>
      <c r="I749" t="s">
        <v>76</v>
      </c>
      <c r="J749" s="1" t="e">
        <f>+HYPERLINK(D749,C749)</f>
        <v>#REF!</v>
      </c>
    </row>
    <row r="750" spans="1:10" x14ac:dyDescent="0.35">
      <c r="A750" s="2">
        <f t="shared" si="151"/>
        <v>7</v>
      </c>
      <c r="B750" s="2">
        <f t="shared" si="166"/>
        <v>4.3</v>
      </c>
      <c r="C750" s="5" t="str">
        <f>+F750&amp;" - "&amp;I750</f>
        <v>Informe Interactivo 4 - Austria</v>
      </c>
      <c r="D750" s="33" t="e">
        <f>+"https://analytics.zoho.com/open-view/2395394000005675707?ZOHO_CRITERIA=%22Trasposicion_4.3%22.%22C%C3%B3digo_Pa%C3%ADs%22%20%3D%20'"&amp;#REF!&amp;"'"</f>
        <v>#REF!</v>
      </c>
      <c r="E750" s="4">
        <f t="shared" ref="E750:H750" si="194">+E749</f>
        <v>83</v>
      </c>
      <c r="F750" t="str">
        <f t="shared" si="194"/>
        <v>Informe Interactivo 4</v>
      </c>
      <c r="G750" t="str">
        <f t="shared" si="194"/>
        <v>País de Origen</v>
      </c>
      <c r="H750" t="str">
        <f t="shared" si="194"/>
        <v>Fruta Importada (t) año 2020</v>
      </c>
      <c r="I750" t="s">
        <v>77</v>
      </c>
      <c r="J750" s="1" t="e">
        <f>+HYPERLINK(D750,C750)</f>
        <v>#REF!</v>
      </c>
    </row>
    <row r="751" spans="1:10" x14ac:dyDescent="0.35">
      <c r="A751" s="2">
        <f t="shared" si="151"/>
        <v>8</v>
      </c>
      <c r="B751" s="2">
        <f t="shared" si="166"/>
        <v>4.3</v>
      </c>
      <c r="C751" s="5" t="str">
        <f>+F751&amp;" - "&amp;I751</f>
        <v>Informe Interactivo 4 - Bélgica</v>
      </c>
      <c r="D751" s="33" t="e">
        <f>+"https://analytics.zoho.com/open-view/2395394000005675707?ZOHO_CRITERIA=%22Trasposicion_4.3%22.%22C%C3%B3digo_Pa%C3%ADs%22%20%3D%20'"&amp;#REF!&amp;"'"</f>
        <v>#REF!</v>
      </c>
      <c r="E751" s="4">
        <f t="shared" ref="E751:H751" si="195">+E750</f>
        <v>83</v>
      </c>
      <c r="F751" t="str">
        <f t="shared" si="195"/>
        <v>Informe Interactivo 4</v>
      </c>
      <c r="G751" t="str">
        <f t="shared" si="195"/>
        <v>País de Origen</v>
      </c>
      <c r="H751" t="str">
        <f t="shared" si="195"/>
        <v>Fruta Importada (t) año 2020</v>
      </c>
      <c r="I751" t="s">
        <v>79</v>
      </c>
      <c r="J751" s="1" t="e">
        <f>+HYPERLINK(D751,C751)</f>
        <v>#REF!</v>
      </c>
    </row>
    <row r="752" spans="1:10" x14ac:dyDescent="0.35">
      <c r="A752" s="2">
        <f t="shared" si="151"/>
        <v>9</v>
      </c>
      <c r="B752" s="2">
        <f t="shared" si="166"/>
        <v>4.3</v>
      </c>
      <c r="C752" s="5" t="str">
        <f>+F752&amp;" - "&amp;I752</f>
        <v>Informe Interactivo 4 - Bulgaria</v>
      </c>
      <c r="D752" s="33" t="e">
        <f>+"https://analytics.zoho.com/open-view/2395394000005675707?ZOHO_CRITERIA=%22Trasposicion_4.3%22.%22C%C3%B3digo_Pa%C3%ADs%22%20%3D%20'"&amp;#REF!&amp;"'"</f>
        <v>#REF!</v>
      </c>
      <c r="E752" s="4">
        <f t="shared" ref="E752:H752" si="196">+E751</f>
        <v>83</v>
      </c>
      <c r="F752" t="str">
        <f t="shared" si="196"/>
        <v>Informe Interactivo 4</v>
      </c>
      <c r="G752" t="str">
        <f t="shared" si="196"/>
        <v>País de Origen</v>
      </c>
      <c r="H752" t="str">
        <f t="shared" si="196"/>
        <v>Fruta Importada (t) año 2020</v>
      </c>
      <c r="I752" t="s">
        <v>198</v>
      </c>
      <c r="J752" s="1" t="e">
        <f>+HYPERLINK(D752,C752)</f>
        <v>#REF!</v>
      </c>
    </row>
    <row r="753" spans="1:10" x14ac:dyDescent="0.35">
      <c r="A753" s="2">
        <f t="shared" si="151"/>
        <v>10</v>
      </c>
      <c r="B753" s="2">
        <f t="shared" si="166"/>
        <v>4.3</v>
      </c>
      <c r="C753" s="5" t="str">
        <f>+F753&amp;" - "&amp;I753</f>
        <v>Informe Interactivo 4 - Bosnia-Herzegovina</v>
      </c>
      <c r="D753" s="33" t="e">
        <f>+"https://analytics.zoho.com/open-view/2395394000005675707?ZOHO_CRITERIA=%22Trasposicion_4.3%22.%22C%C3%B3digo_Pa%C3%ADs%22%20%3D%20'"&amp;#REF!&amp;"'"</f>
        <v>#REF!</v>
      </c>
      <c r="E753" s="4">
        <f t="shared" ref="E753:H753" si="197">+E752</f>
        <v>83</v>
      </c>
      <c r="F753" t="str">
        <f t="shared" si="197"/>
        <v>Informe Interactivo 4</v>
      </c>
      <c r="G753" t="str">
        <f t="shared" si="197"/>
        <v>País de Origen</v>
      </c>
      <c r="H753" t="str">
        <f t="shared" si="197"/>
        <v>Fruta Importada (t) año 2020</v>
      </c>
      <c r="I753" t="s">
        <v>199</v>
      </c>
      <c r="J753" s="1" t="e">
        <f>+HYPERLINK(D753,C753)</f>
        <v>#REF!</v>
      </c>
    </row>
    <row r="754" spans="1:10" x14ac:dyDescent="0.35">
      <c r="A754" s="2">
        <f t="shared" si="151"/>
        <v>11</v>
      </c>
      <c r="B754" s="2">
        <f t="shared" si="166"/>
        <v>4.3</v>
      </c>
      <c r="C754" s="5" t="str">
        <f>+F754&amp;" - "&amp;I754</f>
        <v>Informe Interactivo 4 - Bolivia</v>
      </c>
      <c r="D754" s="33" t="e">
        <f>+"https://analytics.zoho.com/open-view/2395394000005675707?ZOHO_CRITERIA=%22Trasposicion_4.3%22.%22C%C3%B3digo_Pa%C3%ADs%22%20%3D%20'"&amp;#REF!&amp;"'"</f>
        <v>#REF!</v>
      </c>
      <c r="E754" s="4">
        <f t="shared" ref="E754:H754" si="198">+E753</f>
        <v>83</v>
      </c>
      <c r="F754" t="str">
        <f t="shared" si="198"/>
        <v>Informe Interactivo 4</v>
      </c>
      <c r="G754" t="str">
        <f t="shared" si="198"/>
        <v>País de Origen</v>
      </c>
      <c r="H754" t="str">
        <f t="shared" si="198"/>
        <v>Fruta Importada (t) año 2020</v>
      </c>
      <c r="I754" t="s">
        <v>82</v>
      </c>
      <c r="J754" s="1" t="e">
        <f>+HYPERLINK(D754,C754)</f>
        <v>#REF!</v>
      </c>
    </row>
    <row r="755" spans="1:10" x14ac:dyDescent="0.35">
      <c r="A755" s="2">
        <f t="shared" si="151"/>
        <v>12</v>
      </c>
      <c r="B755" s="2">
        <f t="shared" si="166"/>
        <v>4.3</v>
      </c>
      <c r="C755" s="5" t="str">
        <f>+F755&amp;" - "&amp;I755</f>
        <v>Informe Interactivo 4 - Brasil</v>
      </c>
      <c r="D755" s="33" t="e">
        <f>+"https://analytics.zoho.com/open-view/2395394000005675707?ZOHO_CRITERIA=%22Trasposicion_4.3%22.%22C%C3%B3digo_Pa%C3%ADs%22%20%3D%20'"&amp;#REF!&amp;"'"</f>
        <v>#REF!</v>
      </c>
      <c r="E755" s="4">
        <f t="shared" ref="E755:H755" si="199">+E754</f>
        <v>83</v>
      </c>
      <c r="F755" t="str">
        <f t="shared" si="199"/>
        <v>Informe Interactivo 4</v>
      </c>
      <c r="G755" t="str">
        <f t="shared" si="199"/>
        <v>País de Origen</v>
      </c>
      <c r="H755" t="str">
        <f t="shared" si="199"/>
        <v>Fruta Importada (t) año 2020</v>
      </c>
      <c r="I755" t="s">
        <v>83</v>
      </c>
      <c r="J755" s="1" t="e">
        <f>+HYPERLINK(D755,C755)</f>
        <v>#REF!</v>
      </c>
    </row>
    <row r="756" spans="1:10" x14ac:dyDescent="0.35">
      <c r="A756" s="2">
        <f t="shared" si="151"/>
        <v>13</v>
      </c>
      <c r="B756" s="2">
        <f t="shared" si="166"/>
        <v>4.3</v>
      </c>
      <c r="C756" s="5" t="str">
        <f>+F756&amp;" - "&amp;I756</f>
        <v>Informe Interactivo 4 - Canadá</v>
      </c>
      <c r="D756" s="33" t="e">
        <f>+"https://analytics.zoho.com/open-view/2395394000005675707?ZOHO_CRITERIA=%22Trasposicion_4.3%22.%22C%C3%B3digo_Pa%C3%ADs%22%20%3D%20'"&amp;#REF!&amp;"'"</f>
        <v>#REF!</v>
      </c>
      <c r="E756" s="4">
        <f t="shared" ref="E756:H756" si="200">+E755</f>
        <v>83</v>
      </c>
      <c r="F756" t="str">
        <f t="shared" si="200"/>
        <v>Informe Interactivo 4</v>
      </c>
      <c r="G756" t="str">
        <f t="shared" si="200"/>
        <v>País de Origen</v>
      </c>
      <c r="H756" t="str">
        <f t="shared" si="200"/>
        <v>Fruta Importada (t) año 2020</v>
      </c>
      <c r="I756" t="s">
        <v>84</v>
      </c>
      <c r="J756" s="1" t="e">
        <f>+HYPERLINK(D756,C756)</f>
        <v>#REF!</v>
      </c>
    </row>
    <row r="757" spans="1:10" x14ac:dyDescent="0.35">
      <c r="A757" s="2">
        <f t="shared" si="151"/>
        <v>14</v>
      </c>
      <c r="B757" s="2">
        <f t="shared" si="166"/>
        <v>4.3</v>
      </c>
      <c r="C757" s="5" t="str">
        <f>+F757&amp;" - "&amp;I757</f>
        <v>Informe Interactivo 4 - Suiza</v>
      </c>
      <c r="D757" s="33" t="e">
        <f>+"https://analytics.zoho.com/open-view/2395394000005675707?ZOHO_CRITERIA=%22Trasposicion_4.3%22.%22C%C3%B3digo_Pa%C3%ADs%22%20%3D%20'"&amp;#REF!&amp;"'"</f>
        <v>#REF!</v>
      </c>
      <c r="E757" s="4">
        <f t="shared" ref="E757:H757" si="201">+E756</f>
        <v>83</v>
      </c>
      <c r="F757" t="str">
        <f t="shared" si="201"/>
        <v>Informe Interactivo 4</v>
      </c>
      <c r="G757" t="str">
        <f t="shared" si="201"/>
        <v>País de Origen</v>
      </c>
      <c r="H757" t="str">
        <f t="shared" si="201"/>
        <v>Fruta Importada (t) año 2020</v>
      </c>
      <c r="I757" t="s">
        <v>85</v>
      </c>
      <c r="J757" s="1" t="e">
        <f>+HYPERLINK(D757,C757)</f>
        <v>#REF!</v>
      </c>
    </row>
    <row r="758" spans="1:10" x14ac:dyDescent="0.35">
      <c r="A758" s="2">
        <f t="shared" si="151"/>
        <v>15</v>
      </c>
      <c r="B758" s="2">
        <f t="shared" si="166"/>
        <v>4.3</v>
      </c>
      <c r="C758" s="5" t="str">
        <f>+F758&amp;" - "&amp;I758</f>
        <v>Informe Interactivo 4 - China</v>
      </c>
      <c r="D758" s="33" t="e">
        <f>+"https://analytics.zoho.com/open-view/2395394000005675707?ZOHO_CRITERIA=%22Trasposicion_4.3%22.%22C%C3%B3digo_Pa%C3%ADs%22%20%3D%20'"&amp;#REF!&amp;"'"</f>
        <v>#REF!</v>
      </c>
      <c r="E758" s="4">
        <f t="shared" ref="E758:H758" si="202">+E757</f>
        <v>83</v>
      </c>
      <c r="F758" t="str">
        <f t="shared" si="202"/>
        <v>Informe Interactivo 4</v>
      </c>
      <c r="G758" t="str">
        <f t="shared" si="202"/>
        <v>País de Origen</v>
      </c>
      <c r="H758" t="str">
        <f t="shared" si="202"/>
        <v>Fruta Importada (t) año 2020</v>
      </c>
      <c r="I758" t="s">
        <v>86</v>
      </c>
      <c r="J758" s="1" t="e">
        <f>+HYPERLINK(D758,C758)</f>
        <v>#REF!</v>
      </c>
    </row>
    <row r="759" spans="1:10" x14ac:dyDescent="0.35">
      <c r="A759" s="2">
        <f t="shared" si="151"/>
        <v>16</v>
      </c>
      <c r="B759" s="2">
        <f t="shared" si="166"/>
        <v>4.3</v>
      </c>
      <c r="C759" s="5" t="str">
        <f>+F759&amp;" - "&amp;I759</f>
        <v>Informe Interactivo 4 - Colombia</v>
      </c>
      <c r="D759" s="33" t="e">
        <f>+"https://analytics.zoho.com/open-view/2395394000005675707?ZOHO_CRITERIA=%22Trasposicion_4.3%22.%22C%C3%B3digo_Pa%C3%ADs%22%20%3D%20'"&amp;#REF!&amp;"'"</f>
        <v>#REF!</v>
      </c>
      <c r="E759" s="4">
        <f t="shared" ref="E759:H759" si="203">+E758</f>
        <v>83</v>
      </c>
      <c r="F759" t="str">
        <f t="shared" si="203"/>
        <v>Informe Interactivo 4</v>
      </c>
      <c r="G759" t="str">
        <f t="shared" si="203"/>
        <v>País de Origen</v>
      </c>
      <c r="H759" t="str">
        <f t="shared" si="203"/>
        <v>Fruta Importada (t) año 2020</v>
      </c>
      <c r="I759" t="s">
        <v>87</v>
      </c>
      <c r="J759" s="1" t="e">
        <f>+HYPERLINK(D759,C759)</f>
        <v>#REF!</v>
      </c>
    </row>
    <row r="760" spans="1:10" x14ac:dyDescent="0.35">
      <c r="A760" s="2">
        <f t="shared" si="151"/>
        <v>17</v>
      </c>
      <c r="B760" s="2">
        <f t="shared" si="166"/>
        <v>4.3</v>
      </c>
      <c r="C760" s="5" t="str">
        <f>+F760&amp;" - "&amp;I760</f>
        <v>Informe Interactivo 4 - Costa Rica</v>
      </c>
      <c r="D760" s="33" t="e">
        <f>+"https://analytics.zoho.com/open-view/2395394000005675707?ZOHO_CRITERIA=%22Trasposicion_4.3%22.%22C%C3%B3digo_Pa%C3%ADs%22%20%3D%20'"&amp;#REF!&amp;"'"</f>
        <v>#REF!</v>
      </c>
      <c r="E760" s="4">
        <f t="shared" ref="E760:H760" si="204">+E759</f>
        <v>83</v>
      </c>
      <c r="F760" t="str">
        <f t="shared" si="204"/>
        <v>Informe Interactivo 4</v>
      </c>
      <c r="G760" t="str">
        <f t="shared" si="204"/>
        <v>País de Origen</v>
      </c>
      <c r="H760" t="str">
        <f t="shared" si="204"/>
        <v>Fruta Importada (t) año 2020</v>
      </c>
      <c r="I760" t="s">
        <v>88</v>
      </c>
      <c r="J760" s="1" t="e">
        <f>+HYPERLINK(D760,C760)</f>
        <v>#REF!</v>
      </c>
    </row>
    <row r="761" spans="1:10" x14ac:dyDescent="0.35">
      <c r="A761" s="2">
        <f t="shared" si="151"/>
        <v>18</v>
      </c>
      <c r="B761" s="2">
        <f t="shared" si="166"/>
        <v>4.3</v>
      </c>
      <c r="C761" s="5" t="str">
        <f>+F761&amp;" - "&amp;I761</f>
        <v>Informe Interactivo 4 - República Checa</v>
      </c>
      <c r="D761" s="33" t="e">
        <f>+"https://analytics.zoho.com/open-view/2395394000005675707?ZOHO_CRITERIA=%22Trasposicion_4.3%22.%22C%C3%B3digo_Pa%C3%ADs%22%20%3D%20'"&amp;#REF!&amp;"'"</f>
        <v>#REF!</v>
      </c>
      <c r="E761" s="4">
        <f t="shared" ref="E761:H761" si="205">+E760</f>
        <v>83</v>
      </c>
      <c r="F761" t="str">
        <f t="shared" si="205"/>
        <v>Informe Interactivo 4</v>
      </c>
      <c r="G761" t="str">
        <f t="shared" si="205"/>
        <v>País de Origen</v>
      </c>
      <c r="H761" t="str">
        <f t="shared" si="205"/>
        <v>Fruta Importada (t) año 2020</v>
      </c>
      <c r="I761" t="s">
        <v>90</v>
      </c>
      <c r="J761" s="1" t="e">
        <f>+HYPERLINK(D761,C761)</f>
        <v>#REF!</v>
      </c>
    </row>
    <row r="762" spans="1:10" x14ac:dyDescent="0.35">
      <c r="A762" s="2">
        <f t="shared" si="151"/>
        <v>19</v>
      </c>
      <c r="B762" s="2">
        <f t="shared" si="166"/>
        <v>4.3</v>
      </c>
      <c r="C762" s="5" t="str">
        <f>+F762&amp;" - "&amp;I762</f>
        <v>Informe Interactivo 4 - Alemania</v>
      </c>
      <c r="D762" s="33" t="e">
        <f>+"https://analytics.zoho.com/open-view/2395394000005675707?ZOHO_CRITERIA=%22Trasposicion_4.3%22.%22C%C3%B3digo_Pa%C3%ADs%22%20%3D%20'"&amp;#REF!&amp;"'"</f>
        <v>#REF!</v>
      </c>
      <c r="E762" s="4">
        <f t="shared" ref="E762:H762" si="206">+E761</f>
        <v>83</v>
      </c>
      <c r="F762" t="str">
        <f t="shared" si="206"/>
        <v>Informe Interactivo 4</v>
      </c>
      <c r="G762" t="str">
        <f t="shared" si="206"/>
        <v>País de Origen</v>
      </c>
      <c r="H762" t="str">
        <f t="shared" si="206"/>
        <v>Fruta Importada (t) año 2020</v>
      </c>
      <c r="I762" t="s">
        <v>91</v>
      </c>
      <c r="J762" s="1" t="e">
        <f>+HYPERLINK(D762,C762)</f>
        <v>#REF!</v>
      </c>
    </row>
    <row r="763" spans="1:10" x14ac:dyDescent="0.35">
      <c r="A763" s="2">
        <f t="shared" si="151"/>
        <v>20</v>
      </c>
      <c r="B763" s="2">
        <f t="shared" si="166"/>
        <v>4.3</v>
      </c>
      <c r="C763" s="5" t="str">
        <f>+F763&amp;" - "&amp;I763</f>
        <v>Informe Interactivo 4 - Dinamarca</v>
      </c>
      <c r="D763" s="33" t="e">
        <f>+"https://analytics.zoho.com/open-view/2395394000005675707?ZOHO_CRITERIA=%22Trasposicion_4.3%22.%22C%C3%B3digo_Pa%C3%ADs%22%20%3D%20'"&amp;#REF!&amp;"'"</f>
        <v>#REF!</v>
      </c>
      <c r="E763" s="4">
        <f t="shared" ref="E763:H763" si="207">+E762</f>
        <v>83</v>
      </c>
      <c r="F763" t="str">
        <f t="shared" si="207"/>
        <v>Informe Interactivo 4</v>
      </c>
      <c r="G763" t="str">
        <f t="shared" si="207"/>
        <v>País de Origen</v>
      </c>
      <c r="H763" t="str">
        <f t="shared" si="207"/>
        <v>Fruta Importada (t) año 2020</v>
      </c>
      <c r="I763" t="s">
        <v>92</v>
      </c>
      <c r="J763" s="1" t="e">
        <f>+HYPERLINK(D763,C763)</f>
        <v>#REF!</v>
      </c>
    </row>
    <row r="764" spans="1:10" x14ac:dyDescent="0.35">
      <c r="A764" s="2">
        <f t="shared" si="151"/>
        <v>21</v>
      </c>
      <c r="B764" s="2">
        <f t="shared" si="166"/>
        <v>4.3</v>
      </c>
      <c r="C764" s="5" t="str">
        <f>+F764&amp;" - "&amp;I764</f>
        <v>Informe Interactivo 4 - Ecuador</v>
      </c>
      <c r="D764" s="33" t="e">
        <f>+"https://analytics.zoho.com/open-view/2395394000005675707?ZOHO_CRITERIA=%22Trasposicion_4.3%22.%22C%C3%B3digo_Pa%C3%ADs%22%20%3D%20'"&amp;#REF!&amp;"'"</f>
        <v>#REF!</v>
      </c>
      <c r="E764" s="4">
        <f t="shared" ref="E764:H764" si="208">+E763</f>
        <v>83</v>
      </c>
      <c r="F764" t="str">
        <f t="shared" si="208"/>
        <v>Informe Interactivo 4</v>
      </c>
      <c r="G764" t="str">
        <f t="shared" si="208"/>
        <v>País de Origen</v>
      </c>
      <c r="H764" t="str">
        <f t="shared" si="208"/>
        <v>Fruta Importada (t) año 2020</v>
      </c>
      <c r="I764" t="s">
        <v>94</v>
      </c>
      <c r="J764" s="1" t="e">
        <f>+HYPERLINK(D764,C764)</f>
        <v>#REF!</v>
      </c>
    </row>
    <row r="765" spans="1:10" x14ac:dyDescent="0.35">
      <c r="A765" s="2">
        <f t="shared" si="151"/>
        <v>22</v>
      </c>
      <c r="B765" s="2">
        <f t="shared" si="166"/>
        <v>4.3</v>
      </c>
      <c r="C765" s="5" t="str">
        <f>+F765&amp;" - "&amp;I765</f>
        <v>Informe Interactivo 4 - Egipto</v>
      </c>
      <c r="D765" s="33" t="e">
        <f>+"https://analytics.zoho.com/open-view/2395394000005675707?ZOHO_CRITERIA=%22Trasposicion_4.3%22.%22C%C3%B3digo_Pa%C3%ADs%22%20%3D%20'"&amp;#REF!&amp;"'"</f>
        <v>#REF!</v>
      </c>
      <c r="E765" s="4">
        <f t="shared" ref="E765:H765" si="209">+E764</f>
        <v>83</v>
      </c>
      <c r="F765" t="str">
        <f t="shared" si="209"/>
        <v>Informe Interactivo 4</v>
      </c>
      <c r="G765" t="str">
        <f t="shared" si="209"/>
        <v>País de Origen</v>
      </c>
      <c r="H765" t="str">
        <f t="shared" si="209"/>
        <v>Fruta Importada (t) año 2020</v>
      </c>
      <c r="I765" t="s">
        <v>95</v>
      </c>
      <c r="J765" s="1" t="e">
        <f>+HYPERLINK(D765,C765)</f>
        <v>#REF!</v>
      </c>
    </row>
    <row r="766" spans="1:10" x14ac:dyDescent="0.35">
      <c r="A766" s="2">
        <f t="shared" si="151"/>
        <v>23</v>
      </c>
      <c r="B766" s="2">
        <f t="shared" si="166"/>
        <v>4.3</v>
      </c>
      <c r="C766" s="5" t="str">
        <f>+F766&amp;" - "&amp;I766</f>
        <v>Informe Interactivo 4 - España</v>
      </c>
      <c r="D766" s="33" t="e">
        <f>+"https://analytics.zoho.com/open-view/2395394000005675707?ZOHO_CRITERIA=%22Trasposicion_4.3%22.%22C%C3%B3digo_Pa%C3%ADs%22%20%3D%20'"&amp;#REF!&amp;"'"</f>
        <v>#REF!</v>
      </c>
      <c r="E766" s="4">
        <f t="shared" ref="E766:H766" si="210">+E765</f>
        <v>83</v>
      </c>
      <c r="F766" t="str">
        <f t="shared" si="210"/>
        <v>Informe Interactivo 4</v>
      </c>
      <c r="G766" t="str">
        <f t="shared" si="210"/>
        <v>País de Origen</v>
      </c>
      <c r="H766" t="str">
        <f t="shared" si="210"/>
        <v>Fruta Importada (t) año 2020</v>
      </c>
      <c r="I766" t="s">
        <v>96</v>
      </c>
      <c r="J766" s="1" t="e">
        <f>+HYPERLINK(D766,C766)</f>
        <v>#REF!</v>
      </c>
    </row>
    <row r="767" spans="1:10" x14ac:dyDescent="0.35">
      <c r="A767" s="2">
        <f t="shared" si="151"/>
        <v>24</v>
      </c>
      <c r="B767" s="2">
        <f t="shared" si="166"/>
        <v>4.3</v>
      </c>
      <c r="C767" s="5" t="str">
        <f>+F767&amp;" - "&amp;I767</f>
        <v>Informe Interactivo 4 - Finlandia</v>
      </c>
      <c r="D767" s="33" t="e">
        <f>+"https://analytics.zoho.com/open-view/2395394000005675707?ZOHO_CRITERIA=%22Trasposicion_4.3%22.%22C%C3%B3digo_Pa%C3%ADs%22%20%3D%20'"&amp;#REF!&amp;"'"</f>
        <v>#REF!</v>
      </c>
      <c r="E767" s="4">
        <f t="shared" ref="E767:H767" si="211">+E766</f>
        <v>83</v>
      </c>
      <c r="F767" t="str">
        <f t="shared" si="211"/>
        <v>Informe Interactivo 4</v>
      </c>
      <c r="G767" t="str">
        <f t="shared" si="211"/>
        <v>País de Origen</v>
      </c>
      <c r="H767" t="str">
        <f t="shared" si="211"/>
        <v>Fruta Importada (t) año 2020</v>
      </c>
      <c r="I767" t="s">
        <v>98</v>
      </c>
      <c r="J767" s="1" t="e">
        <f>+HYPERLINK(D767,C767)</f>
        <v>#REF!</v>
      </c>
    </row>
    <row r="768" spans="1:10" x14ac:dyDescent="0.35">
      <c r="A768" s="2">
        <f t="shared" si="151"/>
        <v>25</v>
      </c>
      <c r="B768" s="2">
        <f t="shared" si="166"/>
        <v>4.3</v>
      </c>
      <c r="C768" s="5" t="str">
        <f>+F768&amp;" - "&amp;I768</f>
        <v>Informe Interactivo 4 - Francia</v>
      </c>
      <c r="D768" s="33" t="e">
        <f>+"https://analytics.zoho.com/open-view/2395394000005675707?ZOHO_CRITERIA=%22Trasposicion_4.3%22.%22C%C3%B3digo_Pa%C3%ADs%22%20%3D%20'"&amp;#REF!&amp;"'"</f>
        <v>#REF!</v>
      </c>
      <c r="E768" s="4">
        <f t="shared" ref="E768:H768" si="212">+E767</f>
        <v>83</v>
      </c>
      <c r="F768" t="str">
        <f t="shared" si="212"/>
        <v>Informe Interactivo 4</v>
      </c>
      <c r="G768" t="str">
        <f t="shared" si="212"/>
        <v>País de Origen</v>
      </c>
      <c r="H768" t="str">
        <f t="shared" si="212"/>
        <v>Fruta Importada (t) año 2020</v>
      </c>
      <c r="I768" t="s">
        <v>99</v>
      </c>
      <c r="J768" s="1" t="e">
        <f>+HYPERLINK(D768,C768)</f>
        <v>#REF!</v>
      </c>
    </row>
    <row r="769" spans="1:10" x14ac:dyDescent="0.35">
      <c r="A769" s="2">
        <f t="shared" si="151"/>
        <v>26</v>
      </c>
      <c r="B769" s="2">
        <f t="shared" si="166"/>
        <v>4.3</v>
      </c>
      <c r="C769" s="5" t="str">
        <f>+F769&amp;" - "&amp;I769</f>
        <v>Informe Interactivo 4 - Reino Unido</v>
      </c>
      <c r="D769" s="33" t="e">
        <f>+"https://analytics.zoho.com/open-view/2395394000005675707?ZOHO_CRITERIA=%22Trasposicion_4.3%22.%22C%C3%B3digo_Pa%C3%ADs%22%20%3D%20'"&amp;#REF!&amp;"'"</f>
        <v>#REF!</v>
      </c>
      <c r="E769" s="4">
        <f t="shared" ref="E769:H769" si="213">+E768</f>
        <v>83</v>
      </c>
      <c r="F769" t="str">
        <f t="shared" si="213"/>
        <v>Informe Interactivo 4</v>
      </c>
      <c r="G769" t="str">
        <f t="shared" si="213"/>
        <v>País de Origen</v>
      </c>
      <c r="H769" t="str">
        <f t="shared" si="213"/>
        <v>Fruta Importada (t) año 2020</v>
      </c>
      <c r="I769" t="s">
        <v>100</v>
      </c>
      <c r="J769" s="1" t="e">
        <f>+HYPERLINK(D769,C769)</f>
        <v>#REF!</v>
      </c>
    </row>
    <row r="770" spans="1:10" x14ac:dyDescent="0.35">
      <c r="A770" s="2">
        <f t="shared" si="151"/>
        <v>27</v>
      </c>
      <c r="B770" s="2">
        <f t="shared" si="166"/>
        <v>4.3</v>
      </c>
      <c r="C770" s="5" t="str">
        <f>+F770&amp;" - "&amp;I770</f>
        <v>Informe Interactivo 4 - Ghana</v>
      </c>
      <c r="D770" s="33" t="e">
        <f>+"https://analytics.zoho.com/open-view/2395394000005675707?ZOHO_CRITERIA=%22Trasposicion_4.3%22.%22C%C3%B3digo_Pa%C3%ADs%22%20%3D%20'"&amp;#REF!&amp;"'"</f>
        <v>#REF!</v>
      </c>
      <c r="E770" s="4">
        <f t="shared" ref="E770:H770" si="214">+E769</f>
        <v>83</v>
      </c>
      <c r="F770" t="str">
        <f t="shared" si="214"/>
        <v>Informe Interactivo 4</v>
      </c>
      <c r="G770" t="str">
        <f t="shared" si="214"/>
        <v>País de Origen</v>
      </c>
      <c r="H770" t="str">
        <f t="shared" si="214"/>
        <v>Fruta Importada (t) año 2020</v>
      </c>
      <c r="I770" t="s">
        <v>200</v>
      </c>
      <c r="J770" s="1" t="e">
        <f>+HYPERLINK(D770,C770)</f>
        <v>#REF!</v>
      </c>
    </row>
    <row r="771" spans="1:10" x14ac:dyDescent="0.35">
      <c r="A771" s="2">
        <f t="shared" ref="A771:A833" si="215">+A770+1</f>
        <v>28</v>
      </c>
      <c r="B771" s="2">
        <f t="shared" si="166"/>
        <v>4.3</v>
      </c>
      <c r="C771" s="5" t="str">
        <f>+F771&amp;" - "&amp;I771</f>
        <v>Informe Interactivo 4 - Grecia</v>
      </c>
      <c r="D771" s="33" t="e">
        <f>+"https://analytics.zoho.com/open-view/2395394000005675707?ZOHO_CRITERIA=%22Trasposicion_4.3%22.%22C%C3%B3digo_Pa%C3%ADs%22%20%3D%20'"&amp;#REF!&amp;"'"</f>
        <v>#REF!</v>
      </c>
      <c r="E771" s="4">
        <f t="shared" ref="E771:H771" si="216">+E770</f>
        <v>83</v>
      </c>
      <c r="F771" t="str">
        <f t="shared" si="216"/>
        <v>Informe Interactivo 4</v>
      </c>
      <c r="G771" t="str">
        <f t="shared" si="216"/>
        <v>País de Origen</v>
      </c>
      <c r="H771" t="str">
        <f t="shared" si="216"/>
        <v>Fruta Importada (t) año 2020</v>
      </c>
      <c r="I771" t="s">
        <v>101</v>
      </c>
      <c r="J771" s="1" t="e">
        <f>+HYPERLINK(D771,C771)</f>
        <v>#REF!</v>
      </c>
    </row>
    <row r="772" spans="1:10" x14ac:dyDescent="0.35">
      <c r="A772" s="2">
        <f t="shared" si="215"/>
        <v>29</v>
      </c>
      <c r="B772" s="2">
        <f t="shared" si="166"/>
        <v>4.3</v>
      </c>
      <c r="C772" s="5" t="str">
        <f>+F772&amp;" - "&amp;I772</f>
        <v>Informe Interactivo 4 - Guatemala</v>
      </c>
      <c r="D772" s="33" t="e">
        <f>+"https://analytics.zoho.com/open-view/2395394000005675707?ZOHO_CRITERIA=%22Trasposicion_4.3%22.%22C%C3%B3digo_Pa%C3%ADs%22%20%3D%20'"&amp;#REF!&amp;"'"</f>
        <v>#REF!</v>
      </c>
      <c r="E772" s="4">
        <f t="shared" ref="E772:H772" si="217">+E771</f>
        <v>83</v>
      </c>
      <c r="F772" t="str">
        <f t="shared" si="217"/>
        <v>Informe Interactivo 4</v>
      </c>
      <c r="G772" t="str">
        <f t="shared" si="217"/>
        <v>País de Origen</v>
      </c>
      <c r="H772" t="str">
        <f t="shared" si="217"/>
        <v>Fruta Importada (t) año 2020</v>
      </c>
      <c r="I772" t="s">
        <v>102</v>
      </c>
      <c r="J772" s="1" t="e">
        <f>+HYPERLINK(D772,C772)</f>
        <v>#REF!</v>
      </c>
    </row>
    <row r="773" spans="1:10" x14ac:dyDescent="0.35">
      <c r="A773" s="2">
        <f t="shared" si="215"/>
        <v>30</v>
      </c>
      <c r="B773" s="2">
        <f t="shared" si="166"/>
        <v>4.3</v>
      </c>
      <c r="C773" s="5" t="str">
        <f>+F773&amp;" - "&amp;I773</f>
        <v>Informe Interactivo 4 - Hong Kong</v>
      </c>
      <c r="D773" s="33" t="e">
        <f>+"https://analytics.zoho.com/open-view/2395394000005675707?ZOHO_CRITERIA=%22Trasposicion_4.3%22.%22C%C3%B3digo_Pa%C3%ADs%22%20%3D%20'"&amp;#REF!&amp;"'"</f>
        <v>#REF!</v>
      </c>
      <c r="E773" s="4">
        <f t="shared" ref="E773:H773" si="218">+E772</f>
        <v>83</v>
      </c>
      <c r="F773" t="str">
        <f t="shared" si="218"/>
        <v>Informe Interactivo 4</v>
      </c>
      <c r="G773" t="str">
        <f t="shared" si="218"/>
        <v>País de Origen</v>
      </c>
      <c r="H773" t="str">
        <f t="shared" si="218"/>
        <v>Fruta Importada (t) año 2020</v>
      </c>
      <c r="I773" t="s">
        <v>103</v>
      </c>
      <c r="J773" s="1" t="e">
        <f>+HYPERLINK(D773,C773)</f>
        <v>#REF!</v>
      </c>
    </row>
    <row r="774" spans="1:10" x14ac:dyDescent="0.35">
      <c r="A774" s="2">
        <f t="shared" si="215"/>
        <v>31</v>
      </c>
      <c r="B774" s="2">
        <f t="shared" si="166"/>
        <v>4.3</v>
      </c>
      <c r="C774" s="5" t="str">
        <f>+F774&amp;" - "&amp;I774</f>
        <v>Informe Interactivo 4 - Honduras</v>
      </c>
      <c r="D774" s="33" t="e">
        <f>+"https://analytics.zoho.com/open-view/2395394000005675707?ZOHO_CRITERIA=%22Trasposicion_4.3%22.%22C%C3%B3digo_Pa%C3%ADs%22%20%3D%20'"&amp;#REF!&amp;"'"</f>
        <v>#REF!</v>
      </c>
      <c r="E774" s="4">
        <f t="shared" ref="E774:H774" si="219">+E773</f>
        <v>83</v>
      </c>
      <c r="F774" t="str">
        <f t="shared" si="219"/>
        <v>Informe Interactivo 4</v>
      </c>
      <c r="G774" t="str">
        <f t="shared" si="219"/>
        <v>País de Origen</v>
      </c>
      <c r="H774" t="str">
        <f t="shared" si="219"/>
        <v>Fruta Importada (t) año 2020</v>
      </c>
      <c r="I774" t="s">
        <v>104</v>
      </c>
      <c r="J774" s="1" t="e">
        <f>+HYPERLINK(D774,C774)</f>
        <v>#REF!</v>
      </c>
    </row>
    <row r="775" spans="1:10" x14ac:dyDescent="0.35">
      <c r="A775" s="2">
        <f t="shared" si="215"/>
        <v>32</v>
      </c>
      <c r="B775" s="2">
        <f t="shared" si="166"/>
        <v>4.3</v>
      </c>
      <c r="C775" s="5" t="str">
        <f>+F775&amp;" - "&amp;I775</f>
        <v>Informe Interactivo 4 - Croacia</v>
      </c>
      <c r="D775" s="33" t="e">
        <f>+"https://analytics.zoho.com/open-view/2395394000005675707?ZOHO_CRITERIA=%22Trasposicion_4.3%22.%22C%C3%B3digo_Pa%C3%ADs%22%20%3D%20'"&amp;#REF!&amp;"'"</f>
        <v>#REF!</v>
      </c>
      <c r="E775" s="4">
        <f t="shared" ref="E775:H775" si="220">+E774</f>
        <v>83</v>
      </c>
      <c r="F775" t="str">
        <f t="shared" si="220"/>
        <v>Informe Interactivo 4</v>
      </c>
      <c r="G775" t="str">
        <f t="shared" si="220"/>
        <v>País de Origen</v>
      </c>
      <c r="H775" t="str">
        <f t="shared" si="220"/>
        <v>Fruta Importada (t) año 2020</v>
      </c>
      <c r="I775" t="s">
        <v>201</v>
      </c>
      <c r="J775" s="1" t="e">
        <f>+HYPERLINK(D775,C775)</f>
        <v>#REF!</v>
      </c>
    </row>
    <row r="776" spans="1:10" x14ac:dyDescent="0.35">
      <c r="A776" s="2">
        <f t="shared" si="215"/>
        <v>33</v>
      </c>
      <c r="B776" s="2">
        <f t="shared" si="166"/>
        <v>4.3</v>
      </c>
      <c r="C776" s="5" t="str">
        <f>+F776&amp;" - "&amp;I776</f>
        <v>Informe Interactivo 4 - Haití</v>
      </c>
      <c r="D776" s="33" t="e">
        <f>+"https://analytics.zoho.com/open-view/2395394000005675707?ZOHO_CRITERIA=%22Trasposicion_4.3%22.%22C%C3%B3digo_Pa%C3%ADs%22%20%3D%20'"&amp;#REF!&amp;"'"</f>
        <v>#REF!</v>
      </c>
      <c r="E776" s="4">
        <f t="shared" ref="E776:H776" si="221">+E775</f>
        <v>83</v>
      </c>
      <c r="F776" t="str">
        <f t="shared" si="221"/>
        <v>Informe Interactivo 4</v>
      </c>
      <c r="G776" t="str">
        <f t="shared" si="221"/>
        <v>País de Origen</v>
      </c>
      <c r="H776" t="str">
        <f t="shared" si="221"/>
        <v>Fruta Importada (t) año 2020</v>
      </c>
      <c r="I776" t="s">
        <v>105</v>
      </c>
      <c r="J776" s="1" t="e">
        <f>+HYPERLINK(D776,C776)</f>
        <v>#REF!</v>
      </c>
    </row>
    <row r="777" spans="1:10" x14ac:dyDescent="0.35">
      <c r="A777" s="2">
        <f t="shared" si="215"/>
        <v>34</v>
      </c>
      <c r="B777" s="2">
        <f t="shared" si="166"/>
        <v>4.3</v>
      </c>
      <c r="C777" s="5" t="str">
        <f>+F777&amp;" - "&amp;I777</f>
        <v>Informe Interactivo 4 - Hungría</v>
      </c>
      <c r="D777" s="33" t="e">
        <f>+"https://analytics.zoho.com/open-view/2395394000005675707?ZOHO_CRITERIA=%22Trasposicion_4.3%22.%22C%C3%B3digo_Pa%C3%ADs%22%20%3D%20'"&amp;#REF!&amp;"'"</f>
        <v>#REF!</v>
      </c>
      <c r="E777" s="4">
        <f t="shared" ref="E777:H777" si="222">+E776</f>
        <v>83</v>
      </c>
      <c r="F777" t="str">
        <f t="shared" si="222"/>
        <v>Informe Interactivo 4</v>
      </c>
      <c r="G777" t="str">
        <f t="shared" si="222"/>
        <v>País de Origen</v>
      </c>
      <c r="H777" t="str">
        <f t="shared" si="222"/>
        <v>Fruta Importada (t) año 2020</v>
      </c>
      <c r="I777" t="s">
        <v>106</v>
      </c>
      <c r="J777" s="1" t="e">
        <f>+HYPERLINK(D777,C777)</f>
        <v>#REF!</v>
      </c>
    </row>
    <row r="778" spans="1:10" x14ac:dyDescent="0.35">
      <c r="A778" s="2">
        <f t="shared" si="215"/>
        <v>35</v>
      </c>
      <c r="B778" s="2">
        <f t="shared" si="166"/>
        <v>4.3</v>
      </c>
      <c r="C778" s="5" t="str">
        <f>+F778&amp;" - "&amp;I778</f>
        <v>Informe Interactivo 4 - Indonesia</v>
      </c>
      <c r="D778" s="33" t="e">
        <f>+"https://analytics.zoho.com/open-view/2395394000005675707?ZOHO_CRITERIA=%22Trasposicion_4.3%22.%22C%C3%B3digo_Pa%C3%ADs%22%20%3D%20'"&amp;#REF!&amp;"'"</f>
        <v>#REF!</v>
      </c>
      <c r="E778" s="4">
        <f t="shared" ref="E778:H778" si="223">+E777</f>
        <v>83</v>
      </c>
      <c r="F778" t="str">
        <f t="shared" si="223"/>
        <v>Informe Interactivo 4</v>
      </c>
      <c r="G778" t="str">
        <f t="shared" si="223"/>
        <v>País de Origen</v>
      </c>
      <c r="H778" t="str">
        <f t="shared" si="223"/>
        <v>Fruta Importada (t) año 2020</v>
      </c>
      <c r="I778" t="s">
        <v>107</v>
      </c>
      <c r="J778" s="1" t="e">
        <f>+HYPERLINK(D778,C778)</f>
        <v>#REF!</v>
      </c>
    </row>
    <row r="779" spans="1:10" x14ac:dyDescent="0.35">
      <c r="A779" s="2">
        <f t="shared" si="215"/>
        <v>36</v>
      </c>
      <c r="B779" s="2">
        <f t="shared" si="166"/>
        <v>4.3</v>
      </c>
      <c r="C779" s="5" t="str">
        <f>+F779&amp;" - "&amp;I779</f>
        <v>Informe Interactivo 4 - India</v>
      </c>
      <c r="D779" s="33" t="e">
        <f>+"https://analytics.zoho.com/open-view/2395394000005675707?ZOHO_CRITERIA=%22Trasposicion_4.3%22.%22C%C3%B3digo_Pa%C3%ADs%22%20%3D%20'"&amp;#REF!&amp;"'"</f>
        <v>#REF!</v>
      </c>
      <c r="E779" s="4">
        <f t="shared" ref="E779:H779" si="224">+E778</f>
        <v>83</v>
      </c>
      <c r="F779" t="str">
        <f t="shared" si="224"/>
        <v>Informe Interactivo 4</v>
      </c>
      <c r="G779" t="str">
        <f t="shared" si="224"/>
        <v>País de Origen</v>
      </c>
      <c r="H779" t="str">
        <f t="shared" si="224"/>
        <v>Fruta Importada (t) año 2020</v>
      </c>
      <c r="I779" t="s">
        <v>108</v>
      </c>
      <c r="J779" s="1" t="e">
        <f>+HYPERLINK(D779,C779)</f>
        <v>#REF!</v>
      </c>
    </row>
    <row r="780" spans="1:10" x14ac:dyDescent="0.35">
      <c r="A780" s="2">
        <f t="shared" si="215"/>
        <v>37</v>
      </c>
      <c r="B780" s="2">
        <f t="shared" si="166"/>
        <v>4.3</v>
      </c>
      <c r="C780" s="5" t="str">
        <f>+F780&amp;" - "&amp;I780</f>
        <v>Informe Interactivo 4 - Irlanda</v>
      </c>
      <c r="D780" s="33" t="e">
        <f>+"https://analytics.zoho.com/open-view/2395394000005675707?ZOHO_CRITERIA=%22Trasposicion_4.3%22.%22C%C3%B3digo_Pa%C3%ADs%22%20%3D%20'"&amp;#REF!&amp;"'"</f>
        <v>#REF!</v>
      </c>
      <c r="E780" s="4">
        <f t="shared" ref="E780:H780" si="225">+E779</f>
        <v>83</v>
      </c>
      <c r="F780" t="str">
        <f t="shared" si="225"/>
        <v>Informe Interactivo 4</v>
      </c>
      <c r="G780" t="str">
        <f t="shared" si="225"/>
        <v>País de Origen</v>
      </c>
      <c r="H780" t="str">
        <f t="shared" si="225"/>
        <v>Fruta Importada (t) año 2020</v>
      </c>
      <c r="I780" t="s">
        <v>109</v>
      </c>
      <c r="J780" s="1" t="e">
        <f>+HYPERLINK(D780,C780)</f>
        <v>#REF!</v>
      </c>
    </row>
    <row r="781" spans="1:10" x14ac:dyDescent="0.35">
      <c r="A781" s="2">
        <f t="shared" si="215"/>
        <v>38</v>
      </c>
      <c r="B781" s="2">
        <f t="shared" si="166"/>
        <v>4.3</v>
      </c>
      <c r="C781" s="5" t="str">
        <f>+F781&amp;" - "&amp;I781</f>
        <v>Informe Interactivo 4 - Irán</v>
      </c>
      <c r="D781" s="33" t="e">
        <f>+"https://analytics.zoho.com/open-view/2395394000005675707?ZOHO_CRITERIA=%22Trasposicion_4.3%22.%22C%C3%B3digo_Pa%C3%ADs%22%20%3D%20'"&amp;#REF!&amp;"'"</f>
        <v>#REF!</v>
      </c>
      <c r="E781" s="4">
        <f t="shared" ref="E781:H781" si="226">+E780</f>
        <v>83</v>
      </c>
      <c r="F781" t="str">
        <f t="shared" si="226"/>
        <v>Informe Interactivo 4</v>
      </c>
      <c r="G781" t="str">
        <f t="shared" si="226"/>
        <v>País de Origen</v>
      </c>
      <c r="H781" t="str">
        <f t="shared" si="226"/>
        <v>Fruta Importada (t) año 2020</v>
      </c>
      <c r="I781" t="s">
        <v>202</v>
      </c>
      <c r="J781" s="1" t="e">
        <f>+HYPERLINK(D781,C781)</f>
        <v>#REF!</v>
      </c>
    </row>
    <row r="782" spans="1:10" x14ac:dyDescent="0.35">
      <c r="A782" s="2">
        <f t="shared" si="215"/>
        <v>39</v>
      </c>
      <c r="B782" s="2">
        <f t="shared" si="166"/>
        <v>4.3</v>
      </c>
      <c r="C782" s="5" t="str">
        <f>+F782&amp;" - "&amp;I782</f>
        <v>Informe Interactivo 4 - Islandia</v>
      </c>
      <c r="D782" s="33" t="e">
        <f>+"https://analytics.zoho.com/open-view/2395394000005675707?ZOHO_CRITERIA=%22Trasposicion_4.3%22.%22C%C3%B3digo_Pa%C3%ADs%22%20%3D%20'"&amp;#REF!&amp;"'"</f>
        <v>#REF!</v>
      </c>
      <c r="E782" s="4">
        <f t="shared" ref="E782:H782" si="227">+E781</f>
        <v>83</v>
      </c>
      <c r="F782" t="str">
        <f t="shared" si="227"/>
        <v>Informe Interactivo 4</v>
      </c>
      <c r="G782" t="str">
        <f t="shared" si="227"/>
        <v>País de Origen</v>
      </c>
      <c r="H782" t="str">
        <f t="shared" si="227"/>
        <v>Fruta Importada (t) año 2020</v>
      </c>
      <c r="I782" t="s">
        <v>203</v>
      </c>
      <c r="J782" s="1" t="e">
        <f>+HYPERLINK(D782,C782)</f>
        <v>#REF!</v>
      </c>
    </row>
    <row r="783" spans="1:10" x14ac:dyDescent="0.35">
      <c r="A783" s="2">
        <f t="shared" si="215"/>
        <v>40</v>
      </c>
      <c r="B783" s="2">
        <f t="shared" si="166"/>
        <v>4.3</v>
      </c>
      <c r="C783" s="5" t="str">
        <f>+F783&amp;" - "&amp;I783</f>
        <v>Informe Interactivo 4 - Israel</v>
      </c>
      <c r="D783" s="33" t="e">
        <f>+"https://analytics.zoho.com/open-view/2395394000005675707?ZOHO_CRITERIA=%22Trasposicion_4.3%22.%22C%C3%B3digo_Pa%C3%ADs%22%20%3D%20'"&amp;#REF!&amp;"'"</f>
        <v>#REF!</v>
      </c>
      <c r="E783" s="4">
        <f t="shared" ref="E783:H783" si="228">+E782</f>
        <v>83</v>
      </c>
      <c r="F783" t="str">
        <f t="shared" si="228"/>
        <v>Informe Interactivo 4</v>
      </c>
      <c r="G783" t="str">
        <f t="shared" si="228"/>
        <v>País de Origen</v>
      </c>
      <c r="H783" t="str">
        <f t="shared" si="228"/>
        <v>Fruta Importada (t) año 2020</v>
      </c>
      <c r="I783" t="s">
        <v>110</v>
      </c>
      <c r="J783" s="1" t="e">
        <f>+HYPERLINK(D783,C783)</f>
        <v>#REF!</v>
      </c>
    </row>
    <row r="784" spans="1:10" x14ac:dyDescent="0.35">
      <c r="A784" s="2">
        <f t="shared" si="215"/>
        <v>41</v>
      </c>
      <c r="B784" s="2">
        <f t="shared" si="166"/>
        <v>4.3</v>
      </c>
      <c r="C784" s="5" t="str">
        <f>+F784&amp;" - "&amp;I784</f>
        <v>Informe Interactivo 4 - Italia</v>
      </c>
      <c r="D784" s="33" t="e">
        <f>+"https://analytics.zoho.com/open-view/2395394000005675707?ZOHO_CRITERIA=%22Trasposicion_4.3%22.%22C%C3%B3digo_Pa%C3%ADs%22%20%3D%20'"&amp;#REF!&amp;"'"</f>
        <v>#REF!</v>
      </c>
      <c r="E784" s="4">
        <f t="shared" ref="E784:H784" si="229">+E783</f>
        <v>83</v>
      </c>
      <c r="F784" t="str">
        <f t="shared" si="229"/>
        <v>Informe Interactivo 4</v>
      </c>
      <c r="G784" t="str">
        <f t="shared" si="229"/>
        <v>País de Origen</v>
      </c>
      <c r="H784" t="str">
        <f t="shared" si="229"/>
        <v>Fruta Importada (t) año 2020</v>
      </c>
      <c r="I784" t="s">
        <v>111</v>
      </c>
      <c r="J784" s="1" t="e">
        <f>+HYPERLINK(D784,C784)</f>
        <v>#REF!</v>
      </c>
    </row>
    <row r="785" spans="1:10" x14ac:dyDescent="0.35">
      <c r="A785" s="2">
        <f t="shared" si="215"/>
        <v>42</v>
      </c>
      <c r="B785" s="2">
        <f t="shared" si="166"/>
        <v>4.3</v>
      </c>
      <c r="C785" s="5" t="str">
        <f>+F785&amp;" - "&amp;I785</f>
        <v>Informe Interactivo 4 - Jamaica</v>
      </c>
      <c r="D785" s="33" t="e">
        <f>+"https://analytics.zoho.com/open-view/2395394000005675707?ZOHO_CRITERIA=%22Trasposicion_4.3%22.%22C%C3%B3digo_Pa%C3%ADs%22%20%3D%20'"&amp;#REF!&amp;"'"</f>
        <v>#REF!</v>
      </c>
      <c r="E785" s="4">
        <f t="shared" ref="E785:H785" si="230">+E784</f>
        <v>83</v>
      </c>
      <c r="F785" t="str">
        <f t="shared" si="230"/>
        <v>Informe Interactivo 4</v>
      </c>
      <c r="G785" t="str">
        <f t="shared" si="230"/>
        <v>País de Origen</v>
      </c>
      <c r="H785" t="str">
        <f t="shared" si="230"/>
        <v>Fruta Importada (t) año 2020</v>
      </c>
      <c r="I785" t="s">
        <v>204</v>
      </c>
      <c r="J785" s="1" t="e">
        <f>+HYPERLINK(D785,C785)</f>
        <v>#REF!</v>
      </c>
    </row>
    <row r="786" spans="1:10" x14ac:dyDescent="0.35">
      <c r="A786" s="2">
        <f t="shared" si="215"/>
        <v>43</v>
      </c>
      <c r="B786" s="2">
        <f t="shared" ref="B786:B849" si="231">+B785</f>
        <v>4.3</v>
      </c>
      <c r="C786" s="5" t="str">
        <f>+F786&amp;" - "&amp;I786</f>
        <v>Informe Interactivo 4 - Jordania</v>
      </c>
      <c r="D786" s="33" t="e">
        <f>+"https://analytics.zoho.com/open-view/2395394000005675707?ZOHO_CRITERIA=%22Trasposicion_4.3%22.%22C%C3%B3digo_Pa%C3%ADs%22%20%3D%20'"&amp;#REF!&amp;"'"</f>
        <v>#REF!</v>
      </c>
      <c r="E786" s="4">
        <f t="shared" ref="E786:H786" si="232">+E785</f>
        <v>83</v>
      </c>
      <c r="F786" t="str">
        <f t="shared" si="232"/>
        <v>Informe Interactivo 4</v>
      </c>
      <c r="G786" t="str">
        <f t="shared" si="232"/>
        <v>País de Origen</v>
      </c>
      <c r="H786" t="str">
        <f t="shared" si="232"/>
        <v>Fruta Importada (t) año 2020</v>
      </c>
      <c r="I786" t="s">
        <v>112</v>
      </c>
      <c r="J786" s="1" t="e">
        <f>+HYPERLINK(D786,C786)</f>
        <v>#REF!</v>
      </c>
    </row>
    <row r="787" spans="1:10" x14ac:dyDescent="0.35">
      <c r="A787" s="2">
        <f t="shared" si="215"/>
        <v>44</v>
      </c>
      <c r="B787" s="2">
        <f t="shared" si="231"/>
        <v>4.3</v>
      </c>
      <c r="C787" s="5" t="str">
        <f>+F787&amp;" - "&amp;I787</f>
        <v>Informe Interactivo 4 - Japón</v>
      </c>
      <c r="D787" s="33" t="e">
        <f>+"https://analytics.zoho.com/open-view/2395394000005675707?ZOHO_CRITERIA=%22Trasposicion_4.3%22.%22C%C3%B3digo_Pa%C3%ADs%22%20%3D%20'"&amp;#REF!&amp;"'"</f>
        <v>#REF!</v>
      </c>
      <c r="E787" s="4">
        <f t="shared" ref="E787:H787" si="233">+E786</f>
        <v>83</v>
      </c>
      <c r="F787" t="str">
        <f t="shared" si="233"/>
        <v>Informe Interactivo 4</v>
      </c>
      <c r="G787" t="str">
        <f t="shared" si="233"/>
        <v>País de Origen</v>
      </c>
      <c r="H787" t="str">
        <f t="shared" si="233"/>
        <v>Fruta Importada (t) año 2020</v>
      </c>
      <c r="I787" t="s">
        <v>113</v>
      </c>
      <c r="J787" s="1" t="e">
        <f>+HYPERLINK(D787,C787)</f>
        <v>#REF!</v>
      </c>
    </row>
    <row r="788" spans="1:10" x14ac:dyDescent="0.35">
      <c r="A788" s="2">
        <f t="shared" si="215"/>
        <v>45</v>
      </c>
      <c r="B788" s="2">
        <f t="shared" si="231"/>
        <v>4.3</v>
      </c>
      <c r="C788" s="5" t="str">
        <f>+F788&amp;" - "&amp;I788</f>
        <v>Informe Interactivo 4 - Corea del Sur</v>
      </c>
      <c r="D788" s="33" t="e">
        <f>+"https://analytics.zoho.com/open-view/2395394000005675707?ZOHO_CRITERIA=%22Trasposicion_4.3%22.%22C%C3%B3digo_Pa%C3%ADs%22%20%3D%20'"&amp;#REF!&amp;"'"</f>
        <v>#REF!</v>
      </c>
      <c r="E788" s="4">
        <f t="shared" ref="E788:H788" si="234">+E787</f>
        <v>83</v>
      </c>
      <c r="F788" t="str">
        <f t="shared" si="234"/>
        <v>Informe Interactivo 4</v>
      </c>
      <c r="G788" t="str">
        <f t="shared" si="234"/>
        <v>País de Origen</v>
      </c>
      <c r="H788" t="str">
        <f t="shared" si="234"/>
        <v>Fruta Importada (t) año 2020</v>
      </c>
      <c r="I788" t="s">
        <v>115</v>
      </c>
      <c r="J788" s="1" t="e">
        <f>+HYPERLINK(D788,C788)</f>
        <v>#REF!</v>
      </c>
    </row>
    <row r="789" spans="1:10" x14ac:dyDescent="0.35">
      <c r="A789" s="2">
        <f t="shared" si="215"/>
        <v>46</v>
      </c>
      <c r="B789" s="2">
        <f t="shared" si="231"/>
        <v>4.3</v>
      </c>
      <c r="C789" s="5" t="str">
        <f>+F789&amp;" - "&amp;I789</f>
        <v>Informe Interactivo 4 - Líbano</v>
      </c>
      <c r="D789" s="33" t="e">
        <f>+"https://analytics.zoho.com/open-view/2395394000005675707?ZOHO_CRITERIA=%22Trasposicion_4.3%22.%22C%C3%B3digo_Pa%C3%ADs%22%20%3D%20'"&amp;#REF!&amp;"'"</f>
        <v>#REF!</v>
      </c>
      <c r="E789" s="4">
        <f t="shared" ref="E789:H789" si="235">+E788</f>
        <v>83</v>
      </c>
      <c r="F789" t="str">
        <f t="shared" si="235"/>
        <v>Informe Interactivo 4</v>
      </c>
      <c r="G789" t="str">
        <f t="shared" si="235"/>
        <v>País de Origen</v>
      </c>
      <c r="H789" t="str">
        <f t="shared" si="235"/>
        <v>Fruta Importada (t) año 2020</v>
      </c>
      <c r="I789" t="s">
        <v>117</v>
      </c>
      <c r="J789" s="1" t="e">
        <f>+HYPERLINK(D789,C789)</f>
        <v>#REF!</v>
      </c>
    </row>
    <row r="790" spans="1:10" x14ac:dyDescent="0.35">
      <c r="A790" s="2">
        <f t="shared" si="215"/>
        <v>47</v>
      </c>
      <c r="B790" s="2">
        <f t="shared" si="231"/>
        <v>4.3</v>
      </c>
      <c r="C790" s="5" t="str">
        <f>+F790&amp;" - "&amp;I790</f>
        <v>Informe Interactivo 4 - Sri Lanka</v>
      </c>
      <c r="D790" s="33" t="e">
        <f>+"https://analytics.zoho.com/open-view/2395394000005675707?ZOHO_CRITERIA=%22Trasposicion_4.3%22.%22C%C3%B3digo_Pa%C3%ADs%22%20%3D%20'"&amp;#REF!&amp;"'"</f>
        <v>#REF!</v>
      </c>
      <c r="E790" s="4">
        <f t="shared" ref="E790:H790" si="236">+E789</f>
        <v>83</v>
      </c>
      <c r="F790" t="str">
        <f t="shared" si="236"/>
        <v>Informe Interactivo 4</v>
      </c>
      <c r="G790" t="str">
        <f t="shared" si="236"/>
        <v>País de Origen</v>
      </c>
      <c r="H790" t="str">
        <f t="shared" si="236"/>
        <v>Fruta Importada (t) año 2020</v>
      </c>
      <c r="I790" t="s">
        <v>119</v>
      </c>
      <c r="J790" s="1" t="e">
        <f>+HYPERLINK(D790,C790)</f>
        <v>#REF!</v>
      </c>
    </row>
    <row r="791" spans="1:10" x14ac:dyDescent="0.35">
      <c r="A791" s="2">
        <f t="shared" si="215"/>
        <v>48</v>
      </c>
      <c r="B791" s="2">
        <f t="shared" si="231"/>
        <v>4.3</v>
      </c>
      <c r="C791" s="5" t="str">
        <f>+F791&amp;" - "&amp;I791</f>
        <v>Informe Interactivo 4 - Lituania</v>
      </c>
      <c r="D791" s="33" t="e">
        <f>+"https://analytics.zoho.com/open-view/2395394000005675707?ZOHO_CRITERIA=%22Trasposicion_4.3%22.%22C%C3%B3digo_Pa%C3%ADs%22%20%3D%20'"&amp;#REF!&amp;"'"</f>
        <v>#REF!</v>
      </c>
      <c r="E791" s="4">
        <f t="shared" ref="E791:H791" si="237">+E790</f>
        <v>83</v>
      </c>
      <c r="F791" t="str">
        <f t="shared" si="237"/>
        <v>Informe Interactivo 4</v>
      </c>
      <c r="G791" t="str">
        <f t="shared" si="237"/>
        <v>País de Origen</v>
      </c>
      <c r="H791" t="str">
        <f t="shared" si="237"/>
        <v>Fruta Importada (t) año 2020</v>
      </c>
      <c r="I791" t="s">
        <v>120</v>
      </c>
      <c r="J791" s="1" t="e">
        <f>+HYPERLINK(D791,C791)</f>
        <v>#REF!</v>
      </c>
    </row>
    <row r="792" spans="1:10" x14ac:dyDescent="0.35">
      <c r="A792" s="2">
        <f t="shared" si="215"/>
        <v>49</v>
      </c>
      <c r="B792" s="2">
        <f t="shared" si="231"/>
        <v>4.3</v>
      </c>
      <c r="C792" s="5" t="str">
        <f>+F792&amp;" - "&amp;I792</f>
        <v>Informe Interactivo 4 - México</v>
      </c>
      <c r="D792" s="33" t="e">
        <f>+"https://analytics.zoho.com/open-view/2395394000005675707?ZOHO_CRITERIA=%22Trasposicion_4.3%22.%22C%C3%B3digo_Pa%C3%ADs%22%20%3D%20'"&amp;#REF!&amp;"'"</f>
        <v>#REF!</v>
      </c>
      <c r="E792" s="4">
        <f t="shared" ref="E792:H792" si="238">+E791</f>
        <v>83</v>
      </c>
      <c r="F792" t="str">
        <f t="shared" si="238"/>
        <v>Informe Interactivo 4</v>
      </c>
      <c r="G792" t="str">
        <f t="shared" si="238"/>
        <v>País de Origen</v>
      </c>
      <c r="H792" t="str">
        <f t="shared" si="238"/>
        <v>Fruta Importada (t) año 2020</v>
      </c>
      <c r="I792" t="s">
        <v>123</v>
      </c>
      <c r="J792" s="1" t="e">
        <f>+HYPERLINK(D792,C792)</f>
        <v>#REF!</v>
      </c>
    </row>
    <row r="793" spans="1:10" x14ac:dyDescent="0.35">
      <c r="A793" s="2">
        <f t="shared" si="215"/>
        <v>50</v>
      </c>
      <c r="B793" s="2">
        <f t="shared" si="231"/>
        <v>4.3</v>
      </c>
      <c r="C793" s="5" t="str">
        <f>+F793&amp;" - "&amp;I793</f>
        <v>Informe Interactivo 4 - Malí</v>
      </c>
      <c r="D793" s="33" t="e">
        <f>+"https://analytics.zoho.com/open-view/2395394000005675707?ZOHO_CRITERIA=%22Trasposicion_4.3%22.%22C%C3%B3digo_Pa%C3%ADs%22%20%3D%20'"&amp;#REF!&amp;"'"</f>
        <v>#REF!</v>
      </c>
      <c r="E793" s="4">
        <f t="shared" ref="E793:H793" si="239">+E792</f>
        <v>83</v>
      </c>
      <c r="F793" t="str">
        <f t="shared" si="239"/>
        <v>Informe Interactivo 4</v>
      </c>
      <c r="G793" t="str">
        <f t="shared" si="239"/>
        <v>País de Origen</v>
      </c>
      <c r="H793" t="str">
        <f t="shared" si="239"/>
        <v>Fruta Importada (t) año 2020</v>
      </c>
      <c r="I793" t="s">
        <v>205</v>
      </c>
      <c r="J793" s="1" t="e">
        <f>+HYPERLINK(D793,C793)</f>
        <v>#REF!</v>
      </c>
    </row>
    <row r="794" spans="1:10" x14ac:dyDescent="0.35">
      <c r="A794" s="2">
        <f t="shared" si="215"/>
        <v>51</v>
      </c>
      <c r="B794" s="2">
        <f t="shared" si="231"/>
        <v>4.3</v>
      </c>
      <c r="C794" s="5" t="str">
        <f>+F794&amp;" - "&amp;I794</f>
        <v>Informe Interactivo 4 - Malasia</v>
      </c>
      <c r="D794" s="33" t="e">
        <f>+"https://analytics.zoho.com/open-view/2395394000005675707?ZOHO_CRITERIA=%22Trasposicion_4.3%22.%22C%C3%B3digo_Pa%C3%ADs%22%20%3D%20'"&amp;#REF!&amp;"'"</f>
        <v>#REF!</v>
      </c>
      <c r="E794" s="4">
        <f t="shared" ref="E794:H794" si="240">+E793</f>
        <v>83</v>
      </c>
      <c r="F794" t="str">
        <f t="shared" si="240"/>
        <v>Informe Interactivo 4</v>
      </c>
      <c r="G794" t="str">
        <f t="shared" si="240"/>
        <v>País de Origen</v>
      </c>
      <c r="H794" t="str">
        <f t="shared" si="240"/>
        <v>Fruta Importada (t) año 2020</v>
      </c>
      <c r="I794" t="s">
        <v>126</v>
      </c>
      <c r="J794" s="1" t="e">
        <f>+HYPERLINK(D794,C794)</f>
        <v>#REF!</v>
      </c>
    </row>
    <row r="795" spans="1:10" x14ac:dyDescent="0.35">
      <c r="A795" s="2">
        <f t="shared" si="215"/>
        <v>52</v>
      </c>
      <c r="B795" s="2">
        <f t="shared" si="231"/>
        <v>4.3</v>
      </c>
      <c r="C795" s="5" t="str">
        <f>+F795&amp;" - "&amp;I795</f>
        <v>Informe Interactivo 4 - Nueva Caledonia</v>
      </c>
      <c r="D795" s="33" t="e">
        <f>+"https://analytics.zoho.com/open-view/2395394000005675707?ZOHO_CRITERIA=%22Trasposicion_4.3%22.%22C%C3%B3digo_Pa%C3%ADs%22%20%3D%20'"&amp;#REF!&amp;"'"</f>
        <v>#REF!</v>
      </c>
      <c r="E795" s="4">
        <f t="shared" ref="E795:H795" si="241">+E794</f>
        <v>83</v>
      </c>
      <c r="F795" t="str">
        <f t="shared" si="241"/>
        <v>Informe Interactivo 4</v>
      </c>
      <c r="G795" t="str">
        <f t="shared" si="241"/>
        <v>País de Origen</v>
      </c>
      <c r="H795" t="str">
        <f t="shared" si="241"/>
        <v>Fruta Importada (t) año 2020</v>
      </c>
      <c r="I795" t="s">
        <v>127</v>
      </c>
      <c r="J795" s="1" t="e">
        <f>+HYPERLINK(D795,C795)</f>
        <v>#REF!</v>
      </c>
    </row>
    <row r="796" spans="1:10" x14ac:dyDescent="0.35">
      <c r="A796" s="2">
        <f t="shared" si="215"/>
        <v>53</v>
      </c>
      <c r="B796" s="2">
        <f t="shared" si="231"/>
        <v>4.3</v>
      </c>
      <c r="C796" s="5" t="str">
        <f>+F796&amp;" - "&amp;I796</f>
        <v>Informe Interactivo 4 - Nigeria</v>
      </c>
      <c r="D796" s="33" t="e">
        <f>+"https://analytics.zoho.com/open-view/2395394000005675707?ZOHO_CRITERIA=%22Trasposicion_4.3%22.%22C%C3%B3digo_Pa%C3%ADs%22%20%3D%20'"&amp;#REF!&amp;"'"</f>
        <v>#REF!</v>
      </c>
      <c r="E796" s="4">
        <f t="shared" ref="E796:H796" si="242">+E795</f>
        <v>83</v>
      </c>
      <c r="F796" t="str">
        <f t="shared" si="242"/>
        <v>Informe Interactivo 4</v>
      </c>
      <c r="G796" t="str">
        <f t="shared" si="242"/>
        <v>País de Origen</v>
      </c>
      <c r="H796" t="str">
        <f t="shared" si="242"/>
        <v>Fruta Importada (t) año 2020</v>
      </c>
      <c r="I796" t="s">
        <v>206</v>
      </c>
      <c r="J796" s="1" t="e">
        <f>+HYPERLINK(D796,C796)</f>
        <v>#REF!</v>
      </c>
    </row>
    <row r="797" spans="1:10" x14ac:dyDescent="0.35">
      <c r="A797" s="2">
        <f t="shared" si="215"/>
        <v>54</v>
      </c>
      <c r="B797" s="2">
        <f t="shared" si="231"/>
        <v>4.3</v>
      </c>
      <c r="C797" s="5" t="str">
        <f>+F797&amp;" - "&amp;I797</f>
        <v>Informe Interactivo 4 - Países Bajos</v>
      </c>
      <c r="D797" s="33" t="e">
        <f>+"https://analytics.zoho.com/open-view/2395394000005675707?ZOHO_CRITERIA=%22Trasposicion_4.3%22.%22C%C3%B3digo_Pa%C3%ADs%22%20%3D%20'"&amp;#REF!&amp;"'"</f>
        <v>#REF!</v>
      </c>
      <c r="E797" s="4">
        <f t="shared" ref="E797:H797" si="243">+E796</f>
        <v>83</v>
      </c>
      <c r="F797" t="str">
        <f t="shared" si="243"/>
        <v>Informe Interactivo 4</v>
      </c>
      <c r="G797" t="str">
        <f t="shared" si="243"/>
        <v>País de Origen</v>
      </c>
      <c r="H797" t="str">
        <f t="shared" si="243"/>
        <v>Fruta Importada (t) año 2020</v>
      </c>
      <c r="I797" t="s">
        <v>129</v>
      </c>
      <c r="J797" s="1" t="e">
        <f>+HYPERLINK(D797,C797)</f>
        <v>#REF!</v>
      </c>
    </row>
    <row r="798" spans="1:10" x14ac:dyDescent="0.35">
      <c r="A798" s="2">
        <f t="shared" si="215"/>
        <v>55</v>
      </c>
      <c r="B798" s="2">
        <f t="shared" si="231"/>
        <v>4.3</v>
      </c>
      <c r="C798" s="5" t="str">
        <f>+F798&amp;" - "&amp;I798</f>
        <v>Informe Interactivo 4 - Nueva Zelanda</v>
      </c>
      <c r="D798" s="33" t="e">
        <f>+"https://analytics.zoho.com/open-view/2395394000005675707?ZOHO_CRITERIA=%22Trasposicion_4.3%22.%22C%C3%B3digo_Pa%C3%ADs%22%20%3D%20'"&amp;#REF!&amp;"'"</f>
        <v>#REF!</v>
      </c>
      <c r="E798" s="4">
        <f t="shared" ref="E798:H798" si="244">+E797</f>
        <v>83</v>
      </c>
      <c r="F798" t="str">
        <f t="shared" si="244"/>
        <v>Informe Interactivo 4</v>
      </c>
      <c r="G798" t="str">
        <f t="shared" si="244"/>
        <v>País de Origen</v>
      </c>
      <c r="H798" t="str">
        <f t="shared" si="244"/>
        <v>Fruta Importada (t) año 2020</v>
      </c>
      <c r="I798" t="s">
        <v>131</v>
      </c>
      <c r="J798" s="1" t="e">
        <f>+HYPERLINK(D798,C798)</f>
        <v>#REF!</v>
      </c>
    </row>
    <row r="799" spans="1:10" x14ac:dyDescent="0.35">
      <c r="A799" s="2">
        <f t="shared" si="215"/>
        <v>56</v>
      </c>
      <c r="B799" s="2">
        <f t="shared" si="231"/>
        <v>4.3</v>
      </c>
      <c r="C799" s="5" t="str">
        <f>+F799&amp;" - "&amp;I799</f>
        <v>Informe Interactivo 4 - Pakistán</v>
      </c>
      <c r="D799" s="33" t="e">
        <f>+"https://analytics.zoho.com/open-view/2395394000005675707?ZOHO_CRITERIA=%22Trasposicion_4.3%22.%22C%C3%B3digo_Pa%C3%ADs%22%20%3D%20'"&amp;#REF!&amp;"'"</f>
        <v>#REF!</v>
      </c>
      <c r="E799" s="4">
        <f t="shared" ref="E799:H799" si="245">+E798</f>
        <v>83</v>
      </c>
      <c r="F799" t="str">
        <f t="shared" si="245"/>
        <v>Informe Interactivo 4</v>
      </c>
      <c r="G799" t="str">
        <f t="shared" si="245"/>
        <v>País de Origen</v>
      </c>
      <c r="H799" t="str">
        <f t="shared" si="245"/>
        <v>Fruta Importada (t) año 2020</v>
      </c>
      <c r="I799" t="s">
        <v>207</v>
      </c>
      <c r="J799" s="1" t="e">
        <f>+HYPERLINK(D799,C799)</f>
        <v>#REF!</v>
      </c>
    </row>
    <row r="800" spans="1:10" x14ac:dyDescent="0.35">
      <c r="A800" s="2">
        <f t="shared" si="215"/>
        <v>57</v>
      </c>
      <c r="B800" s="2">
        <f t="shared" si="231"/>
        <v>4.3</v>
      </c>
      <c r="C800" s="5" t="str">
        <f>+F800&amp;" - "&amp;I800</f>
        <v>Informe Interactivo 4 - Panamá</v>
      </c>
      <c r="D800" s="33" t="e">
        <f>+"https://analytics.zoho.com/open-view/2395394000005675707?ZOHO_CRITERIA=%22Trasposicion_4.3%22.%22C%C3%B3digo_Pa%C3%ADs%22%20%3D%20'"&amp;#REF!&amp;"'"</f>
        <v>#REF!</v>
      </c>
      <c r="E800" s="4">
        <f t="shared" ref="E800:H800" si="246">+E799</f>
        <v>83</v>
      </c>
      <c r="F800" t="str">
        <f t="shared" si="246"/>
        <v>Informe Interactivo 4</v>
      </c>
      <c r="G800" t="str">
        <f t="shared" si="246"/>
        <v>País de Origen</v>
      </c>
      <c r="H800" t="str">
        <f t="shared" si="246"/>
        <v>Fruta Importada (t) año 2020</v>
      </c>
      <c r="I800" t="s">
        <v>133</v>
      </c>
      <c r="J800" s="1" t="e">
        <f>+HYPERLINK(D800,C800)</f>
        <v>#REF!</v>
      </c>
    </row>
    <row r="801" spans="1:10" x14ac:dyDescent="0.35">
      <c r="A801" s="2">
        <f t="shared" si="215"/>
        <v>58</v>
      </c>
      <c r="B801" s="2">
        <f t="shared" si="231"/>
        <v>4.3</v>
      </c>
      <c r="C801" s="5" t="str">
        <f>+F801&amp;" - "&amp;I801</f>
        <v>Informe Interactivo 4 - Perú</v>
      </c>
      <c r="D801" s="33" t="e">
        <f>+"https://analytics.zoho.com/open-view/2395394000005675707?ZOHO_CRITERIA=%22Trasposicion_4.3%22.%22C%C3%B3digo_Pa%C3%ADs%22%20%3D%20'"&amp;#REF!&amp;"'"</f>
        <v>#REF!</v>
      </c>
      <c r="E801" s="4">
        <f t="shared" ref="E801:H801" si="247">+E800</f>
        <v>83</v>
      </c>
      <c r="F801" t="str">
        <f t="shared" si="247"/>
        <v>Informe Interactivo 4</v>
      </c>
      <c r="G801" t="str">
        <f t="shared" si="247"/>
        <v>País de Origen</v>
      </c>
      <c r="H801" t="str">
        <f t="shared" si="247"/>
        <v>Fruta Importada (t) año 2020</v>
      </c>
      <c r="I801" t="s">
        <v>134</v>
      </c>
      <c r="J801" s="1" t="e">
        <f>+HYPERLINK(D801,C801)</f>
        <v>#REF!</v>
      </c>
    </row>
    <row r="802" spans="1:10" x14ac:dyDescent="0.35">
      <c r="A802" s="2">
        <f t="shared" si="215"/>
        <v>59</v>
      </c>
      <c r="B802" s="2">
        <f t="shared" si="231"/>
        <v>4.3</v>
      </c>
      <c r="C802" s="5" t="str">
        <f>+F802&amp;" - "&amp;I802</f>
        <v>Informe Interactivo 4 - Filipinas</v>
      </c>
      <c r="D802" s="33" t="e">
        <f>+"https://analytics.zoho.com/open-view/2395394000005675707?ZOHO_CRITERIA=%22Trasposicion_4.3%22.%22C%C3%B3digo_Pa%C3%ADs%22%20%3D%20'"&amp;#REF!&amp;"'"</f>
        <v>#REF!</v>
      </c>
      <c r="E802" s="4">
        <f t="shared" ref="E802:H802" si="248">+E801</f>
        <v>83</v>
      </c>
      <c r="F802" t="str">
        <f t="shared" si="248"/>
        <v>Informe Interactivo 4</v>
      </c>
      <c r="G802" t="str">
        <f t="shared" si="248"/>
        <v>País de Origen</v>
      </c>
      <c r="H802" t="str">
        <f t="shared" si="248"/>
        <v>Fruta Importada (t) año 2020</v>
      </c>
      <c r="I802" t="s">
        <v>135</v>
      </c>
      <c r="J802" s="1" t="e">
        <f>+HYPERLINK(D802,C802)</f>
        <v>#REF!</v>
      </c>
    </row>
    <row r="803" spans="1:10" x14ac:dyDescent="0.35">
      <c r="A803" s="2">
        <f t="shared" si="215"/>
        <v>60</v>
      </c>
      <c r="B803" s="2">
        <f t="shared" si="231"/>
        <v>4.3</v>
      </c>
      <c r="C803" s="5" t="str">
        <f>+F803&amp;" - "&amp;I803</f>
        <v>Informe Interactivo 4 - Polonia</v>
      </c>
      <c r="D803" s="33" t="e">
        <f>+"https://analytics.zoho.com/open-view/2395394000005675707?ZOHO_CRITERIA=%22Trasposicion_4.3%22.%22C%C3%B3digo_Pa%C3%ADs%22%20%3D%20'"&amp;#REF!&amp;"'"</f>
        <v>#REF!</v>
      </c>
      <c r="E803" s="4">
        <f t="shared" ref="E803:H803" si="249">+E802</f>
        <v>83</v>
      </c>
      <c r="F803" t="str">
        <f t="shared" si="249"/>
        <v>Informe Interactivo 4</v>
      </c>
      <c r="G803" t="str">
        <f t="shared" si="249"/>
        <v>País de Origen</v>
      </c>
      <c r="H803" t="str">
        <f t="shared" si="249"/>
        <v>Fruta Importada (t) año 2020</v>
      </c>
      <c r="I803" t="s">
        <v>136</v>
      </c>
      <c r="J803" s="1" t="e">
        <f>+HYPERLINK(D803,C803)</f>
        <v>#REF!</v>
      </c>
    </row>
    <row r="804" spans="1:10" x14ac:dyDescent="0.35">
      <c r="A804" s="2">
        <f t="shared" si="215"/>
        <v>61</v>
      </c>
      <c r="B804" s="2">
        <f t="shared" si="231"/>
        <v>4.3</v>
      </c>
      <c r="C804" s="5" t="str">
        <f>+F804&amp;" - "&amp;I804</f>
        <v>Informe Interactivo 4 - Puerto Rico</v>
      </c>
      <c r="D804" s="33" t="e">
        <f>+"https://analytics.zoho.com/open-view/2395394000005675707?ZOHO_CRITERIA=%22Trasposicion_4.3%22.%22C%C3%B3digo_Pa%C3%ADs%22%20%3D%20'"&amp;#REF!&amp;"'"</f>
        <v>#REF!</v>
      </c>
      <c r="E804" s="4">
        <f t="shared" ref="E804:H804" si="250">+E803</f>
        <v>83</v>
      </c>
      <c r="F804" t="str">
        <f t="shared" si="250"/>
        <v>Informe Interactivo 4</v>
      </c>
      <c r="G804" t="str">
        <f t="shared" si="250"/>
        <v>País de Origen</v>
      </c>
      <c r="H804" t="str">
        <f t="shared" si="250"/>
        <v>Fruta Importada (t) año 2020</v>
      </c>
      <c r="I804" t="s">
        <v>137</v>
      </c>
      <c r="J804" s="1" t="e">
        <f>+HYPERLINK(D804,C804)</f>
        <v>#REF!</v>
      </c>
    </row>
    <row r="805" spans="1:10" x14ac:dyDescent="0.35">
      <c r="A805" s="2">
        <f t="shared" si="215"/>
        <v>62</v>
      </c>
      <c r="B805" s="2">
        <f t="shared" si="231"/>
        <v>4.3</v>
      </c>
      <c r="C805" s="5" t="str">
        <f>+F805&amp;" - "&amp;I805</f>
        <v>Informe Interactivo 4 - Portugal</v>
      </c>
      <c r="D805" s="33" t="e">
        <f>+"https://analytics.zoho.com/open-view/2395394000005675707?ZOHO_CRITERIA=%22Trasposicion_4.3%22.%22C%C3%B3digo_Pa%C3%ADs%22%20%3D%20'"&amp;#REF!&amp;"'"</f>
        <v>#REF!</v>
      </c>
      <c r="E805" s="4">
        <f t="shared" ref="E805:H805" si="251">+E804</f>
        <v>83</v>
      </c>
      <c r="F805" t="str">
        <f t="shared" si="251"/>
        <v>Informe Interactivo 4</v>
      </c>
      <c r="G805" t="str">
        <f t="shared" si="251"/>
        <v>País de Origen</v>
      </c>
      <c r="H805" t="str">
        <f t="shared" si="251"/>
        <v>Fruta Importada (t) año 2020</v>
      </c>
      <c r="I805" t="s">
        <v>138</v>
      </c>
      <c r="J805" s="1" t="e">
        <f>+HYPERLINK(D805,C805)</f>
        <v>#REF!</v>
      </c>
    </row>
    <row r="806" spans="1:10" x14ac:dyDescent="0.35">
      <c r="A806" s="2">
        <f t="shared" si="215"/>
        <v>63</v>
      </c>
      <c r="B806" s="2">
        <f t="shared" si="231"/>
        <v>4.3</v>
      </c>
      <c r="C806" s="5" t="str">
        <f>+F806&amp;" - "&amp;I806</f>
        <v>Informe Interactivo 4 - Paraguay</v>
      </c>
      <c r="D806" s="33" t="e">
        <f>+"https://analytics.zoho.com/open-view/2395394000005675707?ZOHO_CRITERIA=%22Trasposicion_4.3%22.%22C%C3%B3digo_Pa%C3%ADs%22%20%3D%20'"&amp;#REF!&amp;"'"</f>
        <v>#REF!</v>
      </c>
      <c r="E806" s="4">
        <f t="shared" ref="E806:H806" si="252">+E805</f>
        <v>83</v>
      </c>
      <c r="F806" t="str">
        <f t="shared" si="252"/>
        <v>Informe Interactivo 4</v>
      </c>
      <c r="G806" t="str">
        <f t="shared" si="252"/>
        <v>País de Origen</v>
      </c>
      <c r="H806" t="str">
        <f t="shared" si="252"/>
        <v>Fruta Importada (t) año 2020</v>
      </c>
      <c r="I806" t="s">
        <v>139</v>
      </c>
      <c r="J806" s="1" t="e">
        <f>+HYPERLINK(D806,C806)</f>
        <v>#REF!</v>
      </c>
    </row>
    <row r="807" spans="1:10" x14ac:dyDescent="0.35">
      <c r="A807" s="2">
        <f t="shared" si="215"/>
        <v>64</v>
      </c>
      <c r="B807" s="2">
        <f t="shared" si="231"/>
        <v>4.3</v>
      </c>
      <c r="C807" s="5" t="str">
        <f>+F807&amp;" - "&amp;I807</f>
        <v>Informe Interactivo 4 - Rumania</v>
      </c>
      <c r="D807" s="33" t="e">
        <f>+"https://analytics.zoho.com/open-view/2395394000005675707?ZOHO_CRITERIA=%22Trasposicion_4.3%22.%22C%C3%B3digo_Pa%C3%ADs%22%20%3D%20'"&amp;#REF!&amp;"'"</f>
        <v>#REF!</v>
      </c>
      <c r="E807" s="4">
        <f t="shared" ref="E807:H807" si="253">+E806</f>
        <v>83</v>
      </c>
      <c r="F807" t="str">
        <f t="shared" si="253"/>
        <v>Informe Interactivo 4</v>
      </c>
      <c r="G807" t="str">
        <f t="shared" si="253"/>
        <v>País de Origen</v>
      </c>
      <c r="H807" t="str">
        <f t="shared" si="253"/>
        <v>Fruta Importada (t) año 2020</v>
      </c>
      <c r="I807" t="s">
        <v>140</v>
      </c>
      <c r="J807" s="1" t="e">
        <f>+HYPERLINK(D807,C807)</f>
        <v>#REF!</v>
      </c>
    </row>
    <row r="808" spans="1:10" x14ac:dyDescent="0.35">
      <c r="A808" s="2">
        <f t="shared" si="215"/>
        <v>65</v>
      </c>
      <c r="B808" s="2">
        <f t="shared" si="231"/>
        <v>4.3</v>
      </c>
      <c r="C808" s="5" t="str">
        <f>+F808&amp;" - "&amp;I808</f>
        <v>Informe Interactivo 4 - Rusia</v>
      </c>
      <c r="D808" s="33" t="e">
        <f>+"https://analytics.zoho.com/open-view/2395394000005675707?ZOHO_CRITERIA=%22Trasposicion_4.3%22.%22C%C3%B3digo_Pa%C3%ADs%22%20%3D%20'"&amp;#REF!&amp;"'"</f>
        <v>#REF!</v>
      </c>
      <c r="E808" s="4">
        <f t="shared" ref="E808:H808" si="254">+E807</f>
        <v>83</v>
      </c>
      <c r="F808" t="str">
        <f t="shared" si="254"/>
        <v>Informe Interactivo 4</v>
      </c>
      <c r="G808" t="str">
        <f t="shared" si="254"/>
        <v>País de Origen</v>
      </c>
      <c r="H808" t="str">
        <f t="shared" si="254"/>
        <v>Fruta Importada (t) año 2020</v>
      </c>
      <c r="I808" t="s">
        <v>141</v>
      </c>
      <c r="J808" s="1" t="e">
        <f>+HYPERLINK(D808,C808)</f>
        <v>#REF!</v>
      </c>
    </row>
    <row r="809" spans="1:10" x14ac:dyDescent="0.35">
      <c r="A809" s="2">
        <f t="shared" si="215"/>
        <v>66</v>
      </c>
      <c r="B809" s="2">
        <f t="shared" si="231"/>
        <v>4.3</v>
      </c>
      <c r="C809" s="5" t="str">
        <f>+F809&amp;" - "&amp;I809</f>
        <v>Informe Interactivo 4 - Arabia Saudita</v>
      </c>
      <c r="D809" s="33" t="e">
        <f>+"https://analytics.zoho.com/open-view/2395394000005675707?ZOHO_CRITERIA=%22Trasposicion_4.3%22.%22C%C3%B3digo_Pa%C3%ADs%22%20%3D%20'"&amp;#REF!&amp;"'"</f>
        <v>#REF!</v>
      </c>
      <c r="E809" s="4">
        <f t="shared" ref="E809:H809" si="255">+E808</f>
        <v>83</v>
      </c>
      <c r="F809" t="str">
        <f t="shared" si="255"/>
        <v>Informe Interactivo 4</v>
      </c>
      <c r="G809" t="str">
        <f t="shared" si="255"/>
        <v>País de Origen</v>
      </c>
      <c r="H809" t="str">
        <f t="shared" si="255"/>
        <v>Fruta Importada (t) año 2020</v>
      </c>
      <c r="I809" t="s">
        <v>142</v>
      </c>
      <c r="J809" s="1" t="e">
        <f>+HYPERLINK(D809,C809)</f>
        <v>#REF!</v>
      </c>
    </row>
    <row r="810" spans="1:10" x14ac:dyDescent="0.35">
      <c r="A810" s="2">
        <f t="shared" si="215"/>
        <v>67</v>
      </c>
      <c r="B810" s="2">
        <f t="shared" si="231"/>
        <v>4.3</v>
      </c>
      <c r="C810" s="5" t="str">
        <f>+F810&amp;" - "&amp;I810</f>
        <v>Informe Interactivo 4 - Singapur</v>
      </c>
      <c r="D810" s="33" t="e">
        <f>+"https://analytics.zoho.com/open-view/2395394000005675707?ZOHO_CRITERIA=%22Trasposicion_4.3%22.%22C%C3%B3digo_Pa%C3%ADs%22%20%3D%20'"&amp;#REF!&amp;"'"</f>
        <v>#REF!</v>
      </c>
      <c r="E810" s="4">
        <f t="shared" ref="E810:H810" si="256">+E809</f>
        <v>83</v>
      </c>
      <c r="F810" t="str">
        <f t="shared" si="256"/>
        <v>Informe Interactivo 4</v>
      </c>
      <c r="G810" t="str">
        <f t="shared" si="256"/>
        <v>País de Origen</v>
      </c>
      <c r="H810" t="str">
        <f t="shared" si="256"/>
        <v>Fruta Importada (t) año 2020</v>
      </c>
      <c r="I810" t="s">
        <v>143</v>
      </c>
      <c r="J810" s="1" t="e">
        <f>+HYPERLINK(D810,C810)</f>
        <v>#REF!</v>
      </c>
    </row>
    <row r="811" spans="1:10" x14ac:dyDescent="0.35">
      <c r="A811" s="2">
        <f t="shared" si="215"/>
        <v>68</v>
      </c>
      <c r="B811" s="2">
        <f t="shared" si="231"/>
        <v>4.3</v>
      </c>
      <c r="C811" s="5" t="str">
        <f>+F811&amp;" - "&amp;I811</f>
        <v>Informe Interactivo 4 - El Salvador</v>
      </c>
      <c r="D811" s="33" t="e">
        <f>+"https://analytics.zoho.com/open-view/2395394000005675707?ZOHO_CRITERIA=%22Trasposicion_4.3%22.%22C%C3%B3digo_Pa%C3%ADs%22%20%3D%20'"&amp;#REF!&amp;"'"</f>
        <v>#REF!</v>
      </c>
      <c r="E811" s="4">
        <f t="shared" ref="E811:H811" si="257">+E810</f>
        <v>83</v>
      </c>
      <c r="F811" t="str">
        <f t="shared" si="257"/>
        <v>Informe Interactivo 4</v>
      </c>
      <c r="G811" t="str">
        <f t="shared" si="257"/>
        <v>País de Origen</v>
      </c>
      <c r="H811" t="str">
        <f t="shared" si="257"/>
        <v>Fruta Importada (t) año 2020</v>
      </c>
      <c r="I811" t="s">
        <v>144</v>
      </c>
      <c r="J811" s="1" t="e">
        <f>+HYPERLINK(D811,C811)</f>
        <v>#REF!</v>
      </c>
    </row>
    <row r="812" spans="1:10" x14ac:dyDescent="0.35">
      <c r="A812" s="2">
        <f t="shared" si="215"/>
        <v>69</v>
      </c>
      <c r="B812" s="2">
        <f t="shared" si="231"/>
        <v>4.3</v>
      </c>
      <c r="C812" s="5" t="str">
        <f>+F812&amp;" - "&amp;I812</f>
        <v>Informe Interactivo 4 - Serbia</v>
      </c>
      <c r="D812" s="33" t="e">
        <f>+"https://analytics.zoho.com/open-view/2395394000005675707?ZOHO_CRITERIA=%22Trasposicion_4.3%22.%22C%C3%B3digo_Pa%C3%ADs%22%20%3D%20'"&amp;#REF!&amp;"'"</f>
        <v>#REF!</v>
      </c>
      <c r="E812" s="4">
        <f t="shared" ref="E812:H812" si="258">+E811</f>
        <v>83</v>
      </c>
      <c r="F812" t="str">
        <f t="shared" si="258"/>
        <v>Informe Interactivo 4</v>
      </c>
      <c r="G812" t="str">
        <f t="shared" si="258"/>
        <v>País de Origen</v>
      </c>
      <c r="H812" t="str">
        <f t="shared" si="258"/>
        <v>Fruta Importada (t) año 2020</v>
      </c>
      <c r="I812" t="s">
        <v>208</v>
      </c>
      <c r="J812" s="1" t="e">
        <f>+HYPERLINK(D812,C812)</f>
        <v>#REF!</v>
      </c>
    </row>
    <row r="813" spans="1:10" x14ac:dyDescent="0.35">
      <c r="A813" s="2">
        <f t="shared" si="215"/>
        <v>70</v>
      </c>
      <c r="B813" s="2">
        <f t="shared" si="231"/>
        <v>4.3</v>
      </c>
      <c r="C813" s="5" t="str">
        <f>+F813&amp;" - "&amp;I813</f>
        <v>Informe Interactivo 4 - Eslovenia</v>
      </c>
      <c r="D813" s="33" t="e">
        <f>+"https://analytics.zoho.com/open-view/2395394000005675707?ZOHO_CRITERIA=%22Trasposicion_4.3%22.%22C%C3%B3digo_Pa%C3%ADs%22%20%3D%20'"&amp;#REF!&amp;"'"</f>
        <v>#REF!</v>
      </c>
      <c r="E813" s="4">
        <f t="shared" ref="E813:H813" si="259">+E812</f>
        <v>83</v>
      </c>
      <c r="F813" t="str">
        <f t="shared" si="259"/>
        <v>Informe Interactivo 4</v>
      </c>
      <c r="G813" t="str">
        <f t="shared" si="259"/>
        <v>País de Origen</v>
      </c>
      <c r="H813" t="str">
        <f t="shared" si="259"/>
        <v>Fruta Importada (t) año 2020</v>
      </c>
      <c r="I813" t="s">
        <v>146</v>
      </c>
      <c r="J813" s="1" t="e">
        <f>+HYPERLINK(D813,C813)</f>
        <v>#REF!</v>
      </c>
    </row>
    <row r="814" spans="1:10" x14ac:dyDescent="0.35">
      <c r="A814" s="2">
        <f t="shared" si="215"/>
        <v>71</v>
      </c>
      <c r="B814" s="2">
        <f t="shared" si="231"/>
        <v>4.3</v>
      </c>
      <c r="C814" s="5" t="str">
        <f>+F814&amp;" - "&amp;I814</f>
        <v>Informe Interactivo 4 - Suecia</v>
      </c>
      <c r="D814" s="33" t="e">
        <f>+"https://analytics.zoho.com/open-view/2395394000005675707?ZOHO_CRITERIA=%22Trasposicion_4.3%22.%22C%C3%B3digo_Pa%C3%ADs%22%20%3D%20'"&amp;#REF!&amp;"'"</f>
        <v>#REF!</v>
      </c>
      <c r="E814" s="4">
        <f t="shared" ref="E814:H814" si="260">+E813</f>
        <v>83</v>
      </c>
      <c r="F814" t="str">
        <f t="shared" si="260"/>
        <v>Informe Interactivo 4</v>
      </c>
      <c r="G814" t="str">
        <f t="shared" si="260"/>
        <v>País de Origen</v>
      </c>
      <c r="H814" t="str">
        <f t="shared" si="260"/>
        <v>Fruta Importada (t) año 2020</v>
      </c>
      <c r="I814" t="s">
        <v>147</v>
      </c>
      <c r="J814" s="1" t="e">
        <f>+HYPERLINK(D814,C814)</f>
        <v>#REF!</v>
      </c>
    </row>
    <row r="815" spans="1:10" x14ac:dyDescent="0.35">
      <c r="A815" s="2">
        <f t="shared" si="215"/>
        <v>72</v>
      </c>
      <c r="B815" s="2">
        <f t="shared" si="231"/>
        <v>4.3</v>
      </c>
      <c r="C815" s="5" t="str">
        <f>+F815&amp;" - "&amp;I815</f>
        <v>Informe Interactivo 4 - Siria</v>
      </c>
      <c r="D815" s="33" t="e">
        <f>+"https://analytics.zoho.com/open-view/2395394000005675707?ZOHO_CRITERIA=%22Trasposicion_4.3%22.%22C%C3%B3digo_Pa%C3%ADs%22%20%3D%20'"&amp;#REF!&amp;"'"</f>
        <v>#REF!</v>
      </c>
      <c r="E815" s="4">
        <f t="shared" ref="E815:H815" si="261">+E814</f>
        <v>83</v>
      </c>
      <c r="F815" t="str">
        <f t="shared" si="261"/>
        <v>Informe Interactivo 4</v>
      </c>
      <c r="G815" t="str">
        <f t="shared" si="261"/>
        <v>País de Origen</v>
      </c>
      <c r="H815" t="str">
        <f t="shared" si="261"/>
        <v>Fruta Importada (t) año 2020</v>
      </c>
      <c r="I815" t="s">
        <v>209</v>
      </c>
      <c r="J815" s="1" t="e">
        <f>+HYPERLINK(D815,C815)</f>
        <v>#REF!</v>
      </c>
    </row>
    <row r="816" spans="1:10" x14ac:dyDescent="0.35">
      <c r="A816" s="2">
        <f t="shared" si="215"/>
        <v>73</v>
      </c>
      <c r="B816" s="2">
        <f t="shared" si="231"/>
        <v>4.3</v>
      </c>
      <c r="C816" s="5" t="str">
        <f>+F816&amp;" - "&amp;I816</f>
        <v>Informe Interactivo 4 - Tailandia</v>
      </c>
      <c r="D816" s="33" t="e">
        <f>+"https://analytics.zoho.com/open-view/2395394000005675707?ZOHO_CRITERIA=%22Trasposicion_4.3%22.%22C%C3%B3digo_Pa%C3%ADs%22%20%3D%20'"&amp;#REF!&amp;"'"</f>
        <v>#REF!</v>
      </c>
      <c r="E816" s="4">
        <f t="shared" ref="E816:H816" si="262">+E815</f>
        <v>83</v>
      </c>
      <c r="F816" t="str">
        <f t="shared" si="262"/>
        <v>Informe Interactivo 4</v>
      </c>
      <c r="G816" t="str">
        <f t="shared" si="262"/>
        <v>País de Origen</v>
      </c>
      <c r="H816" t="str">
        <f t="shared" si="262"/>
        <v>Fruta Importada (t) año 2020</v>
      </c>
      <c r="I816" t="s">
        <v>148</v>
      </c>
      <c r="J816" s="1" t="e">
        <f>+HYPERLINK(D816,C816)</f>
        <v>#REF!</v>
      </c>
    </row>
    <row r="817" spans="1:10" x14ac:dyDescent="0.35">
      <c r="A817" s="2">
        <f t="shared" si="215"/>
        <v>74</v>
      </c>
      <c r="B817" s="2">
        <f t="shared" si="231"/>
        <v>4.3</v>
      </c>
      <c r="C817" s="5" t="str">
        <f>+F817&amp;" - "&amp;I817</f>
        <v>Informe Interactivo 4 - Trinidad y Tobago</v>
      </c>
      <c r="D817" s="33" t="e">
        <f>+"https://analytics.zoho.com/open-view/2395394000005675707?ZOHO_CRITERIA=%22Trasposicion_4.3%22.%22C%C3%B3digo_Pa%C3%ADs%22%20%3D%20'"&amp;#REF!&amp;"'"</f>
        <v>#REF!</v>
      </c>
      <c r="E817" s="4">
        <f t="shared" ref="E817:H817" si="263">+E816</f>
        <v>83</v>
      </c>
      <c r="F817" t="str">
        <f t="shared" si="263"/>
        <v>Informe Interactivo 4</v>
      </c>
      <c r="G817" t="str">
        <f t="shared" si="263"/>
        <v>País de Origen</v>
      </c>
      <c r="H817" t="str">
        <f t="shared" si="263"/>
        <v>Fruta Importada (t) año 2020</v>
      </c>
      <c r="I817" t="s">
        <v>210</v>
      </c>
      <c r="J817" s="1" t="e">
        <f>+HYPERLINK(D817,C817)</f>
        <v>#REF!</v>
      </c>
    </row>
    <row r="818" spans="1:10" x14ac:dyDescent="0.35">
      <c r="A818" s="2">
        <f t="shared" si="215"/>
        <v>75</v>
      </c>
      <c r="B818" s="2">
        <f t="shared" si="231"/>
        <v>4.3</v>
      </c>
      <c r="C818" s="5" t="str">
        <f>+F818&amp;" - "&amp;I818</f>
        <v>Informe Interactivo 4 - Túnez</v>
      </c>
      <c r="D818" s="33" t="e">
        <f>+"https://analytics.zoho.com/open-view/2395394000005675707?ZOHO_CRITERIA=%22Trasposicion_4.3%22.%22C%C3%B3digo_Pa%C3%ADs%22%20%3D%20'"&amp;#REF!&amp;"'"</f>
        <v>#REF!</v>
      </c>
      <c r="E818" s="4">
        <f t="shared" ref="E818:H818" si="264">+E817</f>
        <v>83</v>
      </c>
      <c r="F818" t="str">
        <f t="shared" si="264"/>
        <v>Informe Interactivo 4</v>
      </c>
      <c r="G818" t="str">
        <f t="shared" si="264"/>
        <v>País de Origen</v>
      </c>
      <c r="H818" t="str">
        <f t="shared" si="264"/>
        <v>Fruta Importada (t) año 2020</v>
      </c>
      <c r="I818" t="s">
        <v>211</v>
      </c>
      <c r="J818" s="1" t="e">
        <f>+HYPERLINK(D818,C818)</f>
        <v>#REF!</v>
      </c>
    </row>
    <row r="819" spans="1:10" x14ac:dyDescent="0.35">
      <c r="A819" s="2">
        <f t="shared" si="215"/>
        <v>76</v>
      </c>
      <c r="B819" s="2">
        <f t="shared" si="231"/>
        <v>4.3</v>
      </c>
      <c r="C819" s="5" t="str">
        <f>+F819&amp;" - "&amp;I819</f>
        <v>Informe Interactivo 4 - Turquía</v>
      </c>
      <c r="D819" s="33" t="e">
        <f>+"https://analytics.zoho.com/open-view/2395394000005675707?ZOHO_CRITERIA=%22Trasposicion_4.3%22.%22C%C3%B3digo_Pa%C3%ADs%22%20%3D%20'"&amp;#REF!&amp;"'"</f>
        <v>#REF!</v>
      </c>
      <c r="E819" s="4">
        <f t="shared" ref="E819:H819" si="265">+E818</f>
        <v>83</v>
      </c>
      <c r="F819" t="str">
        <f t="shared" si="265"/>
        <v>Informe Interactivo 4</v>
      </c>
      <c r="G819" t="str">
        <f t="shared" si="265"/>
        <v>País de Origen</v>
      </c>
      <c r="H819" t="str">
        <f t="shared" si="265"/>
        <v>Fruta Importada (t) año 2020</v>
      </c>
      <c r="I819" t="s">
        <v>149</v>
      </c>
      <c r="J819" s="1" t="e">
        <f>+HYPERLINK(D819,C819)</f>
        <v>#REF!</v>
      </c>
    </row>
    <row r="820" spans="1:10" x14ac:dyDescent="0.35">
      <c r="A820" s="2">
        <f t="shared" si="215"/>
        <v>77</v>
      </c>
      <c r="B820" s="2">
        <f t="shared" si="231"/>
        <v>4.3</v>
      </c>
      <c r="C820" s="5" t="str">
        <f>+F820&amp;" - "&amp;I820</f>
        <v>Informe Interactivo 4 - Taiwán</v>
      </c>
      <c r="D820" s="33" t="e">
        <f>+"https://analytics.zoho.com/open-view/2395394000005675707?ZOHO_CRITERIA=%22Trasposicion_4.3%22.%22C%C3%B3digo_Pa%C3%ADs%22%20%3D%20'"&amp;#REF!&amp;"'"</f>
        <v>#REF!</v>
      </c>
      <c r="E820" s="4">
        <f t="shared" ref="E820:H820" si="266">+E819</f>
        <v>83</v>
      </c>
      <c r="F820" t="str">
        <f t="shared" si="266"/>
        <v>Informe Interactivo 4</v>
      </c>
      <c r="G820" t="str">
        <f t="shared" si="266"/>
        <v>País de Origen</v>
      </c>
      <c r="H820" t="str">
        <f t="shared" si="266"/>
        <v>Fruta Importada (t) año 2020</v>
      </c>
      <c r="I820" t="s">
        <v>150</v>
      </c>
      <c r="J820" s="1" t="e">
        <f>+HYPERLINK(D820,C820)</f>
        <v>#REF!</v>
      </c>
    </row>
    <row r="821" spans="1:10" x14ac:dyDescent="0.35">
      <c r="A821" s="2">
        <f t="shared" si="215"/>
        <v>78</v>
      </c>
      <c r="B821" s="2">
        <f t="shared" si="231"/>
        <v>4.3</v>
      </c>
      <c r="C821" s="5" t="str">
        <f>+F821&amp;" - "&amp;I821</f>
        <v>Informe Interactivo 4 - Ucrania</v>
      </c>
      <c r="D821" s="33" t="e">
        <f>+"https://analytics.zoho.com/open-view/2395394000005675707?ZOHO_CRITERIA=%22Trasposicion_4.3%22.%22C%C3%B3digo_Pa%C3%ADs%22%20%3D%20'"&amp;#REF!&amp;"'"</f>
        <v>#REF!</v>
      </c>
      <c r="E821" s="4">
        <f t="shared" ref="E821:H821" si="267">+E820</f>
        <v>83</v>
      </c>
      <c r="F821" t="str">
        <f t="shared" si="267"/>
        <v>Informe Interactivo 4</v>
      </c>
      <c r="G821" t="str">
        <f t="shared" si="267"/>
        <v>País de Origen</v>
      </c>
      <c r="H821" t="str">
        <f t="shared" si="267"/>
        <v>Fruta Importada (t) año 2020</v>
      </c>
      <c r="I821" t="s">
        <v>151</v>
      </c>
      <c r="J821" s="1" t="e">
        <f>+HYPERLINK(D821,C821)</f>
        <v>#REF!</v>
      </c>
    </row>
    <row r="822" spans="1:10" x14ac:dyDescent="0.35">
      <c r="A822" s="2">
        <f t="shared" si="215"/>
        <v>79</v>
      </c>
      <c r="B822" s="2">
        <f t="shared" si="231"/>
        <v>4.3</v>
      </c>
      <c r="C822" s="5" t="str">
        <f>+F822&amp;" - "&amp;I822</f>
        <v>Informe Interactivo 4 - Uruguay</v>
      </c>
      <c r="D822" s="33" t="e">
        <f>+"https://analytics.zoho.com/open-view/2395394000005675707?ZOHO_CRITERIA=%22Trasposicion_4.3%22.%22C%C3%B3digo_Pa%C3%ADs%22%20%3D%20'"&amp;#REF!&amp;"'"</f>
        <v>#REF!</v>
      </c>
      <c r="E822" s="4">
        <f t="shared" ref="E822:H822" si="268">+E821</f>
        <v>83</v>
      </c>
      <c r="F822" t="str">
        <f t="shared" si="268"/>
        <v>Informe Interactivo 4</v>
      </c>
      <c r="G822" t="str">
        <f t="shared" si="268"/>
        <v>País de Origen</v>
      </c>
      <c r="H822" t="str">
        <f t="shared" si="268"/>
        <v>Fruta Importada (t) año 2020</v>
      </c>
      <c r="I822" t="s">
        <v>152</v>
      </c>
      <c r="J822" s="1" t="e">
        <f>+HYPERLINK(D822,C822)</f>
        <v>#REF!</v>
      </c>
    </row>
    <row r="823" spans="1:10" x14ac:dyDescent="0.35">
      <c r="A823" s="2">
        <f t="shared" si="215"/>
        <v>80</v>
      </c>
      <c r="B823" s="2">
        <f t="shared" si="231"/>
        <v>4.3</v>
      </c>
      <c r="C823" s="5" t="str">
        <f>+F823&amp;" - "&amp;I823</f>
        <v>Informe Interactivo 4 - Estados Unidos</v>
      </c>
      <c r="D823" s="33" t="e">
        <f>+"https://analytics.zoho.com/open-view/2395394000005675707?ZOHO_CRITERIA=%22Trasposicion_4.3%22.%22C%C3%B3digo_Pa%C3%ADs%22%20%3D%20'"&amp;#REF!&amp;"'"</f>
        <v>#REF!</v>
      </c>
      <c r="E823" s="4">
        <f t="shared" ref="E823:H823" si="269">+E822</f>
        <v>83</v>
      </c>
      <c r="F823" t="str">
        <f t="shared" si="269"/>
        <v>Informe Interactivo 4</v>
      </c>
      <c r="G823" t="str">
        <f t="shared" si="269"/>
        <v>País de Origen</v>
      </c>
      <c r="H823" t="str">
        <f t="shared" si="269"/>
        <v>Fruta Importada (t) año 2020</v>
      </c>
      <c r="I823" t="s">
        <v>153</v>
      </c>
      <c r="J823" s="1" t="e">
        <f>+HYPERLINK(D823,C823)</f>
        <v>#REF!</v>
      </c>
    </row>
    <row r="824" spans="1:10" x14ac:dyDescent="0.35">
      <c r="A824" s="2">
        <f t="shared" si="215"/>
        <v>81</v>
      </c>
      <c r="B824" s="2">
        <f t="shared" si="231"/>
        <v>4.3</v>
      </c>
      <c r="C824" s="5" t="str">
        <f>+F824&amp;" - "&amp;I824</f>
        <v>Informe Interactivo 4 - Venezuela</v>
      </c>
      <c r="D824" s="33" t="e">
        <f>+"https://analytics.zoho.com/open-view/2395394000005675707?ZOHO_CRITERIA=%22Trasposicion_4.3%22.%22C%C3%B3digo_Pa%C3%ADs%22%20%3D%20'"&amp;#REF!&amp;"'"</f>
        <v>#REF!</v>
      </c>
      <c r="E824" s="4">
        <f t="shared" ref="E824:H824" si="270">+E823</f>
        <v>83</v>
      </c>
      <c r="F824" t="str">
        <f t="shared" si="270"/>
        <v>Informe Interactivo 4</v>
      </c>
      <c r="G824" t="str">
        <f t="shared" si="270"/>
        <v>País de Origen</v>
      </c>
      <c r="H824" t="str">
        <f t="shared" si="270"/>
        <v>Fruta Importada (t) año 2020</v>
      </c>
      <c r="I824" t="s">
        <v>154</v>
      </c>
      <c r="J824" s="1" t="e">
        <f>+HYPERLINK(D824,C824)</f>
        <v>#REF!</v>
      </c>
    </row>
    <row r="825" spans="1:10" x14ac:dyDescent="0.35">
      <c r="A825" s="2">
        <f t="shared" si="215"/>
        <v>82</v>
      </c>
      <c r="B825" s="2">
        <f t="shared" si="231"/>
        <v>4.3</v>
      </c>
      <c r="C825" s="5" t="str">
        <f>+F825&amp;" - "&amp;I825</f>
        <v>Informe Interactivo 4 - Vietnam</v>
      </c>
      <c r="D825" s="33" t="e">
        <f>+"https://analytics.zoho.com/open-view/2395394000005675707?ZOHO_CRITERIA=%22Trasposicion_4.3%22.%22C%C3%B3digo_Pa%C3%ADs%22%20%3D%20'"&amp;#REF!&amp;"'"</f>
        <v>#REF!</v>
      </c>
      <c r="E825" s="4">
        <f t="shared" ref="E825:H825" si="271">+E824</f>
        <v>83</v>
      </c>
      <c r="F825" t="str">
        <f t="shared" si="271"/>
        <v>Informe Interactivo 4</v>
      </c>
      <c r="G825" t="str">
        <f t="shared" si="271"/>
        <v>País de Origen</v>
      </c>
      <c r="H825" t="str">
        <f t="shared" si="271"/>
        <v>Fruta Importada (t) año 2020</v>
      </c>
      <c r="I825" t="s">
        <v>155</v>
      </c>
      <c r="J825" s="1" t="e">
        <f>+HYPERLINK(D825,C825)</f>
        <v>#REF!</v>
      </c>
    </row>
    <row r="826" spans="1:10" x14ac:dyDescent="0.35">
      <c r="A826" s="2">
        <f t="shared" si="215"/>
        <v>83</v>
      </c>
      <c r="B826" s="2">
        <f t="shared" si="231"/>
        <v>4.3</v>
      </c>
      <c r="C826" s="5" t="str">
        <f>+F826&amp;" - "&amp;I826</f>
        <v>Informe Interactivo 4 - Sudáfrica</v>
      </c>
      <c r="D826" s="33" t="e">
        <f>+"https://analytics.zoho.com/open-view/2395394000005675707?ZOHO_CRITERIA=%22Trasposicion_4.3%22.%22C%C3%B3digo_Pa%C3%ADs%22%20%3D%20'"&amp;#REF!&amp;"'"</f>
        <v>#REF!</v>
      </c>
      <c r="E826" s="4">
        <f t="shared" ref="E826:H826" si="272">+E825</f>
        <v>83</v>
      </c>
      <c r="F826" t="str">
        <f t="shared" si="272"/>
        <v>Informe Interactivo 4</v>
      </c>
      <c r="G826" t="str">
        <f t="shared" si="272"/>
        <v>País de Origen</v>
      </c>
      <c r="H826" t="str">
        <f t="shared" si="272"/>
        <v>Fruta Importada (t) año 2020</v>
      </c>
      <c r="I826" t="s">
        <v>156</v>
      </c>
      <c r="J826" s="1" t="e">
        <f>+HYPERLINK(D826,C826)</f>
        <v>#REF!</v>
      </c>
    </row>
    <row r="827" spans="1:10" x14ac:dyDescent="0.35">
      <c r="A827" s="28">
        <v>1</v>
      </c>
      <c r="B827" s="28">
        <f t="shared" si="231"/>
        <v>4.3</v>
      </c>
      <c r="C827" s="29" t="str">
        <f>+F827&amp;" - "&amp;I827</f>
        <v>Informe Interactivo 5 - Aceites</v>
      </c>
      <c r="D827" s="30" t="e">
        <f>+"https://analytics.zoho.com/open-view/2395394000005679927?ZOHO_CRITERIA=%22Trasposicion_4.3%22.%22Id_Procesamiento%22%20%3D%20"&amp;#REF!</f>
        <v>#REF!</v>
      </c>
      <c r="E827" s="31">
        <v>7</v>
      </c>
      <c r="F827" s="32" t="s">
        <v>165</v>
      </c>
      <c r="G827" s="32" t="s">
        <v>157</v>
      </c>
      <c r="H827" s="32" t="s">
        <v>212</v>
      </c>
      <c r="I827" s="32" t="s">
        <v>158</v>
      </c>
      <c r="J827" s="1" t="e">
        <f>+HYPERLINK(D827,C827)</f>
        <v>#REF!</v>
      </c>
    </row>
    <row r="828" spans="1:10" x14ac:dyDescent="0.35">
      <c r="A828" s="2">
        <f t="shared" si="215"/>
        <v>2</v>
      </c>
      <c r="B828" s="2">
        <f t="shared" si="231"/>
        <v>4.3</v>
      </c>
      <c r="C828" s="5" t="str">
        <f>+F828&amp;" - "&amp;I828</f>
        <v>Informe Interactivo 5 - Congelados</v>
      </c>
      <c r="D828" s="33" t="e">
        <f>+"https://analytics.zoho.com/open-view/2395394000005679927?ZOHO_CRITERIA=%22Trasposicion_4.3%22.%22Id_Procesamiento%22%20%3D%20"&amp;#REF!</f>
        <v>#REF!</v>
      </c>
      <c r="E828" s="4">
        <f t="shared" ref="E828:H828" si="273">+E827</f>
        <v>7</v>
      </c>
      <c r="F828" t="str">
        <f t="shared" si="273"/>
        <v>Informe Interactivo 5</v>
      </c>
      <c r="G828" t="str">
        <f t="shared" si="273"/>
        <v>Procesamiento</v>
      </c>
      <c r="H828" t="str">
        <f t="shared" si="273"/>
        <v>Fruta Importada (t) año 2020</v>
      </c>
      <c r="I828" t="s">
        <v>159</v>
      </c>
      <c r="J828" s="1" t="e">
        <f>+HYPERLINK(D828,C828)</f>
        <v>#REF!</v>
      </c>
    </row>
    <row r="829" spans="1:10" x14ac:dyDescent="0.35">
      <c r="A829" s="2">
        <f t="shared" si="215"/>
        <v>3</v>
      </c>
      <c r="B829" s="2">
        <f t="shared" si="231"/>
        <v>4.3</v>
      </c>
      <c r="C829" s="5" t="str">
        <f>+F829&amp;" - "&amp;I829</f>
        <v>Informe Interactivo 5 - Conservas</v>
      </c>
      <c r="D829" s="33" t="e">
        <f>+"https://analytics.zoho.com/open-view/2395394000005679927?ZOHO_CRITERIA=%22Trasposicion_4.3%22.%22Id_Procesamiento%22%20%3D%20"&amp;#REF!</f>
        <v>#REF!</v>
      </c>
      <c r="E829" s="4">
        <f t="shared" ref="E829:H829" si="274">+E828</f>
        <v>7</v>
      </c>
      <c r="F829" t="str">
        <f t="shared" si="274"/>
        <v>Informe Interactivo 5</v>
      </c>
      <c r="G829" t="str">
        <f t="shared" si="274"/>
        <v>Procesamiento</v>
      </c>
      <c r="H829" t="str">
        <f t="shared" si="274"/>
        <v>Fruta Importada (t) año 2020</v>
      </c>
      <c r="I829" t="s">
        <v>160</v>
      </c>
      <c r="J829" s="1" t="e">
        <f>+HYPERLINK(D829,C829)</f>
        <v>#REF!</v>
      </c>
    </row>
    <row r="830" spans="1:10" x14ac:dyDescent="0.35">
      <c r="A830" s="2">
        <f t="shared" si="215"/>
        <v>4</v>
      </c>
      <c r="B830" s="2">
        <f t="shared" si="231"/>
        <v>4.3</v>
      </c>
      <c r="C830" s="5" t="str">
        <f>+F830&amp;" - "&amp;I830</f>
        <v>Informe Interactivo 5 - Deshidratados</v>
      </c>
      <c r="D830" s="33" t="e">
        <f>+"https://analytics.zoho.com/open-view/2395394000005679927?ZOHO_CRITERIA=%22Trasposicion_4.3%22.%22Id_Procesamiento%22%20%3D%20"&amp;#REF!</f>
        <v>#REF!</v>
      </c>
      <c r="E830" s="4">
        <f t="shared" ref="E830:H830" si="275">+E829</f>
        <v>7</v>
      </c>
      <c r="F830" t="str">
        <f t="shared" si="275"/>
        <v>Informe Interactivo 5</v>
      </c>
      <c r="G830" t="str">
        <f t="shared" si="275"/>
        <v>Procesamiento</v>
      </c>
      <c r="H830" t="str">
        <f t="shared" si="275"/>
        <v>Fruta Importada (t) año 2020</v>
      </c>
      <c r="I830" t="s">
        <v>161</v>
      </c>
      <c r="J830" s="1" t="e">
        <f>+HYPERLINK(D830,C830)</f>
        <v>#REF!</v>
      </c>
    </row>
    <row r="831" spans="1:10" x14ac:dyDescent="0.35">
      <c r="A831" s="2">
        <f t="shared" si="215"/>
        <v>5</v>
      </c>
      <c r="B831" s="2">
        <f t="shared" si="231"/>
        <v>4.3</v>
      </c>
      <c r="C831" s="5" t="str">
        <f>+F831&amp;" - "&amp;I831</f>
        <v>Informe Interactivo 5 - Fresca</v>
      </c>
      <c r="D831" s="33" t="e">
        <f>+"https://analytics.zoho.com/open-view/2395394000005679927?ZOHO_CRITERIA=%22Trasposicion_4.3%22.%22Id_Procesamiento%22%20%3D%20"&amp;#REF!</f>
        <v>#REF!</v>
      </c>
      <c r="E831" s="4">
        <f t="shared" ref="E831:H831" si="276">+E830</f>
        <v>7</v>
      </c>
      <c r="F831" t="str">
        <f t="shared" si="276"/>
        <v>Informe Interactivo 5</v>
      </c>
      <c r="G831" t="str">
        <f t="shared" si="276"/>
        <v>Procesamiento</v>
      </c>
      <c r="H831" t="str">
        <f t="shared" si="276"/>
        <v>Fruta Importada (t) año 2020</v>
      </c>
      <c r="I831" t="s">
        <v>162</v>
      </c>
      <c r="J831" s="1" t="e">
        <f>+HYPERLINK(D831,C831)</f>
        <v>#REF!</v>
      </c>
    </row>
    <row r="832" spans="1:10" x14ac:dyDescent="0.35">
      <c r="A832" s="2">
        <f t="shared" si="215"/>
        <v>6</v>
      </c>
      <c r="B832" s="2">
        <f t="shared" si="231"/>
        <v>4.3</v>
      </c>
      <c r="C832" s="5" t="str">
        <f>+F832&amp;" - "&amp;I832</f>
        <v>Informe Interactivo 5 - Frutos secos</v>
      </c>
      <c r="D832" s="33" t="e">
        <f>+"https://analytics.zoho.com/open-view/2395394000005679927?ZOHO_CRITERIA=%22Trasposicion_4.3%22.%22Id_Procesamiento%22%20%3D%20"&amp;#REF!</f>
        <v>#REF!</v>
      </c>
      <c r="E832" s="4">
        <f t="shared" ref="E832:H832" si="277">+E831</f>
        <v>7</v>
      </c>
      <c r="F832" t="str">
        <f t="shared" si="277"/>
        <v>Informe Interactivo 5</v>
      </c>
      <c r="G832" t="str">
        <f t="shared" si="277"/>
        <v>Procesamiento</v>
      </c>
      <c r="H832" t="str">
        <f t="shared" si="277"/>
        <v>Fruta Importada (t) año 2020</v>
      </c>
      <c r="I832" t="s">
        <v>163</v>
      </c>
      <c r="J832" s="1" t="e">
        <f>+HYPERLINK(D832,C832)</f>
        <v>#REF!</v>
      </c>
    </row>
    <row r="833" spans="1:10" x14ac:dyDescent="0.35">
      <c r="A833" s="2">
        <f t="shared" si="215"/>
        <v>7</v>
      </c>
      <c r="B833" s="2">
        <f t="shared" si="231"/>
        <v>4.3</v>
      </c>
      <c r="C833" s="5" t="str">
        <f>+F833&amp;" - "&amp;I833</f>
        <v>Informe Interactivo 5 - Jugos</v>
      </c>
      <c r="D833" s="33" t="e">
        <f>+"https://analytics.zoho.com/open-view/2395394000005679927?ZOHO_CRITERIA=%22Trasposicion_4.3%22.%22Id_Procesamiento%22%20%3D%20"&amp;#REF!</f>
        <v>#REF!</v>
      </c>
      <c r="E833" s="4">
        <f t="shared" ref="E833:H833" si="278">+E832</f>
        <v>7</v>
      </c>
      <c r="F833" t="str">
        <f t="shared" si="278"/>
        <v>Informe Interactivo 5</v>
      </c>
      <c r="G833" t="str">
        <f t="shared" si="278"/>
        <v>Procesamiento</v>
      </c>
      <c r="H833" t="str">
        <f t="shared" si="278"/>
        <v>Fruta Importada (t) año 2020</v>
      </c>
      <c r="I833" t="s">
        <v>164</v>
      </c>
      <c r="J833" s="1" t="e">
        <f>+HYPERLINK(D833,C833)</f>
        <v>#REF!</v>
      </c>
    </row>
    <row r="834" spans="1:10" x14ac:dyDescent="0.35">
      <c r="A834" s="28">
        <v>1</v>
      </c>
      <c r="B834" s="28">
        <f t="shared" si="231"/>
        <v>4.3</v>
      </c>
      <c r="C834" s="29" t="str">
        <f>+F834&amp;" - "&amp;I834</f>
        <v>Informe Interactivo 6 - Arándano</v>
      </c>
      <c r="D834" s="30" t="e">
        <f>+"https://analytics.zoho.com/open-view/2395394000005682797?ZOHO_CRITERIA=%22Trasposicion_4.3%22.%22Id_Categor%C3%ADa%22%20%3D%20"&amp;#REF!</f>
        <v>#REF!</v>
      </c>
      <c r="E834" s="31">
        <v>35</v>
      </c>
      <c r="F834" s="32" t="s">
        <v>166</v>
      </c>
      <c r="G834" s="32" t="s">
        <v>17</v>
      </c>
      <c r="H834" s="32" t="s">
        <v>212</v>
      </c>
      <c r="I834" s="32" t="s">
        <v>18</v>
      </c>
      <c r="J834" s="1" t="e">
        <f>+HYPERLINK(D834,C834)</f>
        <v>#REF!</v>
      </c>
    </row>
    <row r="835" spans="1:10" x14ac:dyDescent="0.35">
      <c r="A835" s="2">
        <f t="shared" ref="A835:A880" si="279">+A834+1</f>
        <v>2</v>
      </c>
      <c r="B835" s="2">
        <f t="shared" si="231"/>
        <v>4.3</v>
      </c>
      <c r="C835" s="5" t="str">
        <f>+F835&amp;" - "&amp;I835</f>
        <v>Informe Interactivo 6 - Frambuesa</v>
      </c>
      <c r="D835" s="33" t="e">
        <f>+"https://analytics.zoho.com/open-view/2395394000005682797?ZOHO_CRITERIA=%22Trasposicion_4.3%22.%22Id_Categor%C3%ADa%22%20%3D%20"&amp;#REF!</f>
        <v>#REF!</v>
      </c>
      <c r="E835" s="4">
        <f t="shared" ref="E835:H835" si="280">+E834</f>
        <v>35</v>
      </c>
      <c r="F835" t="str">
        <f t="shared" si="280"/>
        <v>Informe Interactivo 6</v>
      </c>
      <c r="G835" t="str">
        <f t="shared" si="280"/>
        <v>Categoría</v>
      </c>
      <c r="H835" t="str">
        <f t="shared" si="280"/>
        <v>Fruta Importada (t) año 2020</v>
      </c>
      <c r="I835" t="s">
        <v>12</v>
      </c>
      <c r="J835" s="1" t="e">
        <f>+HYPERLINK(D835,C835)</f>
        <v>#REF!</v>
      </c>
    </row>
    <row r="836" spans="1:10" x14ac:dyDescent="0.35">
      <c r="A836" s="2">
        <f t="shared" si="279"/>
        <v>3</v>
      </c>
      <c r="B836" s="2">
        <f t="shared" si="231"/>
        <v>4.3</v>
      </c>
      <c r="C836" s="5" t="str">
        <f>+F836&amp;" - "&amp;I836</f>
        <v>Informe Interactivo 6 - Higo</v>
      </c>
      <c r="D836" s="33" t="e">
        <f>+"https://analytics.zoho.com/open-view/2395394000005682797?ZOHO_CRITERIA=%22Trasposicion_4.3%22.%22Id_Categor%C3%ADa%22%20%3D%20"&amp;#REF!</f>
        <v>#REF!</v>
      </c>
      <c r="E836" s="4">
        <f t="shared" ref="E836:H836" si="281">+E835</f>
        <v>35</v>
      </c>
      <c r="F836" t="str">
        <f t="shared" si="281"/>
        <v>Informe Interactivo 6</v>
      </c>
      <c r="G836" t="str">
        <f t="shared" si="281"/>
        <v>Categoría</v>
      </c>
      <c r="H836" t="str">
        <f t="shared" si="281"/>
        <v>Fruta Importada (t) año 2020</v>
      </c>
      <c r="I836" t="s">
        <v>19</v>
      </c>
      <c r="J836" s="1" t="e">
        <f>+HYPERLINK(D836,C836)</f>
        <v>#REF!</v>
      </c>
    </row>
    <row r="837" spans="1:10" x14ac:dyDescent="0.35">
      <c r="A837" s="2">
        <f t="shared" si="279"/>
        <v>4</v>
      </c>
      <c r="B837" s="2">
        <f t="shared" si="231"/>
        <v>4.3</v>
      </c>
      <c r="C837" s="5" t="str">
        <f>+F837&amp;" - "&amp;I837</f>
        <v>Informe Interactivo 6 - Kiwi</v>
      </c>
      <c r="D837" s="33" t="e">
        <f>+"https://analytics.zoho.com/open-view/2395394000005682797?ZOHO_CRITERIA=%22Trasposicion_4.3%22.%22Id_Categor%C3%ADa%22%20%3D%20"&amp;#REF!</f>
        <v>#REF!</v>
      </c>
      <c r="E837" s="4">
        <f t="shared" ref="E837:H837" si="282">+E836</f>
        <v>35</v>
      </c>
      <c r="F837" t="str">
        <f t="shared" si="282"/>
        <v>Informe Interactivo 6</v>
      </c>
      <c r="G837" t="str">
        <f t="shared" si="282"/>
        <v>Categoría</v>
      </c>
      <c r="H837" t="str">
        <f t="shared" si="282"/>
        <v>Fruta Importada (t) año 2020</v>
      </c>
      <c r="I837" t="s">
        <v>7</v>
      </c>
      <c r="J837" s="1" t="e">
        <f>+HYPERLINK(D837,C837)</f>
        <v>#REF!</v>
      </c>
    </row>
    <row r="838" spans="1:10" x14ac:dyDescent="0.35">
      <c r="A838" s="2">
        <f t="shared" si="279"/>
        <v>5</v>
      </c>
      <c r="B838" s="2">
        <f t="shared" si="231"/>
        <v>4.3</v>
      </c>
      <c r="C838" s="5" t="str">
        <f>+F838&amp;" - "&amp;I838</f>
        <v>Informe Interactivo 6 - Mora</v>
      </c>
      <c r="D838" s="33" t="e">
        <f>+"https://analytics.zoho.com/open-view/2395394000005682797?ZOHO_CRITERIA=%22Trasposicion_4.3%22.%22Id_Categor%C3%ADa%22%20%3D%20"&amp;#REF!</f>
        <v>#REF!</v>
      </c>
      <c r="E838" s="4">
        <f t="shared" ref="E838:H838" si="283">+E837</f>
        <v>35</v>
      </c>
      <c r="F838" t="str">
        <f t="shared" si="283"/>
        <v>Informe Interactivo 6</v>
      </c>
      <c r="G838" t="str">
        <f t="shared" si="283"/>
        <v>Categoría</v>
      </c>
      <c r="H838" t="str">
        <f t="shared" si="283"/>
        <v>Fruta Importada (t) año 2020</v>
      </c>
      <c r="I838" t="s">
        <v>20</v>
      </c>
      <c r="J838" s="1" t="e">
        <f>+HYPERLINK(D838,C838)</f>
        <v>#REF!</v>
      </c>
    </row>
    <row r="839" spans="1:10" x14ac:dyDescent="0.35">
      <c r="A839" s="2">
        <f t="shared" si="279"/>
        <v>6</v>
      </c>
      <c r="B839" s="2">
        <f t="shared" si="231"/>
        <v>4.3</v>
      </c>
      <c r="C839" s="5" t="str">
        <f>+F839&amp;" - "&amp;I839</f>
        <v>Informe Interactivo 6 - Otros berries</v>
      </c>
      <c r="D839" s="33" t="e">
        <f>+"https://analytics.zoho.com/open-view/2395394000005682797?ZOHO_CRITERIA=%22Trasposicion_4.3%22.%22Id_Categor%C3%ADa%22%20%3D%20"&amp;#REF!</f>
        <v>#REF!</v>
      </c>
      <c r="E839" s="4">
        <f t="shared" ref="E839:H839" si="284">+E838</f>
        <v>35</v>
      </c>
      <c r="F839" t="str">
        <f t="shared" si="284"/>
        <v>Informe Interactivo 6</v>
      </c>
      <c r="G839" t="str">
        <f t="shared" si="284"/>
        <v>Categoría</v>
      </c>
      <c r="H839" t="str">
        <f t="shared" si="284"/>
        <v>Fruta Importada (t) año 2020</v>
      </c>
      <c r="I839" t="s">
        <v>21</v>
      </c>
      <c r="J839" s="1" t="e">
        <f>+HYPERLINK(D839,C839)</f>
        <v>#REF!</v>
      </c>
    </row>
    <row r="840" spans="1:10" x14ac:dyDescent="0.35">
      <c r="A840" s="2">
        <f t="shared" si="279"/>
        <v>7</v>
      </c>
      <c r="B840" s="2">
        <f t="shared" si="231"/>
        <v>4.3</v>
      </c>
      <c r="C840" s="5" t="str">
        <f>+F840&amp;" - "&amp;I840</f>
        <v>Informe Interactivo 6 - Limón</v>
      </c>
      <c r="D840" s="33" t="e">
        <f>+"https://analytics.zoho.com/open-view/2395394000005682797?ZOHO_CRITERIA=%22Trasposicion_4.3%22.%22Id_Categor%C3%ADa%22%20%3D%20"&amp;#REF!</f>
        <v>#REF!</v>
      </c>
      <c r="E840" s="4">
        <f t="shared" ref="E840:H840" si="285">+E839</f>
        <v>35</v>
      </c>
      <c r="F840" t="str">
        <f t="shared" si="285"/>
        <v>Informe Interactivo 6</v>
      </c>
      <c r="G840" t="str">
        <f t="shared" si="285"/>
        <v>Categoría</v>
      </c>
      <c r="H840" t="str">
        <f t="shared" si="285"/>
        <v>Fruta Importada (t) año 2020</v>
      </c>
      <c r="I840" t="s">
        <v>22</v>
      </c>
      <c r="J840" s="1" t="e">
        <f>+HYPERLINK(D840,C840)</f>
        <v>#REF!</v>
      </c>
    </row>
    <row r="841" spans="1:10" x14ac:dyDescent="0.35">
      <c r="A841" s="2">
        <f t="shared" si="279"/>
        <v>8</v>
      </c>
      <c r="B841" s="2">
        <f t="shared" si="231"/>
        <v>4.3</v>
      </c>
      <c r="C841" s="5" t="str">
        <f>+F841&amp;" - "&amp;I841</f>
        <v>Informe Interactivo 6 - Mandarina</v>
      </c>
      <c r="D841" s="33" t="e">
        <f>+"https://analytics.zoho.com/open-view/2395394000005682797?ZOHO_CRITERIA=%22Trasposicion_4.3%22.%22Id_Categor%C3%ADa%22%20%3D%20"&amp;#REF!</f>
        <v>#REF!</v>
      </c>
      <c r="E841" s="4">
        <f t="shared" ref="E841:H841" si="286">+E840</f>
        <v>35</v>
      </c>
      <c r="F841" t="str">
        <f t="shared" si="286"/>
        <v>Informe Interactivo 6</v>
      </c>
      <c r="G841" t="str">
        <f t="shared" si="286"/>
        <v>Categoría</v>
      </c>
      <c r="H841" t="str">
        <f t="shared" si="286"/>
        <v>Fruta Importada (t) año 2020</v>
      </c>
      <c r="I841" t="s">
        <v>23</v>
      </c>
      <c r="J841" s="1" t="e">
        <f>+HYPERLINK(D841,C841)</f>
        <v>#REF!</v>
      </c>
    </row>
    <row r="842" spans="1:10" x14ac:dyDescent="0.35">
      <c r="A842" s="2">
        <f t="shared" si="279"/>
        <v>9</v>
      </c>
      <c r="B842" s="2">
        <f t="shared" si="231"/>
        <v>4.3</v>
      </c>
      <c r="C842" s="5" t="str">
        <f>+F842&amp;" - "&amp;I842</f>
        <v>Informe Interactivo 6 - Naranja</v>
      </c>
      <c r="D842" s="33" t="e">
        <f>+"https://analytics.zoho.com/open-view/2395394000005682797?ZOHO_CRITERIA=%22Trasposicion_4.3%22.%22Id_Categor%C3%ADa%22%20%3D%20"&amp;#REF!</f>
        <v>#REF!</v>
      </c>
      <c r="E842" s="4">
        <f t="shared" ref="E842:H842" si="287">+E841</f>
        <v>35</v>
      </c>
      <c r="F842" t="str">
        <f t="shared" si="287"/>
        <v>Informe Interactivo 6</v>
      </c>
      <c r="G842" t="str">
        <f t="shared" si="287"/>
        <v>Categoría</v>
      </c>
      <c r="H842" t="str">
        <f t="shared" si="287"/>
        <v>Fruta Importada (t) año 2020</v>
      </c>
      <c r="I842" t="s">
        <v>24</v>
      </c>
      <c r="J842" s="1" t="e">
        <f>+HYPERLINK(D842,C842)</f>
        <v>#REF!</v>
      </c>
    </row>
    <row r="843" spans="1:10" x14ac:dyDescent="0.35">
      <c r="A843" s="2">
        <f t="shared" si="279"/>
        <v>10</v>
      </c>
      <c r="B843" s="2">
        <f t="shared" si="231"/>
        <v>4.3</v>
      </c>
      <c r="C843" s="5" t="str">
        <f>+F843&amp;" - "&amp;I843</f>
        <v>Informe Interactivo 6 - Pomelo</v>
      </c>
      <c r="D843" s="33" t="e">
        <f>+"https://analytics.zoho.com/open-view/2395394000005682797?ZOHO_CRITERIA=%22Trasposicion_4.3%22.%22Id_Categor%C3%ADa%22%20%3D%20"&amp;#REF!</f>
        <v>#REF!</v>
      </c>
      <c r="E843" s="4">
        <f t="shared" ref="E843:H843" si="288">+E842</f>
        <v>35</v>
      </c>
      <c r="F843" t="str">
        <f t="shared" si="288"/>
        <v>Informe Interactivo 6</v>
      </c>
      <c r="G843" t="str">
        <f t="shared" si="288"/>
        <v>Categoría</v>
      </c>
      <c r="H843" t="str">
        <f t="shared" si="288"/>
        <v>Fruta Importada (t) año 2020</v>
      </c>
      <c r="I843" t="s">
        <v>9</v>
      </c>
      <c r="J843" s="1" t="e">
        <f>+HYPERLINK(D843,C843)</f>
        <v>#REF!</v>
      </c>
    </row>
    <row r="844" spans="1:10" x14ac:dyDescent="0.35">
      <c r="A844" s="2">
        <f t="shared" si="279"/>
        <v>11</v>
      </c>
      <c r="B844" s="2">
        <f t="shared" si="231"/>
        <v>4.3</v>
      </c>
      <c r="C844" s="5" t="str">
        <f>+F844&amp;" - "&amp;I844</f>
        <v>Informe Interactivo 6 - Otros cítricos</v>
      </c>
      <c r="D844" s="33" t="e">
        <f>+"https://analytics.zoho.com/open-view/2395394000005682797?ZOHO_CRITERIA=%22Trasposicion_4.3%22.%22Id_Categor%C3%ADa%22%20%3D%20"&amp;#REF!</f>
        <v>#REF!</v>
      </c>
      <c r="E844" s="4">
        <f t="shared" ref="E844:H844" si="289">+E843</f>
        <v>35</v>
      </c>
      <c r="F844" t="str">
        <f t="shared" si="289"/>
        <v>Informe Interactivo 6</v>
      </c>
      <c r="G844" t="str">
        <f t="shared" si="289"/>
        <v>Categoría</v>
      </c>
      <c r="H844" t="str">
        <f t="shared" si="289"/>
        <v>Fruta Importada (t) año 2020</v>
      </c>
      <c r="I844" t="s">
        <v>25</v>
      </c>
      <c r="J844" s="1" t="e">
        <f>+HYPERLINK(D844,C844)</f>
        <v>#REF!</v>
      </c>
    </row>
    <row r="845" spans="1:10" x14ac:dyDescent="0.35">
      <c r="A845" s="2">
        <f t="shared" si="279"/>
        <v>12</v>
      </c>
      <c r="B845" s="2">
        <f t="shared" si="231"/>
        <v>4.3</v>
      </c>
      <c r="C845" s="5" t="str">
        <f>+F845&amp;" - "&amp;I845</f>
        <v>Informe Interactivo 6 - Cereza</v>
      </c>
      <c r="D845" s="33" t="e">
        <f>+"https://analytics.zoho.com/open-view/2395394000005682797?ZOHO_CRITERIA=%22Trasposicion_4.3%22.%22Id_Categor%C3%ADa%22%20%3D%20"&amp;#REF!</f>
        <v>#REF!</v>
      </c>
      <c r="E845" s="4">
        <f t="shared" ref="E845:H845" si="290">+E844</f>
        <v>35</v>
      </c>
      <c r="F845" t="str">
        <f t="shared" si="290"/>
        <v>Informe Interactivo 6</v>
      </c>
      <c r="G845" t="str">
        <f t="shared" si="290"/>
        <v>Categoría</v>
      </c>
      <c r="H845" t="str">
        <f t="shared" si="290"/>
        <v>Fruta Importada (t) año 2020</v>
      </c>
      <c r="I845" t="s">
        <v>26</v>
      </c>
      <c r="J845" s="1" t="e">
        <f>+HYPERLINK(D845,C845)</f>
        <v>#REF!</v>
      </c>
    </row>
    <row r="846" spans="1:10" x14ac:dyDescent="0.35">
      <c r="A846" s="2">
        <f t="shared" si="279"/>
        <v>13</v>
      </c>
      <c r="B846" s="2">
        <f t="shared" si="231"/>
        <v>4.3</v>
      </c>
      <c r="C846" s="5" t="str">
        <f>+F846&amp;" - "&amp;I846</f>
        <v>Informe Interactivo 6 - Ciruela</v>
      </c>
      <c r="D846" s="33" t="e">
        <f>+"https://analytics.zoho.com/open-view/2395394000005682797?ZOHO_CRITERIA=%22Trasposicion_4.3%22.%22Id_Categor%C3%ADa%22%20%3D%20"&amp;#REF!</f>
        <v>#REF!</v>
      </c>
      <c r="E846" s="4">
        <f t="shared" ref="E846:H846" si="291">+E845</f>
        <v>35</v>
      </c>
      <c r="F846" t="str">
        <f t="shared" si="291"/>
        <v>Informe Interactivo 6</v>
      </c>
      <c r="G846" t="str">
        <f t="shared" si="291"/>
        <v>Categoría</v>
      </c>
      <c r="H846" t="str">
        <f t="shared" si="291"/>
        <v>Fruta Importada (t) año 2020</v>
      </c>
      <c r="I846" t="s">
        <v>27</v>
      </c>
      <c r="J846" s="1" t="e">
        <f>+HYPERLINK(D846,C846)</f>
        <v>#REF!</v>
      </c>
    </row>
    <row r="847" spans="1:10" x14ac:dyDescent="0.35">
      <c r="A847" s="2">
        <f t="shared" si="279"/>
        <v>14</v>
      </c>
      <c r="B847" s="2">
        <f t="shared" si="231"/>
        <v>4.3</v>
      </c>
      <c r="C847" s="5" t="str">
        <f>+F847&amp;" - "&amp;I847</f>
        <v>Informe Interactivo 6 - Damasco</v>
      </c>
      <c r="D847" s="33" t="e">
        <f>+"https://analytics.zoho.com/open-view/2395394000005682797?ZOHO_CRITERIA=%22Trasposicion_4.3%22.%22Id_Categor%C3%ADa%22%20%3D%20"&amp;#REF!</f>
        <v>#REF!</v>
      </c>
      <c r="E847" s="4">
        <f t="shared" ref="E847:H847" si="292">+E846</f>
        <v>35</v>
      </c>
      <c r="F847" t="str">
        <f t="shared" si="292"/>
        <v>Informe Interactivo 6</v>
      </c>
      <c r="G847" t="str">
        <f t="shared" si="292"/>
        <v>Categoría</v>
      </c>
      <c r="H847" t="str">
        <f t="shared" si="292"/>
        <v>Fruta Importada (t) año 2020</v>
      </c>
      <c r="I847" t="s">
        <v>11</v>
      </c>
      <c r="J847" s="1" t="e">
        <f>+HYPERLINK(D847,C847)</f>
        <v>#REF!</v>
      </c>
    </row>
    <row r="848" spans="1:10" x14ac:dyDescent="0.35">
      <c r="A848" s="2">
        <f t="shared" si="279"/>
        <v>15</v>
      </c>
      <c r="B848" s="2">
        <f t="shared" si="231"/>
        <v>4.3</v>
      </c>
      <c r="C848" s="5" t="str">
        <f>+F848&amp;" - "&amp;I848</f>
        <v>Informe Interactivo 6 - Durazno</v>
      </c>
      <c r="D848" s="33" t="e">
        <f>+"https://analytics.zoho.com/open-view/2395394000005682797?ZOHO_CRITERIA=%22Trasposicion_4.3%22.%22Id_Categor%C3%ADa%22%20%3D%20"&amp;#REF!</f>
        <v>#REF!</v>
      </c>
      <c r="E848" s="4">
        <f t="shared" ref="E848:H848" si="293">+E847</f>
        <v>35</v>
      </c>
      <c r="F848" t="str">
        <f t="shared" si="293"/>
        <v>Informe Interactivo 6</v>
      </c>
      <c r="G848" t="str">
        <f t="shared" si="293"/>
        <v>Categoría</v>
      </c>
      <c r="H848" t="str">
        <f t="shared" si="293"/>
        <v>Fruta Importada (t) año 2020</v>
      </c>
      <c r="I848" t="s">
        <v>28</v>
      </c>
      <c r="J848" s="1" t="e">
        <f>+HYPERLINK(D848,C848)</f>
        <v>#REF!</v>
      </c>
    </row>
    <row r="849" spans="1:10" x14ac:dyDescent="0.35">
      <c r="A849" s="2">
        <f t="shared" si="279"/>
        <v>16</v>
      </c>
      <c r="B849" s="2">
        <f t="shared" si="231"/>
        <v>4.3</v>
      </c>
      <c r="C849" s="5" t="str">
        <f>+F849&amp;" - "&amp;I849</f>
        <v>Informe Interactivo 6 - Nectarín</v>
      </c>
      <c r="D849" s="33" t="e">
        <f>+"https://analytics.zoho.com/open-view/2395394000005682797?ZOHO_CRITERIA=%22Trasposicion_4.3%22.%22Id_Categor%C3%ADa%22%20%3D%20"&amp;#REF!</f>
        <v>#REF!</v>
      </c>
      <c r="E849" s="4">
        <f t="shared" ref="E849:H849" si="294">+E848</f>
        <v>35</v>
      </c>
      <c r="F849" t="str">
        <f t="shared" si="294"/>
        <v>Informe Interactivo 6</v>
      </c>
      <c r="G849" t="str">
        <f t="shared" si="294"/>
        <v>Categoría</v>
      </c>
      <c r="H849" t="str">
        <f t="shared" si="294"/>
        <v>Fruta Importada (t) año 2020</v>
      </c>
      <c r="I849" t="s">
        <v>29</v>
      </c>
      <c r="J849" s="1" t="e">
        <f>+HYPERLINK(D849,C849)</f>
        <v>#REF!</v>
      </c>
    </row>
    <row r="850" spans="1:10" x14ac:dyDescent="0.35">
      <c r="A850" s="2">
        <f t="shared" si="279"/>
        <v>17</v>
      </c>
      <c r="B850" s="2">
        <f t="shared" ref="B850:B880" si="295">+B849</f>
        <v>4.3</v>
      </c>
      <c r="C850" s="5" t="str">
        <f>+F850&amp;" - "&amp;I850</f>
        <v>Informe Interactivo 6 - Manzana</v>
      </c>
      <c r="D850" s="33" t="e">
        <f>+"https://analytics.zoho.com/open-view/2395394000005682797?ZOHO_CRITERIA=%22Trasposicion_4.3%22.%22Id_Categor%C3%ADa%22%20%3D%20"&amp;#REF!</f>
        <v>#REF!</v>
      </c>
      <c r="E850" s="4">
        <f t="shared" ref="E850:H850" si="296">+E849</f>
        <v>35</v>
      </c>
      <c r="F850" t="str">
        <f t="shared" si="296"/>
        <v>Informe Interactivo 6</v>
      </c>
      <c r="G850" t="str">
        <f t="shared" si="296"/>
        <v>Categoría</v>
      </c>
      <c r="H850" t="str">
        <f t="shared" si="296"/>
        <v>Fruta Importada (t) año 2020</v>
      </c>
      <c r="I850" t="s">
        <v>30</v>
      </c>
      <c r="J850" s="1" t="e">
        <f>+HYPERLINK(D850,C850)</f>
        <v>#REF!</v>
      </c>
    </row>
    <row r="851" spans="1:10" x14ac:dyDescent="0.35">
      <c r="A851" s="2">
        <f t="shared" si="279"/>
        <v>18</v>
      </c>
      <c r="B851" s="2">
        <f t="shared" si="295"/>
        <v>4.3</v>
      </c>
      <c r="C851" s="5" t="str">
        <f>+F851&amp;" - "&amp;I851</f>
        <v>Informe Interactivo 6 - Pera</v>
      </c>
      <c r="D851" s="33" t="e">
        <f>+"https://analytics.zoho.com/open-view/2395394000005682797?ZOHO_CRITERIA=%22Trasposicion_4.3%22.%22Id_Categor%C3%ADa%22%20%3D%20"&amp;#REF!</f>
        <v>#REF!</v>
      </c>
      <c r="E851" s="4">
        <f t="shared" ref="E851:H851" si="297">+E850</f>
        <v>35</v>
      </c>
      <c r="F851" t="str">
        <f t="shared" si="297"/>
        <v>Informe Interactivo 6</v>
      </c>
      <c r="G851" t="str">
        <f t="shared" si="297"/>
        <v>Categoría</v>
      </c>
      <c r="H851" t="str">
        <f t="shared" si="297"/>
        <v>Fruta Importada (t) año 2020</v>
      </c>
      <c r="I851" t="s">
        <v>31</v>
      </c>
      <c r="J851" s="1" t="e">
        <f>+HYPERLINK(D851,C851)</f>
        <v>#REF!</v>
      </c>
    </row>
    <row r="852" spans="1:10" x14ac:dyDescent="0.35">
      <c r="A852" s="2">
        <f t="shared" si="279"/>
        <v>19</v>
      </c>
      <c r="B852" s="2">
        <f t="shared" si="295"/>
        <v>4.3</v>
      </c>
      <c r="C852" s="5" t="str">
        <f>+F852&amp;" - "&amp;I852</f>
        <v>Informe Interactivo 6 - Almendra</v>
      </c>
      <c r="D852" s="33" t="e">
        <f>+"https://analytics.zoho.com/open-view/2395394000005682797?ZOHO_CRITERIA=%22Trasposicion_4.3%22.%22Id_Categor%C3%ADa%22%20%3D%20"&amp;#REF!</f>
        <v>#REF!</v>
      </c>
      <c r="E852" s="4">
        <f t="shared" ref="E852:H852" si="298">+E851</f>
        <v>35</v>
      </c>
      <c r="F852" t="str">
        <f t="shared" si="298"/>
        <v>Informe Interactivo 6</v>
      </c>
      <c r="G852" t="str">
        <f t="shared" si="298"/>
        <v>Categoría</v>
      </c>
      <c r="H852" t="str">
        <f t="shared" si="298"/>
        <v>Fruta Importada (t) año 2020</v>
      </c>
      <c r="I852" t="s">
        <v>32</v>
      </c>
      <c r="J852" s="1" t="e">
        <f>+HYPERLINK(D852,C852)</f>
        <v>#REF!</v>
      </c>
    </row>
    <row r="853" spans="1:10" x14ac:dyDescent="0.35">
      <c r="A853" s="2">
        <f t="shared" si="279"/>
        <v>20</v>
      </c>
      <c r="B853" s="2">
        <f t="shared" si="295"/>
        <v>4.3</v>
      </c>
      <c r="C853" s="5" t="str">
        <f>+F853&amp;" - "&amp;I853</f>
        <v>Informe Interactivo 6 - Avellana</v>
      </c>
      <c r="D853" s="33" t="e">
        <f>+"https://analytics.zoho.com/open-view/2395394000005682797?ZOHO_CRITERIA=%22Trasposicion_4.3%22.%22Id_Categor%C3%ADa%22%20%3D%20"&amp;#REF!</f>
        <v>#REF!</v>
      </c>
      <c r="E853" s="4">
        <f t="shared" ref="E853:H853" si="299">+E852</f>
        <v>35</v>
      </c>
      <c r="F853" t="str">
        <f t="shared" si="299"/>
        <v>Informe Interactivo 6</v>
      </c>
      <c r="G853" t="str">
        <f t="shared" si="299"/>
        <v>Categoría</v>
      </c>
      <c r="H853" t="str">
        <f t="shared" si="299"/>
        <v>Fruta Importada (t) año 2020</v>
      </c>
      <c r="I853" t="s">
        <v>33</v>
      </c>
      <c r="J853" s="1" t="e">
        <f>+HYPERLINK(D853,C853)</f>
        <v>#REF!</v>
      </c>
    </row>
    <row r="854" spans="1:10" x14ac:dyDescent="0.35">
      <c r="A854" s="2">
        <f t="shared" si="279"/>
        <v>21</v>
      </c>
      <c r="B854" s="2">
        <f t="shared" si="295"/>
        <v>4.3</v>
      </c>
      <c r="C854" s="5" t="str">
        <f>+F854&amp;" - "&amp;I854</f>
        <v>Informe Interactivo 6 - Castaña</v>
      </c>
      <c r="D854" s="33" t="e">
        <f>+"https://analytics.zoho.com/open-view/2395394000005682797?ZOHO_CRITERIA=%22Trasposicion_4.3%22.%22Id_Categor%C3%ADa%22%20%3D%20"&amp;#REF!</f>
        <v>#REF!</v>
      </c>
      <c r="E854" s="4">
        <f t="shared" ref="E854:H854" si="300">+E853</f>
        <v>35</v>
      </c>
      <c r="F854" t="str">
        <f t="shared" si="300"/>
        <v>Informe Interactivo 6</v>
      </c>
      <c r="G854" t="str">
        <f t="shared" si="300"/>
        <v>Categoría</v>
      </c>
      <c r="H854" t="str">
        <f t="shared" si="300"/>
        <v>Fruta Importada (t) año 2020</v>
      </c>
      <c r="I854" t="s">
        <v>34</v>
      </c>
      <c r="J854" s="1" t="e">
        <f>+HYPERLINK(D854,C854)</f>
        <v>#REF!</v>
      </c>
    </row>
    <row r="855" spans="1:10" x14ac:dyDescent="0.35">
      <c r="A855" s="2">
        <f t="shared" si="279"/>
        <v>22</v>
      </c>
      <c r="B855" s="2">
        <f t="shared" si="295"/>
        <v>4.3</v>
      </c>
      <c r="C855" s="5" t="str">
        <f>+F855&amp;" - "&amp;I855</f>
        <v>Informe Interactivo 6 - Nuez</v>
      </c>
      <c r="D855" s="33" t="e">
        <f>+"https://analytics.zoho.com/open-view/2395394000005682797?ZOHO_CRITERIA=%22Trasposicion_4.3%22.%22Id_Categor%C3%ADa%22%20%3D%20"&amp;#REF!</f>
        <v>#REF!</v>
      </c>
      <c r="E855" s="4">
        <f t="shared" ref="E855:H855" si="301">+E854</f>
        <v>35</v>
      </c>
      <c r="F855" t="str">
        <f t="shared" si="301"/>
        <v>Informe Interactivo 6</v>
      </c>
      <c r="G855" t="str">
        <f t="shared" si="301"/>
        <v>Categoría</v>
      </c>
      <c r="H855" t="str">
        <f t="shared" si="301"/>
        <v>Fruta Importada (t) año 2020</v>
      </c>
      <c r="I855" t="s">
        <v>35</v>
      </c>
      <c r="J855" s="1" t="e">
        <f>+HYPERLINK(D855,C855)</f>
        <v>#REF!</v>
      </c>
    </row>
    <row r="856" spans="1:10" x14ac:dyDescent="0.35">
      <c r="A856" s="2">
        <f t="shared" si="279"/>
        <v>23</v>
      </c>
      <c r="B856" s="2">
        <f t="shared" si="295"/>
        <v>4.3</v>
      </c>
      <c r="C856" s="5" t="str">
        <f>+F856&amp;" - "&amp;I856</f>
        <v>Informe Interactivo 6 - Pistacho</v>
      </c>
      <c r="D856" s="33" t="e">
        <f>+"https://analytics.zoho.com/open-view/2395394000005682797?ZOHO_CRITERIA=%22Trasposicion_4.3%22.%22Id_Categor%C3%ADa%22%20%3D%20"&amp;#REF!</f>
        <v>#REF!</v>
      </c>
      <c r="E856" s="4">
        <f t="shared" ref="E856:H856" si="302">+E855</f>
        <v>35</v>
      </c>
      <c r="F856" t="str">
        <f t="shared" si="302"/>
        <v>Informe Interactivo 6</v>
      </c>
      <c r="G856" t="str">
        <f t="shared" si="302"/>
        <v>Categoría</v>
      </c>
      <c r="H856" t="str">
        <f t="shared" si="302"/>
        <v>Fruta Importada (t) año 2020</v>
      </c>
      <c r="I856" t="s">
        <v>8</v>
      </c>
      <c r="J856" s="1" t="e">
        <f>+HYPERLINK(D856,C856)</f>
        <v>#REF!</v>
      </c>
    </row>
    <row r="857" spans="1:10" x14ac:dyDescent="0.35">
      <c r="A857" s="2">
        <f t="shared" si="279"/>
        <v>24</v>
      </c>
      <c r="B857" s="2">
        <f t="shared" si="295"/>
        <v>4.3</v>
      </c>
      <c r="C857" s="5" t="str">
        <f>+F857&amp;" - "&amp;I857</f>
        <v>Informe Interactivo 6 - Otros frutos secos</v>
      </c>
      <c r="D857" s="33" t="e">
        <f>+"https://analytics.zoho.com/open-view/2395394000005682797?ZOHO_CRITERIA=%22Trasposicion_4.3%22.%22Id_Categor%C3%ADa%22%20%3D%20"&amp;#REF!</f>
        <v>#REF!</v>
      </c>
      <c r="E857" s="4">
        <f t="shared" ref="E857:H857" si="303">+E856</f>
        <v>35</v>
      </c>
      <c r="F857" t="str">
        <f t="shared" si="303"/>
        <v>Informe Interactivo 6</v>
      </c>
      <c r="G857" t="str">
        <f t="shared" si="303"/>
        <v>Categoría</v>
      </c>
      <c r="H857" t="str">
        <f t="shared" si="303"/>
        <v>Fruta Importada (t) año 2020</v>
      </c>
      <c r="I857" t="s">
        <v>36</v>
      </c>
      <c r="J857" s="1" t="e">
        <f>+HYPERLINK(D857,C857)</f>
        <v>#REF!</v>
      </c>
    </row>
    <row r="858" spans="1:10" x14ac:dyDescent="0.35">
      <c r="A858" s="2">
        <f t="shared" si="279"/>
        <v>25</v>
      </c>
      <c r="B858" s="2">
        <f t="shared" si="295"/>
        <v>4.3</v>
      </c>
      <c r="C858" s="5" t="str">
        <f>+F858&amp;" - "&amp;I858</f>
        <v>Informe Interactivo 6 - Olivo</v>
      </c>
      <c r="D858" s="33" t="e">
        <f>+"https://analytics.zoho.com/open-view/2395394000005682797?ZOHO_CRITERIA=%22Trasposicion_4.3%22.%22Id_Categor%C3%ADa%22%20%3D%20"&amp;#REF!</f>
        <v>#REF!</v>
      </c>
      <c r="E858" s="4">
        <f t="shared" ref="E858:H858" si="304">+E857</f>
        <v>35</v>
      </c>
      <c r="F858" t="str">
        <f t="shared" si="304"/>
        <v>Informe Interactivo 6</v>
      </c>
      <c r="G858" t="str">
        <f t="shared" si="304"/>
        <v>Categoría</v>
      </c>
      <c r="H858" t="str">
        <f t="shared" si="304"/>
        <v>Fruta Importada (t) año 2020</v>
      </c>
      <c r="I858" t="s">
        <v>6</v>
      </c>
      <c r="J858" s="1" t="e">
        <f>+HYPERLINK(D858,C858)</f>
        <v>#REF!</v>
      </c>
    </row>
    <row r="859" spans="1:10" x14ac:dyDescent="0.35">
      <c r="A859" s="2">
        <f t="shared" si="279"/>
        <v>26</v>
      </c>
      <c r="B859" s="2">
        <f t="shared" si="295"/>
        <v>4.3</v>
      </c>
      <c r="C859" s="5" t="str">
        <f>+F859&amp;" - "&amp;I859</f>
        <v>Informe Interactivo 6 - Palta</v>
      </c>
      <c r="D859" s="33" t="e">
        <f>+"https://analytics.zoho.com/open-view/2395394000005682797?ZOHO_CRITERIA=%22Trasposicion_4.3%22.%22Id_Categor%C3%ADa%22%20%3D%20"&amp;#REF!</f>
        <v>#REF!</v>
      </c>
      <c r="E859" s="4">
        <f t="shared" ref="E859:H859" si="305">+E858</f>
        <v>35</v>
      </c>
      <c r="F859" t="str">
        <f t="shared" si="305"/>
        <v>Informe Interactivo 6</v>
      </c>
      <c r="G859" t="str">
        <f t="shared" si="305"/>
        <v>Categoría</v>
      </c>
      <c r="H859" t="str">
        <f t="shared" si="305"/>
        <v>Fruta Importada (t) año 2020</v>
      </c>
      <c r="I859" t="s">
        <v>37</v>
      </c>
      <c r="J859" s="1" t="e">
        <f>+HYPERLINK(D859,C859)</f>
        <v>#REF!</v>
      </c>
    </row>
    <row r="860" spans="1:10" x14ac:dyDescent="0.35">
      <c r="A860" s="2">
        <f t="shared" si="279"/>
        <v>27</v>
      </c>
      <c r="B860" s="2">
        <f t="shared" si="295"/>
        <v>4.3</v>
      </c>
      <c r="C860" s="5" t="str">
        <f>+F860&amp;" - "&amp;I860</f>
        <v>Informe Interactivo 6 - Chirimoya</v>
      </c>
      <c r="D860" s="33" t="e">
        <f>+"https://analytics.zoho.com/open-view/2395394000005682797?ZOHO_CRITERIA=%22Trasposicion_4.3%22.%22Id_Categor%C3%ADa%22%20%3D%20"&amp;#REF!</f>
        <v>#REF!</v>
      </c>
      <c r="E860" s="4">
        <f t="shared" ref="E860:H860" si="306">+E859</f>
        <v>35</v>
      </c>
      <c r="F860" t="str">
        <f t="shared" si="306"/>
        <v>Informe Interactivo 6</v>
      </c>
      <c r="G860" t="str">
        <f t="shared" si="306"/>
        <v>Categoría</v>
      </c>
      <c r="H860" t="str">
        <f t="shared" si="306"/>
        <v>Fruta Importada (t) año 2020</v>
      </c>
      <c r="I860" t="s">
        <v>38</v>
      </c>
      <c r="J860" s="1" t="e">
        <f>+HYPERLINK(D860,C860)</f>
        <v>#REF!</v>
      </c>
    </row>
    <row r="861" spans="1:10" x14ac:dyDescent="0.35">
      <c r="A861" s="2">
        <f t="shared" si="279"/>
        <v>28</v>
      </c>
      <c r="B861" s="2">
        <f t="shared" si="295"/>
        <v>4.3</v>
      </c>
      <c r="C861" s="5" t="str">
        <f>+F861&amp;" - "&amp;I861</f>
        <v>Informe Interactivo 6 - Otros frutos</v>
      </c>
      <c r="D861" s="33" t="e">
        <f>+"https://analytics.zoho.com/open-view/2395394000005682797?ZOHO_CRITERIA=%22Trasposicion_4.3%22.%22Id_Categor%C3%ADa%22%20%3D%20"&amp;#REF!</f>
        <v>#REF!</v>
      </c>
      <c r="E861" s="4">
        <f t="shared" ref="E861:H861" si="307">+E860</f>
        <v>35</v>
      </c>
      <c r="F861" t="str">
        <f t="shared" si="307"/>
        <v>Informe Interactivo 6</v>
      </c>
      <c r="G861" t="str">
        <f t="shared" si="307"/>
        <v>Categoría</v>
      </c>
      <c r="H861" t="str">
        <f t="shared" si="307"/>
        <v>Fruta Importada (t) año 2020</v>
      </c>
      <c r="I861" t="s">
        <v>39</v>
      </c>
      <c r="J861" s="1" t="e">
        <f>+HYPERLINK(D861,C861)</f>
        <v>#REF!</v>
      </c>
    </row>
    <row r="862" spans="1:10" x14ac:dyDescent="0.35">
      <c r="A862" s="2">
        <f t="shared" si="279"/>
        <v>29</v>
      </c>
      <c r="B862" s="2">
        <f t="shared" si="295"/>
        <v>4.3</v>
      </c>
      <c r="C862" s="5" t="str">
        <f>+F862&amp;" - "&amp;I862</f>
        <v>Informe Interactivo 6 - Mango</v>
      </c>
      <c r="D862" s="33" t="e">
        <f>+"https://analytics.zoho.com/open-view/2395394000005682797?ZOHO_CRITERIA=%22Trasposicion_4.3%22.%22Id_Categor%C3%ADa%22%20%3D%20"&amp;#REF!</f>
        <v>#REF!</v>
      </c>
      <c r="E862" s="4">
        <f t="shared" ref="E862:H862" si="308">+E861</f>
        <v>35</v>
      </c>
      <c r="F862" t="str">
        <f t="shared" si="308"/>
        <v>Informe Interactivo 6</v>
      </c>
      <c r="G862" t="str">
        <f t="shared" si="308"/>
        <v>Categoría</v>
      </c>
      <c r="H862" t="str">
        <f t="shared" si="308"/>
        <v>Fruta Importada (t) año 2020</v>
      </c>
      <c r="I862" t="s">
        <v>10</v>
      </c>
      <c r="J862" s="1" t="e">
        <f>+HYPERLINK(D862,C862)</f>
        <v>#REF!</v>
      </c>
    </row>
    <row r="863" spans="1:10" x14ac:dyDescent="0.35">
      <c r="A863" s="2">
        <f t="shared" si="279"/>
        <v>30</v>
      </c>
      <c r="B863" s="2">
        <f t="shared" si="295"/>
        <v>4.3</v>
      </c>
      <c r="C863" s="5" t="str">
        <f>+F863&amp;" - "&amp;I863</f>
        <v>Informe Interactivo 6 - Papaya</v>
      </c>
      <c r="D863" s="33" t="e">
        <f>+"https://analytics.zoho.com/open-view/2395394000005682797?ZOHO_CRITERIA=%22Trasposicion_4.3%22.%22Id_Categor%C3%ADa%22%20%3D%20"&amp;#REF!</f>
        <v>#REF!</v>
      </c>
      <c r="E863" s="4">
        <f t="shared" ref="E863:H863" si="309">+E862</f>
        <v>35</v>
      </c>
      <c r="F863" t="str">
        <f t="shared" si="309"/>
        <v>Informe Interactivo 6</v>
      </c>
      <c r="G863" t="str">
        <f t="shared" si="309"/>
        <v>Categoría</v>
      </c>
      <c r="H863" t="str">
        <f t="shared" si="309"/>
        <v>Fruta Importada (t) año 2020</v>
      </c>
      <c r="I863" t="s">
        <v>41</v>
      </c>
      <c r="J863" s="1" t="e">
        <f>+HYPERLINK(D863,C863)</f>
        <v>#REF!</v>
      </c>
    </row>
    <row r="864" spans="1:10" x14ac:dyDescent="0.35">
      <c r="A864" s="2">
        <f t="shared" si="279"/>
        <v>31</v>
      </c>
      <c r="B864" s="2">
        <f t="shared" si="295"/>
        <v>4.3</v>
      </c>
      <c r="C864" s="5" t="str">
        <f>+F864&amp;" - "&amp;I864</f>
        <v>Informe Interactivo 6 - Piña</v>
      </c>
      <c r="D864" s="33" t="e">
        <f>+"https://analytics.zoho.com/open-view/2395394000005682797?ZOHO_CRITERIA=%22Trasposicion_4.3%22.%22Id_Categor%C3%ADa%22%20%3D%20"&amp;#REF!</f>
        <v>#REF!</v>
      </c>
      <c r="E864" s="4">
        <f t="shared" ref="E864:H864" si="310">+E863</f>
        <v>35</v>
      </c>
      <c r="F864" t="str">
        <f t="shared" si="310"/>
        <v>Informe Interactivo 6</v>
      </c>
      <c r="G864" t="str">
        <f t="shared" si="310"/>
        <v>Categoría</v>
      </c>
      <c r="H864" t="str">
        <f t="shared" si="310"/>
        <v>Fruta Importada (t) año 2020</v>
      </c>
      <c r="I864" t="s">
        <v>42</v>
      </c>
      <c r="J864" s="1" t="e">
        <f>+HYPERLINK(D864,C864)</f>
        <v>#REF!</v>
      </c>
    </row>
    <row r="865" spans="1:10" x14ac:dyDescent="0.35">
      <c r="A865" s="2">
        <f t="shared" si="279"/>
        <v>32</v>
      </c>
      <c r="B865" s="2">
        <f t="shared" si="295"/>
        <v>4.3</v>
      </c>
      <c r="C865" s="5" t="str">
        <f>+F865&amp;" - "&amp;I865</f>
        <v>Informe Interactivo 6 - Plátano</v>
      </c>
      <c r="D865" s="33" t="e">
        <f>+"https://analytics.zoho.com/open-view/2395394000005682797?ZOHO_CRITERIA=%22Trasposicion_4.3%22.%22Id_Categor%C3%ADa%22%20%3D%20"&amp;#REF!</f>
        <v>#REF!</v>
      </c>
      <c r="E865" s="4">
        <f t="shared" ref="E865:H865" si="311">+E864</f>
        <v>35</v>
      </c>
      <c r="F865" t="str">
        <f t="shared" si="311"/>
        <v>Informe Interactivo 6</v>
      </c>
      <c r="G865" t="str">
        <f t="shared" si="311"/>
        <v>Categoría</v>
      </c>
      <c r="H865" t="str">
        <f t="shared" si="311"/>
        <v>Fruta Importada (t) año 2020</v>
      </c>
      <c r="I865" t="s">
        <v>14</v>
      </c>
      <c r="J865" s="1" t="e">
        <f>+HYPERLINK(D865,C865)</f>
        <v>#REF!</v>
      </c>
    </row>
    <row r="866" spans="1:10" x14ac:dyDescent="0.35">
      <c r="A866" s="2">
        <f t="shared" si="279"/>
        <v>33</v>
      </c>
      <c r="B866" s="2">
        <f t="shared" si="295"/>
        <v>4.3</v>
      </c>
      <c r="C866" s="5" t="str">
        <f>+F866&amp;" - "&amp;I866</f>
        <v>Informe Interactivo 6 - Coco</v>
      </c>
      <c r="D866" s="33" t="e">
        <f>+"https://analytics.zoho.com/open-view/2395394000005682797?ZOHO_CRITERIA=%22Trasposicion_4.3%22.%22Id_Categor%C3%ADa%22%20%3D%20"&amp;#REF!</f>
        <v>#REF!</v>
      </c>
      <c r="E866" s="4">
        <f t="shared" ref="E866:H866" si="312">+E865</f>
        <v>35</v>
      </c>
      <c r="F866" t="str">
        <f t="shared" si="312"/>
        <v>Informe Interactivo 6</v>
      </c>
      <c r="G866" t="str">
        <f t="shared" si="312"/>
        <v>Categoría</v>
      </c>
      <c r="H866" t="str">
        <f t="shared" si="312"/>
        <v>Fruta Importada (t) año 2020</v>
      </c>
      <c r="I866" t="s">
        <v>43</v>
      </c>
      <c r="J866" s="1" t="e">
        <f>+HYPERLINK(D866,C866)</f>
        <v>#REF!</v>
      </c>
    </row>
    <row r="867" spans="1:10" x14ac:dyDescent="0.35">
      <c r="A867" s="2">
        <f t="shared" si="279"/>
        <v>34</v>
      </c>
      <c r="B867" s="2">
        <f t="shared" si="295"/>
        <v>4.3</v>
      </c>
      <c r="C867" s="5" t="str">
        <f>+F867&amp;" - "&amp;I867</f>
        <v>Informe Interactivo 6 - Uva</v>
      </c>
      <c r="D867" s="33" t="e">
        <f>+"https://analytics.zoho.com/open-view/2395394000005682797?ZOHO_CRITERIA=%22Trasposicion_4.3%22.%22Id_Categor%C3%ADa%22%20%3D%20"&amp;#REF!</f>
        <v>#REF!</v>
      </c>
      <c r="E867" s="4">
        <f t="shared" ref="E867:H867" si="313">+E866</f>
        <v>35</v>
      </c>
      <c r="F867" t="str">
        <f t="shared" si="313"/>
        <v>Informe Interactivo 6</v>
      </c>
      <c r="G867" t="str">
        <f t="shared" si="313"/>
        <v>Categoría</v>
      </c>
      <c r="H867" t="str">
        <f t="shared" si="313"/>
        <v>Fruta Importada (t) año 2020</v>
      </c>
      <c r="I867" t="s">
        <v>44</v>
      </c>
      <c r="J867" s="1" t="e">
        <f>+HYPERLINK(D867,C867)</f>
        <v>#REF!</v>
      </c>
    </row>
    <row r="868" spans="1:10" x14ac:dyDescent="0.35">
      <c r="A868" s="2">
        <f t="shared" si="279"/>
        <v>35</v>
      </c>
      <c r="B868" s="2">
        <f t="shared" si="295"/>
        <v>4.3</v>
      </c>
      <c r="C868" s="5" t="str">
        <f>+F868&amp;" - "&amp;I868</f>
        <v>Informe Interactivo 6 - Frutilla</v>
      </c>
      <c r="D868" s="33" t="e">
        <f>+"https://analytics.zoho.com/open-view/2395394000005682797?ZOHO_CRITERIA=%22Trasposicion_4.3%22.%22Id_Categor%C3%ADa%22%20%3D%20"&amp;#REF!</f>
        <v>#REF!</v>
      </c>
      <c r="E868" s="4">
        <f t="shared" ref="E868:H868" si="314">+E867</f>
        <v>35</v>
      </c>
      <c r="F868" t="str">
        <f t="shared" si="314"/>
        <v>Informe Interactivo 6</v>
      </c>
      <c r="G868" t="str">
        <f t="shared" si="314"/>
        <v>Categoría</v>
      </c>
      <c r="H868" t="str">
        <f t="shared" si="314"/>
        <v>Fruta Importada (t) año 2020</v>
      </c>
      <c r="I868" t="s">
        <v>13</v>
      </c>
      <c r="J868" s="1" t="e">
        <f>+HYPERLINK(D868,C868)</f>
        <v>#REF!</v>
      </c>
    </row>
    <row r="869" spans="1:10" x14ac:dyDescent="0.35">
      <c r="A869" s="34">
        <v>1</v>
      </c>
      <c r="B869" s="34">
        <v>4.4000000000000004</v>
      </c>
      <c r="C869" s="35" t="str">
        <f>+F869&amp;" - "&amp;I869</f>
        <v>Informe Interactivo 1 - Marruecos</v>
      </c>
      <c r="D869" s="36" t="e">
        <f>+"https://analytics.zoho.com/open-view/2395394000005751771?ZOHO_CRITERIA=%22Trasposicion_4.4%22.%22C%C3%B3digo_Pa%C3%ADs%22%20%3D%20'"&amp;#REF!&amp;"'"</f>
        <v>#REF!</v>
      </c>
      <c r="E869" s="37">
        <v>83</v>
      </c>
      <c r="F869" s="38" t="s">
        <v>49</v>
      </c>
      <c r="G869" s="38" t="s">
        <v>195</v>
      </c>
      <c r="H869" s="38" t="s">
        <v>213</v>
      </c>
      <c r="I869" s="38" t="s">
        <v>72</v>
      </c>
      <c r="J869" s="1" t="e">
        <f>+HYPERLINK(D869,C869)</f>
        <v>#REF!</v>
      </c>
    </row>
    <row r="870" spans="1:10" x14ac:dyDescent="0.35">
      <c r="A870" s="2">
        <f t="shared" si="279"/>
        <v>2</v>
      </c>
      <c r="B870" s="2">
        <f t="shared" si="295"/>
        <v>4.4000000000000004</v>
      </c>
      <c r="C870" s="5" t="str">
        <f>+F870&amp;" - "&amp;I870</f>
        <v>Informe Interactivo 1 - Afganistán</v>
      </c>
      <c r="D870" s="33" t="e">
        <f>+"https://analytics.zoho.com/open-view/2395394000005751771?ZOHO_CRITERIA=%22Trasposicion_4.4%22.%22C%C3%B3digo_Pa%C3%ADs%22%20%3D%20'"&amp;#REF!&amp;"'"</f>
        <v>#REF!</v>
      </c>
      <c r="E870" s="4">
        <f t="shared" ref="E870:H870" si="315">+E869</f>
        <v>83</v>
      </c>
      <c r="F870" t="str">
        <f t="shared" si="315"/>
        <v>Informe Interactivo 1</v>
      </c>
      <c r="G870" t="str">
        <f t="shared" si="315"/>
        <v>País de Origen</v>
      </c>
      <c r="H870" t="str">
        <f t="shared" si="315"/>
        <v>Importaciones en USD</v>
      </c>
      <c r="I870" t="s">
        <v>197</v>
      </c>
      <c r="J870" s="1" t="e">
        <f>+HYPERLINK(D870,C870)</f>
        <v>#REF!</v>
      </c>
    </row>
    <row r="871" spans="1:10" x14ac:dyDescent="0.35">
      <c r="A871" s="2">
        <f t="shared" si="279"/>
        <v>3</v>
      </c>
      <c r="B871" s="2">
        <f t="shared" si="295"/>
        <v>4.4000000000000004</v>
      </c>
      <c r="C871" s="5" t="str">
        <f>+F871&amp;" - "&amp;I871</f>
        <v>Informe Interactivo 1 - Emiratos Árabes Unidos</v>
      </c>
      <c r="D871" s="33" t="e">
        <f>+"https://analytics.zoho.com/open-view/2395394000005751771?ZOHO_CRITERIA=%22Trasposicion_4.4%22.%22C%C3%B3digo_Pa%C3%ADs%22%20%3D%20'"&amp;#REF!&amp;"'"</f>
        <v>#REF!</v>
      </c>
      <c r="E871" s="4">
        <f t="shared" ref="E871:H871" si="316">+E870</f>
        <v>83</v>
      </c>
      <c r="F871" t="str">
        <f t="shared" si="316"/>
        <v>Informe Interactivo 1</v>
      </c>
      <c r="G871" t="str">
        <f t="shared" si="316"/>
        <v>País de Origen</v>
      </c>
      <c r="H871" t="str">
        <f t="shared" si="316"/>
        <v>Importaciones en USD</v>
      </c>
      <c r="I871" t="s">
        <v>74</v>
      </c>
      <c r="J871" s="1" t="e">
        <f>+HYPERLINK(D871,C871)</f>
        <v>#REF!</v>
      </c>
    </row>
    <row r="872" spans="1:10" x14ac:dyDescent="0.35">
      <c r="A872" s="2">
        <f t="shared" si="279"/>
        <v>4</v>
      </c>
      <c r="B872" s="2">
        <f t="shared" si="295"/>
        <v>4.4000000000000004</v>
      </c>
      <c r="C872" s="5" t="str">
        <f>+F872&amp;" - "&amp;I872</f>
        <v>Informe Interactivo 1 - Argentina</v>
      </c>
      <c r="D872" s="33" t="e">
        <f>+"https://analytics.zoho.com/open-view/2395394000005751771?ZOHO_CRITERIA=%22Trasposicion_4.4%22.%22C%C3%B3digo_Pa%C3%ADs%22%20%3D%20'"&amp;#REF!&amp;"'"</f>
        <v>#REF!</v>
      </c>
      <c r="E872" s="4">
        <f t="shared" ref="E872:H872" si="317">+E871</f>
        <v>83</v>
      </c>
      <c r="F872" t="str">
        <f t="shared" si="317"/>
        <v>Informe Interactivo 1</v>
      </c>
      <c r="G872" t="str">
        <f t="shared" si="317"/>
        <v>País de Origen</v>
      </c>
      <c r="H872" t="str">
        <f t="shared" si="317"/>
        <v>Importaciones en USD</v>
      </c>
      <c r="I872" t="s">
        <v>75</v>
      </c>
      <c r="J872" s="1" t="e">
        <f>+HYPERLINK(D872,C872)</f>
        <v>#REF!</v>
      </c>
    </row>
    <row r="873" spans="1:10" x14ac:dyDescent="0.35">
      <c r="A873" s="2">
        <f t="shared" si="279"/>
        <v>5</v>
      </c>
      <c r="B873" s="2">
        <f t="shared" si="295"/>
        <v>4.4000000000000004</v>
      </c>
      <c r="C873" s="5" t="str">
        <f>+F873&amp;" - "&amp;I873</f>
        <v>Informe Interactivo 1 - Australia</v>
      </c>
      <c r="D873" s="33" t="e">
        <f>+"https://analytics.zoho.com/open-view/2395394000005751771?ZOHO_CRITERIA=%22Trasposicion_4.4%22.%22C%C3%B3digo_Pa%C3%ADs%22%20%3D%20'"&amp;#REF!&amp;"'"</f>
        <v>#REF!</v>
      </c>
      <c r="E873" s="4">
        <f t="shared" ref="E873:H873" si="318">+E872</f>
        <v>83</v>
      </c>
      <c r="F873" t="str">
        <f t="shared" si="318"/>
        <v>Informe Interactivo 1</v>
      </c>
      <c r="G873" t="str">
        <f t="shared" si="318"/>
        <v>País de Origen</v>
      </c>
      <c r="H873" t="str">
        <f t="shared" si="318"/>
        <v>Importaciones en USD</v>
      </c>
      <c r="I873" t="s">
        <v>76</v>
      </c>
      <c r="J873" s="1" t="e">
        <f>+HYPERLINK(D873,C873)</f>
        <v>#REF!</v>
      </c>
    </row>
    <row r="874" spans="1:10" x14ac:dyDescent="0.35">
      <c r="A874" s="2">
        <f t="shared" si="279"/>
        <v>6</v>
      </c>
      <c r="B874" s="2">
        <f t="shared" si="295"/>
        <v>4.4000000000000004</v>
      </c>
      <c r="C874" s="5" t="str">
        <f>+F874&amp;" - "&amp;I874</f>
        <v>Informe Interactivo 1 - Austria</v>
      </c>
      <c r="D874" s="33" t="e">
        <f>+"https://analytics.zoho.com/open-view/2395394000005751771?ZOHO_CRITERIA=%22Trasposicion_4.4%22.%22C%C3%B3digo_Pa%C3%ADs%22%20%3D%20'"&amp;#REF!&amp;"'"</f>
        <v>#REF!</v>
      </c>
      <c r="E874" s="4">
        <f t="shared" ref="E874:H874" si="319">+E873</f>
        <v>83</v>
      </c>
      <c r="F874" t="str">
        <f t="shared" si="319"/>
        <v>Informe Interactivo 1</v>
      </c>
      <c r="G874" t="str">
        <f t="shared" si="319"/>
        <v>País de Origen</v>
      </c>
      <c r="H874" t="str">
        <f t="shared" si="319"/>
        <v>Importaciones en USD</v>
      </c>
      <c r="I874" t="s">
        <v>77</v>
      </c>
      <c r="J874" s="1" t="e">
        <f>+HYPERLINK(D874,C874)</f>
        <v>#REF!</v>
      </c>
    </row>
    <row r="875" spans="1:10" x14ac:dyDescent="0.35">
      <c r="A875" s="2">
        <f t="shared" si="279"/>
        <v>7</v>
      </c>
      <c r="B875" s="2">
        <f t="shared" si="295"/>
        <v>4.4000000000000004</v>
      </c>
      <c r="C875" s="5" t="str">
        <f>+F875&amp;" - "&amp;I875</f>
        <v>Informe Interactivo 1 - Bélgica</v>
      </c>
      <c r="D875" s="33" t="e">
        <f>+"https://analytics.zoho.com/open-view/2395394000005751771?ZOHO_CRITERIA=%22Trasposicion_4.4%22.%22C%C3%B3digo_Pa%C3%ADs%22%20%3D%20'"&amp;#REF!&amp;"'"</f>
        <v>#REF!</v>
      </c>
      <c r="E875" s="4">
        <f t="shared" ref="E875:H875" si="320">+E874</f>
        <v>83</v>
      </c>
      <c r="F875" t="str">
        <f t="shared" si="320"/>
        <v>Informe Interactivo 1</v>
      </c>
      <c r="G875" t="str">
        <f t="shared" si="320"/>
        <v>País de Origen</v>
      </c>
      <c r="H875" t="str">
        <f t="shared" si="320"/>
        <v>Importaciones en USD</v>
      </c>
      <c r="I875" t="s">
        <v>79</v>
      </c>
      <c r="J875" s="1" t="e">
        <f>+HYPERLINK(D875,C875)</f>
        <v>#REF!</v>
      </c>
    </row>
    <row r="876" spans="1:10" x14ac:dyDescent="0.35">
      <c r="A876" s="2">
        <f t="shared" si="279"/>
        <v>8</v>
      </c>
      <c r="B876" s="2">
        <f t="shared" si="295"/>
        <v>4.4000000000000004</v>
      </c>
      <c r="C876" s="5" t="str">
        <f>+F876&amp;" - "&amp;I876</f>
        <v>Informe Interactivo 1 - Bulgaria</v>
      </c>
      <c r="D876" s="33" t="e">
        <f>+"https://analytics.zoho.com/open-view/2395394000005751771?ZOHO_CRITERIA=%22Trasposicion_4.4%22.%22C%C3%B3digo_Pa%C3%ADs%22%20%3D%20'"&amp;#REF!&amp;"'"</f>
        <v>#REF!</v>
      </c>
      <c r="E876" s="4">
        <f t="shared" ref="E876:H876" si="321">+E875</f>
        <v>83</v>
      </c>
      <c r="F876" t="str">
        <f t="shared" si="321"/>
        <v>Informe Interactivo 1</v>
      </c>
      <c r="G876" t="str">
        <f t="shared" si="321"/>
        <v>País de Origen</v>
      </c>
      <c r="H876" t="str">
        <f t="shared" si="321"/>
        <v>Importaciones en USD</v>
      </c>
      <c r="I876" t="s">
        <v>198</v>
      </c>
      <c r="J876" s="1" t="e">
        <f t="shared" ref="J876:J880" si="322">+HYPERLINK(D876,C876)</f>
        <v>#REF!</v>
      </c>
    </row>
    <row r="877" spans="1:10" x14ac:dyDescent="0.35">
      <c r="A877" s="2">
        <f t="shared" si="279"/>
        <v>9</v>
      </c>
      <c r="B877" s="2">
        <f t="shared" si="295"/>
        <v>4.4000000000000004</v>
      </c>
      <c r="C877" s="5" t="str">
        <f>+F877&amp;" - "&amp;I877</f>
        <v>Informe Interactivo 1 - Bosnia-Herzegovina</v>
      </c>
      <c r="D877" s="33" t="e">
        <f>+"https://analytics.zoho.com/open-view/2395394000005751771?ZOHO_CRITERIA=%22Trasposicion_4.4%22.%22C%C3%B3digo_Pa%C3%ADs%22%20%3D%20'"&amp;#REF!&amp;"'"</f>
        <v>#REF!</v>
      </c>
      <c r="E877" s="4">
        <f t="shared" ref="E877:H877" si="323">+E876</f>
        <v>83</v>
      </c>
      <c r="F877" t="str">
        <f t="shared" si="323"/>
        <v>Informe Interactivo 1</v>
      </c>
      <c r="G877" t="str">
        <f t="shared" si="323"/>
        <v>País de Origen</v>
      </c>
      <c r="H877" t="str">
        <f t="shared" si="323"/>
        <v>Importaciones en USD</v>
      </c>
      <c r="I877" t="s">
        <v>199</v>
      </c>
      <c r="J877" s="1" t="e">
        <f t="shared" si="322"/>
        <v>#REF!</v>
      </c>
    </row>
    <row r="878" spans="1:10" x14ac:dyDescent="0.35">
      <c r="A878" s="2">
        <f t="shared" si="279"/>
        <v>10</v>
      </c>
      <c r="B878" s="2">
        <f t="shared" si="295"/>
        <v>4.4000000000000004</v>
      </c>
      <c r="C878" s="5" t="str">
        <f>+F878&amp;" - "&amp;I878</f>
        <v>Informe Interactivo 1 - Bolivia</v>
      </c>
      <c r="D878" s="33" t="e">
        <f>+"https://analytics.zoho.com/open-view/2395394000005751771?ZOHO_CRITERIA=%22Trasposicion_4.4%22.%22C%C3%B3digo_Pa%C3%ADs%22%20%3D%20'"&amp;#REF!&amp;"'"</f>
        <v>#REF!</v>
      </c>
      <c r="E878" s="4">
        <f t="shared" ref="E878:H878" si="324">+E877</f>
        <v>83</v>
      </c>
      <c r="F878" t="str">
        <f t="shared" si="324"/>
        <v>Informe Interactivo 1</v>
      </c>
      <c r="G878" t="str">
        <f t="shared" si="324"/>
        <v>País de Origen</v>
      </c>
      <c r="H878" t="str">
        <f t="shared" si="324"/>
        <v>Importaciones en USD</v>
      </c>
      <c r="I878" t="s">
        <v>82</v>
      </c>
      <c r="J878" s="1" t="e">
        <f t="shared" si="322"/>
        <v>#REF!</v>
      </c>
    </row>
    <row r="879" spans="1:10" x14ac:dyDescent="0.35">
      <c r="A879" s="2">
        <f t="shared" si="279"/>
        <v>11</v>
      </c>
      <c r="B879" s="2">
        <f t="shared" si="295"/>
        <v>4.4000000000000004</v>
      </c>
      <c r="C879" s="5" t="str">
        <f>+F879&amp;" - "&amp;I879</f>
        <v>Informe Interactivo 1 - Brasil</v>
      </c>
      <c r="D879" s="33" t="e">
        <f>+"https://analytics.zoho.com/open-view/2395394000005751771?ZOHO_CRITERIA=%22Trasposicion_4.4%22.%22C%C3%B3digo_Pa%C3%ADs%22%20%3D%20'"&amp;#REF!&amp;"'"</f>
        <v>#REF!</v>
      </c>
      <c r="E879" s="4">
        <f t="shared" ref="E879:H879" si="325">+E878</f>
        <v>83</v>
      </c>
      <c r="F879" t="str">
        <f t="shared" si="325"/>
        <v>Informe Interactivo 1</v>
      </c>
      <c r="G879" t="str">
        <f t="shared" si="325"/>
        <v>País de Origen</v>
      </c>
      <c r="H879" t="str">
        <f t="shared" si="325"/>
        <v>Importaciones en USD</v>
      </c>
      <c r="I879" t="s">
        <v>83</v>
      </c>
      <c r="J879" s="1" t="e">
        <f t="shared" si="322"/>
        <v>#REF!</v>
      </c>
    </row>
    <row r="880" spans="1:10" x14ac:dyDescent="0.35">
      <c r="A880" s="2">
        <f t="shared" si="279"/>
        <v>12</v>
      </c>
      <c r="B880" s="2">
        <f t="shared" si="295"/>
        <v>4.4000000000000004</v>
      </c>
      <c r="C880" s="5" t="str">
        <f>+F880&amp;" - "&amp;I880</f>
        <v>Informe Interactivo 1 - Canadá</v>
      </c>
      <c r="D880" s="33" t="e">
        <f>+"https://analytics.zoho.com/open-view/2395394000005751771?ZOHO_CRITERIA=%22Trasposicion_4.4%22.%22C%C3%B3digo_Pa%C3%ADs%22%20%3D%20'"&amp;#REF!&amp;"'"</f>
        <v>#REF!</v>
      </c>
      <c r="E880" s="4">
        <f t="shared" ref="E880:H880" si="326">+E879</f>
        <v>83</v>
      </c>
      <c r="F880" t="str">
        <f t="shared" si="326"/>
        <v>Informe Interactivo 1</v>
      </c>
      <c r="G880" t="str">
        <f t="shared" si="326"/>
        <v>País de Origen</v>
      </c>
      <c r="H880" t="str">
        <f t="shared" si="326"/>
        <v>Importaciones en USD</v>
      </c>
      <c r="I880" t="s">
        <v>84</v>
      </c>
      <c r="J880" s="1" t="e">
        <f t="shared" si="322"/>
        <v>#REF!</v>
      </c>
    </row>
    <row r="881" spans="1:10" x14ac:dyDescent="0.35">
      <c r="A881" s="2">
        <f t="shared" ref="A881:A940" si="327">+A880+1</f>
        <v>13</v>
      </c>
      <c r="B881" s="2">
        <f t="shared" ref="B881:B940" si="328">+B880</f>
        <v>4.4000000000000004</v>
      </c>
      <c r="C881" s="5" t="str">
        <f>+F881&amp;" - "&amp;I881</f>
        <v>Informe Interactivo 1 - Suiza</v>
      </c>
      <c r="D881" s="33" t="e">
        <f>+"https://analytics.zoho.com/open-view/2395394000005751771?ZOHO_CRITERIA=%22Trasposicion_4.4%22.%22C%C3%B3digo_Pa%C3%ADs%22%20%3D%20'"&amp;#REF!&amp;"'"</f>
        <v>#REF!</v>
      </c>
      <c r="E881" s="4">
        <f t="shared" ref="E881:E944" si="329">+E880</f>
        <v>83</v>
      </c>
      <c r="F881" t="str">
        <f t="shared" ref="F881:F922" si="330">+F880</f>
        <v>Informe Interactivo 1</v>
      </c>
      <c r="G881" t="str">
        <f t="shared" ref="G881:G922" si="331">+G880</f>
        <v>País de Origen</v>
      </c>
      <c r="H881" t="str">
        <f t="shared" ref="H881:H922" si="332">+H880</f>
        <v>Importaciones en USD</v>
      </c>
      <c r="I881" t="s">
        <v>85</v>
      </c>
      <c r="J881" s="1" t="e">
        <f t="shared" ref="J881:J940" si="333">+HYPERLINK(D881,C881)</f>
        <v>#REF!</v>
      </c>
    </row>
    <row r="882" spans="1:10" x14ac:dyDescent="0.35">
      <c r="A882" s="2">
        <f t="shared" si="327"/>
        <v>14</v>
      </c>
      <c r="B882" s="2">
        <f t="shared" si="328"/>
        <v>4.4000000000000004</v>
      </c>
      <c r="C882" s="5" t="str">
        <f>+F882&amp;" - "&amp;I882</f>
        <v>Informe Interactivo 1 - China</v>
      </c>
      <c r="D882" s="33" t="e">
        <f>+"https://analytics.zoho.com/open-view/2395394000005751771?ZOHO_CRITERIA=%22Trasposicion_4.4%22.%22C%C3%B3digo_Pa%C3%ADs%22%20%3D%20'"&amp;#REF!&amp;"'"</f>
        <v>#REF!</v>
      </c>
      <c r="E882" s="4">
        <f t="shared" si="329"/>
        <v>83</v>
      </c>
      <c r="F882" t="str">
        <f t="shared" si="330"/>
        <v>Informe Interactivo 1</v>
      </c>
      <c r="G882" t="str">
        <f t="shared" si="331"/>
        <v>País de Origen</v>
      </c>
      <c r="H882" t="str">
        <f t="shared" si="332"/>
        <v>Importaciones en USD</v>
      </c>
      <c r="I882" t="s">
        <v>86</v>
      </c>
      <c r="J882" s="1" t="e">
        <f t="shared" si="333"/>
        <v>#REF!</v>
      </c>
    </row>
    <row r="883" spans="1:10" x14ac:dyDescent="0.35">
      <c r="A883" s="2">
        <f t="shared" si="327"/>
        <v>15</v>
      </c>
      <c r="B883" s="2">
        <f t="shared" si="328"/>
        <v>4.4000000000000004</v>
      </c>
      <c r="C883" s="5" t="str">
        <f>+F883&amp;" - "&amp;I883</f>
        <v>Informe Interactivo 1 - Colombia</v>
      </c>
      <c r="D883" s="33" t="e">
        <f>+"https://analytics.zoho.com/open-view/2395394000005751771?ZOHO_CRITERIA=%22Trasposicion_4.4%22.%22C%C3%B3digo_Pa%C3%ADs%22%20%3D%20'"&amp;#REF!&amp;"'"</f>
        <v>#REF!</v>
      </c>
      <c r="E883" s="4">
        <f t="shared" si="329"/>
        <v>83</v>
      </c>
      <c r="F883" t="str">
        <f t="shared" si="330"/>
        <v>Informe Interactivo 1</v>
      </c>
      <c r="G883" t="str">
        <f t="shared" si="331"/>
        <v>País de Origen</v>
      </c>
      <c r="H883" t="str">
        <f t="shared" si="332"/>
        <v>Importaciones en USD</v>
      </c>
      <c r="I883" t="s">
        <v>87</v>
      </c>
      <c r="J883" s="1" t="e">
        <f t="shared" si="333"/>
        <v>#REF!</v>
      </c>
    </row>
    <row r="884" spans="1:10" x14ac:dyDescent="0.35">
      <c r="A884" s="2">
        <f t="shared" si="327"/>
        <v>16</v>
      </c>
      <c r="B884" s="2">
        <f t="shared" si="328"/>
        <v>4.4000000000000004</v>
      </c>
      <c r="C884" s="5" t="str">
        <f>+F884&amp;" - "&amp;I884</f>
        <v>Informe Interactivo 1 - Costa Rica</v>
      </c>
      <c r="D884" s="33" t="e">
        <f>+"https://analytics.zoho.com/open-view/2395394000005751771?ZOHO_CRITERIA=%22Trasposicion_4.4%22.%22C%C3%B3digo_Pa%C3%ADs%22%20%3D%20'"&amp;#REF!&amp;"'"</f>
        <v>#REF!</v>
      </c>
      <c r="E884" s="4">
        <f t="shared" si="329"/>
        <v>83</v>
      </c>
      <c r="F884" t="str">
        <f t="shared" si="330"/>
        <v>Informe Interactivo 1</v>
      </c>
      <c r="G884" t="str">
        <f t="shared" si="331"/>
        <v>País de Origen</v>
      </c>
      <c r="H884" t="str">
        <f t="shared" si="332"/>
        <v>Importaciones en USD</v>
      </c>
      <c r="I884" t="s">
        <v>88</v>
      </c>
      <c r="J884" s="1" t="e">
        <f t="shared" si="333"/>
        <v>#REF!</v>
      </c>
    </row>
    <row r="885" spans="1:10" x14ac:dyDescent="0.35">
      <c r="A885" s="2">
        <f t="shared" si="327"/>
        <v>17</v>
      </c>
      <c r="B885" s="2">
        <f t="shared" si="328"/>
        <v>4.4000000000000004</v>
      </c>
      <c r="C885" s="5" t="str">
        <f>+F885&amp;" - "&amp;I885</f>
        <v>Informe Interactivo 1 - República Checa</v>
      </c>
      <c r="D885" s="33" t="e">
        <f>+"https://analytics.zoho.com/open-view/2395394000005751771?ZOHO_CRITERIA=%22Trasposicion_4.4%22.%22C%C3%B3digo_Pa%C3%ADs%22%20%3D%20'"&amp;#REF!&amp;"'"</f>
        <v>#REF!</v>
      </c>
      <c r="E885" s="4">
        <f t="shared" si="329"/>
        <v>83</v>
      </c>
      <c r="F885" t="str">
        <f t="shared" si="330"/>
        <v>Informe Interactivo 1</v>
      </c>
      <c r="G885" t="str">
        <f t="shared" si="331"/>
        <v>País de Origen</v>
      </c>
      <c r="H885" t="str">
        <f t="shared" si="332"/>
        <v>Importaciones en USD</v>
      </c>
      <c r="I885" t="s">
        <v>90</v>
      </c>
      <c r="J885" s="1" t="e">
        <f t="shared" si="333"/>
        <v>#REF!</v>
      </c>
    </row>
    <row r="886" spans="1:10" x14ac:dyDescent="0.35">
      <c r="A886" s="2">
        <f t="shared" si="327"/>
        <v>18</v>
      </c>
      <c r="B886" s="2">
        <f t="shared" si="328"/>
        <v>4.4000000000000004</v>
      </c>
      <c r="C886" s="5" t="str">
        <f>+F886&amp;" - "&amp;I886</f>
        <v>Informe Interactivo 1 - Alemania</v>
      </c>
      <c r="D886" s="33" t="e">
        <f>+"https://analytics.zoho.com/open-view/2395394000005751771?ZOHO_CRITERIA=%22Trasposicion_4.4%22.%22C%C3%B3digo_Pa%C3%ADs%22%20%3D%20'"&amp;#REF!&amp;"'"</f>
        <v>#REF!</v>
      </c>
      <c r="E886" s="4">
        <f t="shared" si="329"/>
        <v>83</v>
      </c>
      <c r="F886" t="str">
        <f t="shared" si="330"/>
        <v>Informe Interactivo 1</v>
      </c>
      <c r="G886" t="str">
        <f t="shared" si="331"/>
        <v>País de Origen</v>
      </c>
      <c r="H886" t="str">
        <f t="shared" si="332"/>
        <v>Importaciones en USD</v>
      </c>
      <c r="I886" t="s">
        <v>91</v>
      </c>
      <c r="J886" s="1" t="e">
        <f t="shared" si="333"/>
        <v>#REF!</v>
      </c>
    </row>
    <row r="887" spans="1:10" x14ac:dyDescent="0.35">
      <c r="A887" s="2">
        <f t="shared" si="327"/>
        <v>19</v>
      </c>
      <c r="B887" s="2">
        <f t="shared" si="328"/>
        <v>4.4000000000000004</v>
      </c>
      <c r="C887" s="5" t="str">
        <f>+F887&amp;" - "&amp;I887</f>
        <v>Informe Interactivo 1 - Dinamarca</v>
      </c>
      <c r="D887" s="33" t="e">
        <f>+"https://analytics.zoho.com/open-view/2395394000005751771?ZOHO_CRITERIA=%22Trasposicion_4.4%22.%22C%C3%B3digo_Pa%C3%ADs%22%20%3D%20'"&amp;#REF!&amp;"'"</f>
        <v>#REF!</v>
      </c>
      <c r="E887" s="4">
        <f t="shared" si="329"/>
        <v>83</v>
      </c>
      <c r="F887" t="str">
        <f t="shared" si="330"/>
        <v>Informe Interactivo 1</v>
      </c>
      <c r="G887" t="str">
        <f t="shared" si="331"/>
        <v>País de Origen</v>
      </c>
      <c r="H887" t="str">
        <f t="shared" si="332"/>
        <v>Importaciones en USD</v>
      </c>
      <c r="I887" t="s">
        <v>92</v>
      </c>
      <c r="J887" s="1" t="e">
        <f t="shared" si="333"/>
        <v>#REF!</v>
      </c>
    </row>
    <row r="888" spans="1:10" x14ac:dyDescent="0.35">
      <c r="A888" s="2">
        <f t="shared" si="327"/>
        <v>20</v>
      </c>
      <c r="B888" s="2">
        <f t="shared" si="328"/>
        <v>4.4000000000000004</v>
      </c>
      <c r="C888" s="5" t="str">
        <f>+F888&amp;" - "&amp;I888</f>
        <v>Informe Interactivo 1 - República Dominicana</v>
      </c>
      <c r="D888" s="33" t="e">
        <f>+"https://analytics.zoho.com/open-view/2395394000005751771?ZOHO_CRITERIA=%22Trasposicion_4.4%22.%22C%C3%B3digo_Pa%C3%ADs%22%20%3D%20'"&amp;#REF!&amp;"'"</f>
        <v>#REF!</v>
      </c>
      <c r="E888" s="4">
        <f t="shared" si="329"/>
        <v>83</v>
      </c>
      <c r="F888" t="str">
        <f t="shared" si="330"/>
        <v>Informe Interactivo 1</v>
      </c>
      <c r="G888" t="str">
        <f t="shared" si="331"/>
        <v>País de Origen</v>
      </c>
      <c r="H888" t="str">
        <f t="shared" si="332"/>
        <v>Importaciones en USD</v>
      </c>
      <c r="I888" t="s">
        <v>71</v>
      </c>
      <c r="J888" s="1" t="e">
        <f t="shared" si="333"/>
        <v>#REF!</v>
      </c>
    </row>
    <row r="889" spans="1:10" x14ac:dyDescent="0.35">
      <c r="A889" s="2">
        <f t="shared" si="327"/>
        <v>21</v>
      </c>
      <c r="B889" s="2">
        <f t="shared" si="328"/>
        <v>4.4000000000000004</v>
      </c>
      <c r="C889" s="5" t="str">
        <f>+F889&amp;" - "&amp;I889</f>
        <v>Informe Interactivo 1 - Ecuador</v>
      </c>
      <c r="D889" s="33" t="e">
        <f>+"https://analytics.zoho.com/open-view/2395394000005751771?ZOHO_CRITERIA=%22Trasposicion_4.4%22.%22C%C3%B3digo_Pa%C3%ADs%22%20%3D%20'"&amp;#REF!&amp;"'"</f>
        <v>#REF!</v>
      </c>
      <c r="E889" s="4">
        <f t="shared" si="329"/>
        <v>83</v>
      </c>
      <c r="F889" t="str">
        <f t="shared" si="330"/>
        <v>Informe Interactivo 1</v>
      </c>
      <c r="G889" t="str">
        <f t="shared" si="331"/>
        <v>País de Origen</v>
      </c>
      <c r="H889" t="str">
        <f t="shared" si="332"/>
        <v>Importaciones en USD</v>
      </c>
      <c r="I889" t="s">
        <v>94</v>
      </c>
      <c r="J889" s="1" t="e">
        <f t="shared" si="333"/>
        <v>#REF!</v>
      </c>
    </row>
    <row r="890" spans="1:10" x14ac:dyDescent="0.35">
      <c r="A890" s="2">
        <f t="shared" si="327"/>
        <v>22</v>
      </c>
      <c r="B890" s="2">
        <f t="shared" si="328"/>
        <v>4.4000000000000004</v>
      </c>
      <c r="C890" s="5" t="str">
        <f>+F890&amp;" - "&amp;I890</f>
        <v>Informe Interactivo 1 - Egipto</v>
      </c>
      <c r="D890" s="33" t="e">
        <f>+"https://analytics.zoho.com/open-view/2395394000005751771?ZOHO_CRITERIA=%22Trasposicion_4.4%22.%22C%C3%B3digo_Pa%C3%ADs%22%20%3D%20'"&amp;#REF!&amp;"'"</f>
        <v>#REF!</v>
      </c>
      <c r="E890" s="4">
        <f t="shared" si="329"/>
        <v>83</v>
      </c>
      <c r="F890" t="str">
        <f t="shared" si="330"/>
        <v>Informe Interactivo 1</v>
      </c>
      <c r="G890" t="str">
        <f t="shared" si="331"/>
        <v>País de Origen</v>
      </c>
      <c r="H890" t="str">
        <f t="shared" si="332"/>
        <v>Importaciones en USD</v>
      </c>
      <c r="I890" t="s">
        <v>95</v>
      </c>
      <c r="J890" s="1" t="e">
        <f t="shared" si="333"/>
        <v>#REF!</v>
      </c>
    </row>
    <row r="891" spans="1:10" x14ac:dyDescent="0.35">
      <c r="A891" s="2">
        <f t="shared" si="327"/>
        <v>23</v>
      </c>
      <c r="B891" s="2">
        <f t="shared" si="328"/>
        <v>4.4000000000000004</v>
      </c>
      <c r="C891" s="5" t="str">
        <f>+F891&amp;" - "&amp;I891</f>
        <v>Informe Interactivo 1 - España</v>
      </c>
      <c r="D891" s="33" t="e">
        <f>+"https://analytics.zoho.com/open-view/2395394000005751771?ZOHO_CRITERIA=%22Trasposicion_4.4%22.%22C%C3%B3digo_Pa%C3%ADs%22%20%3D%20'"&amp;#REF!&amp;"'"</f>
        <v>#REF!</v>
      </c>
      <c r="E891" s="4">
        <f t="shared" si="329"/>
        <v>83</v>
      </c>
      <c r="F891" t="str">
        <f t="shared" si="330"/>
        <v>Informe Interactivo 1</v>
      </c>
      <c r="G891" t="str">
        <f t="shared" si="331"/>
        <v>País de Origen</v>
      </c>
      <c r="H891" t="str">
        <f t="shared" si="332"/>
        <v>Importaciones en USD</v>
      </c>
      <c r="I891" t="s">
        <v>96</v>
      </c>
      <c r="J891" s="1" t="e">
        <f t="shared" si="333"/>
        <v>#REF!</v>
      </c>
    </row>
    <row r="892" spans="1:10" x14ac:dyDescent="0.35">
      <c r="A892" s="2">
        <f t="shared" si="327"/>
        <v>24</v>
      </c>
      <c r="B892" s="2">
        <f t="shared" si="328"/>
        <v>4.4000000000000004</v>
      </c>
      <c r="C892" s="5" t="str">
        <f>+F892&amp;" - "&amp;I892</f>
        <v>Informe Interactivo 1 - Finlandia</v>
      </c>
      <c r="D892" s="33" t="e">
        <f>+"https://analytics.zoho.com/open-view/2395394000005751771?ZOHO_CRITERIA=%22Trasposicion_4.4%22.%22C%C3%B3digo_Pa%C3%ADs%22%20%3D%20'"&amp;#REF!&amp;"'"</f>
        <v>#REF!</v>
      </c>
      <c r="E892" s="4">
        <f t="shared" si="329"/>
        <v>83</v>
      </c>
      <c r="F892" t="str">
        <f t="shared" si="330"/>
        <v>Informe Interactivo 1</v>
      </c>
      <c r="G892" t="str">
        <f t="shared" si="331"/>
        <v>País de Origen</v>
      </c>
      <c r="H892" t="str">
        <f t="shared" si="332"/>
        <v>Importaciones en USD</v>
      </c>
      <c r="I892" t="s">
        <v>98</v>
      </c>
      <c r="J892" s="1" t="e">
        <f t="shared" si="333"/>
        <v>#REF!</v>
      </c>
    </row>
    <row r="893" spans="1:10" x14ac:dyDescent="0.35">
      <c r="A893" s="2">
        <f t="shared" si="327"/>
        <v>25</v>
      </c>
      <c r="B893" s="2">
        <f t="shared" si="328"/>
        <v>4.4000000000000004</v>
      </c>
      <c r="C893" s="5" t="str">
        <f>+F893&amp;" - "&amp;I893</f>
        <v>Informe Interactivo 1 - Francia</v>
      </c>
      <c r="D893" s="33" t="e">
        <f>+"https://analytics.zoho.com/open-view/2395394000005751771?ZOHO_CRITERIA=%22Trasposicion_4.4%22.%22C%C3%B3digo_Pa%C3%ADs%22%20%3D%20'"&amp;#REF!&amp;"'"</f>
        <v>#REF!</v>
      </c>
      <c r="E893" s="4">
        <f t="shared" si="329"/>
        <v>83</v>
      </c>
      <c r="F893" t="str">
        <f t="shared" si="330"/>
        <v>Informe Interactivo 1</v>
      </c>
      <c r="G893" t="str">
        <f t="shared" si="331"/>
        <v>País de Origen</v>
      </c>
      <c r="H893" t="str">
        <f t="shared" si="332"/>
        <v>Importaciones en USD</v>
      </c>
      <c r="I893" t="s">
        <v>99</v>
      </c>
      <c r="J893" s="1" t="e">
        <f t="shared" si="333"/>
        <v>#REF!</v>
      </c>
    </row>
    <row r="894" spans="1:10" x14ac:dyDescent="0.35">
      <c r="A894" s="2">
        <f t="shared" si="327"/>
        <v>26</v>
      </c>
      <c r="B894" s="2">
        <f t="shared" si="328"/>
        <v>4.4000000000000004</v>
      </c>
      <c r="C894" s="5" t="str">
        <f>+F894&amp;" - "&amp;I894</f>
        <v>Informe Interactivo 1 - Reino Unido</v>
      </c>
      <c r="D894" s="33" t="e">
        <f>+"https://analytics.zoho.com/open-view/2395394000005751771?ZOHO_CRITERIA=%22Trasposicion_4.4%22.%22C%C3%B3digo_Pa%C3%ADs%22%20%3D%20'"&amp;#REF!&amp;"'"</f>
        <v>#REF!</v>
      </c>
      <c r="E894" s="4">
        <f t="shared" si="329"/>
        <v>83</v>
      </c>
      <c r="F894" t="str">
        <f t="shared" si="330"/>
        <v>Informe Interactivo 1</v>
      </c>
      <c r="G894" t="str">
        <f t="shared" si="331"/>
        <v>País de Origen</v>
      </c>
      <c r="H894" t="str">
        <f t="shared" si="332"/>
        <v>Importaciones en USD</v>
      </c>
      <c r="I894" t="s">
        <v>100</v>
      </c>
      <c r="J894" s="1" t="e">
        <f t="shared" si="333"/>
        <v>#REF!</v>
      </c>
    </row>
    <row r="895" spans="1:10" x14ac:dyDescent="0.35">
      <c r="A895" s="2">
        <f t="shared" si="327"/>
        <v>27</v>
      </c>
      <c r="B895" s="2">
        <f t="shared" si="328"/>
        <v>4.4000000000000004</v>
      </c>
      <c r="C895" s="5" t="str">
        <f>+F895&amp;" - "&amp;I895</f>
        <v>Informe Interactivo 1 - Ghana</v>
      </c>
      <c r="D895" s="33" t="e">
        <f>+"https://analytics.zoho.com/open-view/2395394000005751771?ZOHO_CRITERIA=%22Trasposicion_4.4%22.%22C%C3%B3digo_Pa%C3%ADs%22%20%3D%20'"&amp;#REF!&amp;"'"</f>
        <v>#REF!</v>
      </c>
      <c r="E895" s="4">
        <f t="shared" si="329"/>
        <v>83</v>
      </c>
      <c r="F895" t="str">
        <f t="shared" si="330"/>
        <v>Informe Interactivo 1</v>
      </c>
      <c r="G895" t="str">
        <f t="shared" si="331"/>
        <v>País de Origen</v>
      </c>
      <c r="H895" t="str">
        <f t="shared" si="332"/>
        <v>Importaciones en USD</v>
      </c>
      <c r="I895" t="s">
        <v>200</v>
      </c>
      <c r="J895" s="1" t="e">
        <f t="shared" si="333"/>
        <v>#REF!</v>
      </c>
    </row>
    <row r="896" spans="1:10" x14ac:dyDescent="0.35">
      <c r="A896" s="2">
        <f t="shared" si="327"/>
        <v>28</v>
      </c>
      <c r="B896" s="2">
        <f t="shared" si="328"/>
        <v>4.4000000000000004</v>
      </c>
      <c r="C896" s="5" t="str">
        <f>+F896&amp;" - "&amp;I896</f>
        <v>Informe Interactivo 1 - Grecia</v>
      </c>
      <c r="D896" s="33" t="e">
        <f>+"https://analytics.zoho.com/open-view/2395394000005751771?ZOHO_CRITERIA=%22Trasposicion_4.4%22.%22C%C3%B3digo_Pa%C3%ADs%22%20%3D%20'"&amp;#REF!&amp;"'"</f>
        <v>#REF!</v>
      </c>
      <c r="E896" s="4">
        <f t="shared" si="329"/>
        <v>83</v>
      </c>
      <c r="F896" t="str">
        <f t="shared" si="330"/>
        <v>Informe Interactivo 1</v>
      </c>
      <c r="G896" t="str">
        <f t="shared" si="331"/>
        <v>País de Origen</v>
      </c>
      <c r="H896" t="str">
        <f t="shared" si="332"/>
        <v>Importaciones en USD</v>
      </c>
      <c r="I896" t="s">
        <v>101</v>
      </c>
      <c r="J896" s="1" t="e">
        <f t="shared" si="333"/>
        <v>#REF!</v>
      </c>
    </row>
    <row r="897" spans="1:10" x14ac:dyDescent="0.35">
      <c r="A897" s="2">
        <f t="shared" si="327"/>
        <v>29</v>
      </c>
      <c r="B897" s="2">
        <f t="shared" si="328"/>
        <v>4.4000000000000004</v>
      </c>
      <c r="C897" s="5" t="str">
        <f>+F897&amp;" - "&amp;I897</f>
        <v>Informe Interactivo 1 - Guatemala</v>
      </c>
      <c r="D897" s="33" t="e">
        <f>+"https://analytics.zoho.com/open-view/2395394000005751771?ZOHO_CRITERIA=%22Trasposicion_4.4%22.%22C%C3%B3digo_Pa%C3%ADs%22%20%3D%20'"&amp;#REF!&amp;"'"</f>
        <v>#REF!</v>
      </c>
      <c r="E897" s="4">
        <f t="shared" si="329"/>
        <v>83</v>
      </c>
      <c r="F897" t="str">
        <f t="shared" si="330"/>
        <v>Informe Interactivo 1</v>
      </c>
      <c r="G897" t="str">
        <f t="shared" si="331"/>
        <v>País de Origen</v>
      </c>
      <c r="H897" t="str">
        <f t="shared" si="332"/>
        <v>Importaciones en USD</v>
      </c>
      <c r="I897" t="s">
        <v>102</v>
      </c>
      <c r="J897" s="1" t="e">
        <f t="shared" si="333"/>
        <v>#REF!</v>
      </c>
    </row>
    <row r="898" spans="1:10" x14ac:dyDescent="0.35">
      <c r="A898" s="2">
        <f t="shared" si="327"/>
        <v>30</v>
      </c>
      <c r="B898" s="2">
        <f t="shared" si="328"/>
        <v>4.4000000000000004</v>
      </c>
      <c r="C898" s="5" t="str">
        <f>+F898&amp;" - "&amp;I898</f>
        <v>Informe Interactivo 1 - Hong Kong</v>
      </c>
      <c r="D898" s="33" t="e">
        <f>+"https://analytics.zoho.com/open-view/2395394000005751771?ZOHO_CRITERIA=%22Trasposicion_4.4%22.%22C%C3%B3digo_Pa%C3%ADs%22%20%3D%20'"&amp;#REF!&amp;"'"</f>
        <v>#REF!</v>
      </c>
      <c r="E898" s="4">
        <f t="shared" si="329"/>
        <v>83</v>
      </c>
      <c r="F898" t="str">
        <f t="shared" si="330"/>
        <v>Informe Interactivo 1</v>
      </c>
      <c r="G898" t="str">
        <f t="shared" si="331"/>
        <v>País de Origen</v>
      </c>
      <c r="H898" t="str">
        <f t="shared" si="332"/>
        <v>Importaciones en USD</v>
      </c>
      <c r="I898" t="s">
        <v>103</v>
      </c>
      <c r="J898" s="1" t="e">
        <f t="shared" si="333"/>
        <v>#REF!</v>
      </c>
    </row>
    <row r="899" spans="1:10" x14ac:dyDescent="0.35">
      <c r="A899" s="2">
        <f t="shared" si="327"/>
        <v>31</v>
      </c>
      <c r="B899" s="2">
        <f t="shared" si="328"/>
        <v>4.4000000000000004</v>
      </c>
      <c r="C899" s="5" t="str">
        <f>+F899&amp;" - "&amp;I899</f>
        <v>Informe Interactivo 1 - Honduras</v>
      </c>
      <c r="D899" s="33" t="e">
        <f>+"https://analytics.zoho.com/open-view/2395394000005751771?ZOHO_CRITERIA=%22Trasposicion_4.4%22.%22C%C3%B3digo_Pa%C3%ADs%22%20%3D%20'"&amp;#REF!&amp;"'"</f>
        <v>#REF!</v>
      </c>
      <c r="E899" s="4">
        <f t="shared" si="329"/>
        <v>83</v>
      </c>
      <c r="F899" t="str">
        <f t="shared" si="330"/>
        <v>Informe Interactivo 1</v>
      </c>
      <c r="G899" t="str">
        <f t="shared" si="331"/>
        <v>País de Origen</v>
      </c>
      <c r="H899" t="str">
        <f t="shared" si="332"/>
        <v>Importaciones en USD</v>
      </c>
      <c r="I899" t="s">
        <v>104</v>
      </c>
      <c r="J899" s="1" t="e">
        <f t="shared" si="333"/>
        <v>#REF!</v>
      </c>
    </row>
    <row r="900" spans="1:10" x14ac:dyDescent="0.35">
      <c r="A900" s="2">
        <f t="shared" si="327"/>
        <v>32</v>
      </c>
      <c r="B900" s="2">
        <f t="shared" si="328"/>
        <v>4.4000000000000004</v>
      </c>
      <c r="C900" s="5" t="str">
        <f>+F900&amp;" - "&amp;I900</f>
        <v>Informe Interactivo 1 - Croacia</v>
      </c>
      <c r="D900" s="33" t="e">
        <f>+"https://analytics.zoho.com/open-view/2395394000005751771?ZOHO_CRITERIA=%22Trasposicion_4.4%22.%22C%C3%B3digo_Pa%C3%ADs%22%20%3D%20'"&amp;#REF!&amp;"'"</f>
        <v>#REF!</v>
      </c>
      <c r="E900" s="4">
        <f t="shared" si="329"/>
        <v>83</v>
      </c>
      <c r="F900" t="str">
        <f t="shared" si="330"/>
        <v>Informe Interactivo 1</v>
      </c>
      <c r="G900" t="str">
        <f t="shared" si="331"/>
        <v>País de Origen</v>
      </c>
      <c r="H900" t="str">
        <f t="shared" si="332"/>
        <v>Importaciones en USD</v>
      </c>
      <c r="I900" t="s">
        <v>201</v>
      </c>
      <c r="J900" s="1" t="e">
        <f t="shared" si="333"/>
        <v>#REF!</v>
      </c>
    </row>
    <row r="901" spans="1:10" x14ac:dyDescent="0.35">
      <c r="A901" s="2">
        <f t="shared" si="327"/>
        <v>33</v>
      </c>
      <c r="B901" s="2">
        <f t="shared" si="328"/>
        <v>4.4000000000000004</v>
      </c>
      <c r="C901" s="5" t="str">
        <f>+F901&amp;" - "&amp;I901</f>
        <v>Informe Interactivo 1 - Haití</v>
      </c>
      <c r="D901" s="33" t="e">
        <f>+"https://analytics.zoho.com/open-view/2395394000005751771?ZOHO_CRITERIA=%22Trasposicion_4.4%22.%22C%C3%B3digo_Pa%C3%ADs%22%20%3D%20'"&amp;#REF!&amp;"'"</f>
        <v>#REF!</v>
      </c>
      <c r="E901" s="4">
        <f t="shared" si="329"/>
        <v>83</v>
      </c>
      <c r="F901" t="str">
        <f t="shared" si="330"/>
        <v>Informe Interactivo 1</v>
      </c>
      <c r="G901" t="str">
        <f t="shared" si="331"/>
        <v>País de Origen</v>
      </c>
      <c r="H901" t="str">
        <f t="shared" si="332"/>
        <v>Importaciones en USD</v>
      </c>
      <c r="I901" t="s">
        <v>105</v>
      </c>
      <c r="J901" s="1" t="e">
        <f t="shared" si="333"/>
        <v>#REF!</v>
      </c>
    </row>
    <row r="902" spans="1:10" x14ac:dyDescent="0.35">
      <c r="A902" s="2">
        <f t="shared" si="327"/>
        <v>34</v>
      </c>
      <c r="B902" s="2">
        <f t="shared" si="328"/>
        <v>4.4000000000000004</v>
      </c>
      <c r="C902" s="5" t="str">
        <f>+F902&amp;" - "&amp;I902</f>
        <v>Informe Interactivo 1 - Hungría</v>
      </c>
      <c r="D902" s="33" t="e">
        <f>+"https://analytics.zoho.com/open-view/2395394000005751771?ZOHO_CRITERIA=%22Trasposicion_4.4%22.%22C%C3%B3digo_Pa%C3%ADs%22%20%3D%20'"&amp;#REF!&amp;"'"</f>
        <v>#REF!</v>
      </c>
      <c r="E902" s="4">
        <f t="shared" si="329"/>
        <v>83</v>
      </c>
      <c r="F902" t="str">
        <f t="shared" si="330"/>
        <v>Informe Interactivo 1</v>
      </c>
      <c r="G902" t="str">
        <f t="shared" si="331"/>
        <v>País de Origen</v>
      </c>
      <c r="H902" t="str">
        <f t="shared" si="332"/>
        <v>Importaciones en USD</v>
      </c>
      <c r="I902" t="s">
        <v>106</v>
      </c>
      <c r="J902" s="1" t="e">
        <f t="shared" si="333"/>
        <v>#REF!</v>
      </c>
    </row>
    <row r="903" spans="1:10" x14ac:dyDescent="0.35">
      <c r="A903" s="2">
        <f t="shared" si="327"/>
        <v>35</v>
      </c>
      <c r="B903" s="2">
        <f t="shared" si="328"/>
        <v>4.4000000000000004</v>
      </c>
      <c r="C903" s="5" t="str">
        <f>+F903&amp;" - "&amp;I903</f>
        <v>Informe Interactivo 1 - Indonesia</v>
      </c>
      <c r="D903" s="33" t="e">
        <f>+"https://analytics.zoho.com/open-view/2395394000005751771?ZOHO_CRITERIA=%22Trasposicion_4.4%22.%22C%C3%B3digo_Pa%C3%ADs%22%20%3D%20'"&amp;#REF!&amp;"'"</f>
        <v>#REF!</v>
      </c>
      <c r="E903" s="4">
        <f t="shared" si="329"/>
        <v>83</v>
      </c>
      <c r="F903" t="str">
        <f t="shared" si="330"/>
        <v>Informe Interactivo 1</v>
      </c>
      <c r="G903" t="str">
        <f t="shared" si="331"/>
        <v>País de Origen</v>
      </c>
      <c r="H903" t="str">
        <f t="shared" si="332"/>
        <v>Importaciones en USD</v>
      </c>
      <c r="I903" t="s">
        <v>107</v>
      </c>
      <c r="J903" s="1" t="e">
        <f t="shared" si="333"/>
        <v>#REF!</v>
      </c>
    </row>
    <row r="904" spans="1:10" x14ac:dyDescent="0.35">
      <c r="A904" s="2">
        <f t="shared" si="327"/>
        <v>36</v>
      </c>
      <c r="B904" s="2">
        <f t="shared" si="328"/>
        <v>4.4000000000000004</v>
      </c>
      <c r="C904" s="5" t="str">
        <f>+F904&amp;" - "&amp;I904</f>
        <v>Informe Interactivo 1 - India</v>
      </c>
      <c r="D904" s="33" t="e">
        <f>+"https://analytics.zoho.com/open-view/2395394000005751771?ZOHO_CRITERIA=%22Trasposicion_4.4%22.%22C%C3%B3digo_Pa%C3%ADs%22%20%3D%20'"&amp;#REF!&amp;"'"</f>
        <v>#REF!</v>
      </c>
      <c r="E904" s="4">
        <f t="shared" si="329"/>
        <v>83</v>
      </c>
      <c r="F904" t="str">
        <f t="shared" si="330"/>
        <v>Informe Interactivo 1</v>
      </c>
      <c r="G904" t="str">
        <f t="shared" si="331"/>
        <v>País de Origen</v>
      </c>
      <c r="H904" t="str">
        <f t="shared" si="332"/>
        <v>Importaciones en USD</v>
      </c>
      <c r="I904" t="s">
        <v>108</v>
      </c>
      <c r="J904" s="1" t="e">
        <f t="shared" si="333"/>
        <v>#REF!</v>
      </c>
    </row>
    <row r="905" spans="1:10" x14ac:dyDescent="0.35">
      <c r="A905" s="2">
        <f t="shared" si="327"/>
        <v>37</v>
      </c>
      <c r="B905" s="2">
        <f t="shared" si="328"/>
        <v>4.4000000000000004</v>
      </c>
      <c r="C905" s="5" t="str">
        <f>+F905&amp;" - "&amp;I905</f>
        <v>Informe Interactivo 1 - Irlanda</v>
      </c>
      <c r="D905" s="33" t="e">
        <f>+"https://analytics.zoho.com/open-view/2395394000005751771?ZOHO_CRITERIA=%22Trasposicion_4.4%22.%22C%C3%B3digo_Pa%C3%ADs%22%20%3D%20'"&amp;#REF!&amp;"'"</f>
        <v>#REF!</v>
      </c>
      <c r="E905" s="4">
        <f t="shared" si="329"/>
        <v>83</v>
      </c>
      <c r="F905" t="str">
        <f t="shared" si="330"/>
        <v>Informe Interactivo 1</v>
      </c>
      <c r="G905" t="str">
        <f t="shared" si="331"/>
        <v>País de Origen</v>
      </c>
      <c r="H905" t="str">
        <f t="shared" si="332"/>
        <v>Importaciones en USD</v>
      </c>
      <c r="I905" t="s">
        <v>109</v>
      </c>
      <c r="J905" s="1" t="e">
        <f t="shared" si="333"/>
        <v>#REF!</v>
      </c>
    </row>
    <row r="906" spans="1:10" x14ac:dyDescent="0.35">
      <c r="A906" s="2">
        <f t="shared" si="327"/>
        <v>38</v>
      </c>
      <c r="B906" s="2">
        <f t="shared" si="328"/>
        <v>4.4000000000000004</v>
      </c>
      <c r="C906" s="5" t="str">
        <f>+F906&amp;" - "&amp;I906</f>
        <v>Informe Interactivo 1 - Irán</v>
      </c>
      <c r="D906" s="33" t="e">
        <f>+"https://analytics.zoho.com/open-view/2395394000005751771?ZOHO_CRITERIA=%22Trasposicion_4.4%22.%22C%C3%B3digo_Pa%C3%ADs%22%20%3D%20'"&amp;#REF!&amp;"'"</f>
        <v>#REF!</v>
      </c>
      <c r="E906" s="4">
        <f t="shared" si="329"/>
        <v>83</v>
      </c>
      <c r="F906" t="str">
        <f t="shared" si="330"/>
        <v>Informe Interactivo 1</v>
      </c>
      <c r="G906" t="str">
        <f t="shared" si="331"/>
        <v>País de Origen</v>
      </c>
      <c r="H906" t="str">
        <f t="shared" si="332"/>
        <v>Importaciones en USD</v>
      </c>
      <c r="I906" t="s">
        <v>202</v>
      </c>
      <c r="J906" s="1" t="e">
        <f t="shared" si="333"/>
        <v>#REF!</v>
      </c>
    </row>
    <row r="907" spans="1:10" x14ac:dyDescent="0.35">
      <c r="A907" s="2">
        <f t="shared" si="327"/>
        <v>39</v>
      </c>
      <c r="B907" s="2">
        <f t="shared" si="328"/>
        <v>4.4000000000000004</v>
      </c>
      <c r="C907" s="5" t="str">
        <f>+F907&amp;" - "&amp;I907</f>
        <v>Informe Interactivo 1 - Islandia</v>
      </c>
      <c r="D907" s="33" t="e">
        <f>+"https://analytics.zoho.com/open-view/2395394000005751771?ZOHO_CRITERIA=%22Trasposicion_4.4%22.%22C%C3%B3digo_Pa%C3%ADs%22%20%3D%20'"&amp;#REF!&amp;"'"</f>
        <v>#REF!</v>
      </c>
      <c r="E907" s="4">
        <f t="shared" si="329"/>
        <v>83</v>
      </c>
      <c r="F907" t="str">
        <f t="shared" si="330"/>
        <v>Informe Interactivo 1</v>
      </c>
      <c r="G907" t="str">
        <f t="shared" si="331"/>
        <v>País de Origen</v>
      </c>
      <c r="H907" t="str">
        <f t="shared" si="332"/>
        <v>Importaciones en USD</v>
      </c>
      <c r="I907" t="s">
        <v>203</v>
      </c>
      <c r="J907" s="1" t="e">
        <f t="shared" si="333"/>
        <v>#REF!</v>
      </c>
    </row>
    <row r="908" spans="1:10" x14ac:dyDescent="0.35">
      <c r="A908" s="2">
        <f t="shared" si="327"/>
        <v>40</v>
      </c>
      <c r="B908" s="2">
        <f t="shared" si="328"/>
        <v>4.4000000000000004</v>
      </c>
      <c r="C908" s="5" t="str">
        <f>+F908&amp;" - "&amp;I908</f>
        <v>Informe Interactivo 1 - Israel</v>
      </c>
      <c r="D908" s="33" t="e">
        <f>+"https://analytics.zoho.com/open-view/2395394000005751771?ZOHO_CRITERIA=%22Trasposicion_4.4%22.%22C%C3%B3digo_Pa%C3%ADs%22%20%3D%20'"&amp;#REF!&amp;"'"</f>
        <v>#REF!</v>
      </c>
      <c r="E908" s="4">
        <f t="shared" si="329"/>
        <v>83</v>
      </c>
      <c r="F908" t="str">
        <f t="shared" si="330"/>
        <v>Informe Interactivo 1</v>
      </c>
      <c r="G908" t="str">
        <f t="shared" si="331"/>
        <v>País de Origen</v>
      </c>
      <c r="H908" t="str">
        <f t="shared" si="332"/>
        <v>Importaciones en USD</v>
      </c>
      <c r="I908" t="s">
        <v>110</v>
      </c>
      <c r="J908" s="1" t="e">
        <f t="shared" si="333"/>
        <v>#REF!</v>
      </c>
    </row>
    <row r="909" spans="1:10" x14ac:dyDescent="0.35">
      <c r="A909" s="2">
        <f t="shared" si="327"/>
        <v>41</v>
      </c>
      <c r="B909" s="2">
        <f t="shared" si="328"/>
        <v>4.4000000000000004</v>
      </c>
      <c r="C909" s="5" t="str">
        <f>+F909&amp;" - "&amp;I909</f>
        <v>Informe Interactivo 1 - Italia</v>
      </c>
      <c r="D909" s="33" t="e">
        <f>+"https://analytics.zoho.com/open-view/2395394000005751771?ZOHO_CRITERIA=%22Trasposicion_4.4%22.%22C%C3%B3digo_Pa%C3%ADs%22%20%3D%20'"&amp;#REF!&amp;"'"</f>
        <v>#REF!</v>
      </c>
      <c r="E909" s="4">
        <f t="shared" si="329"/>
        <v>83</v>
      </c>
      <c r="F909" t="str">
        <f t="shared" si="330"/>
        <v>Informe Interactivo 1</v>
      </c>
      <c r="G909" t="str">
        <f t="shared" si="331"/>
        <v>País de Origen</v>
      </c>
      <c r="H909" t="str">
        <f t="shared" si="332"/>
        <v>Importaciones en USD</v>
      </c>
      <c r="I909" t="s">
        <v>111</v>
      </c>
      <c r="J909" s="1" t="e">
        <f t="shared" si="333"/>
        <v>#REF!</v>
      </c>
    </row>
    <row r="910" spans="1:10" x14ac:dyDescent="0.35">
      <c r="A910" s="2">
        <f t="shared" si="327"/>
        <v>42</v>
      </c>
      <c r="B910" s="2">
        <f t="shared" si="328"/>
        <v>4.4000000000000004</v>
      </c>
      <c r="C910" s="5" t="str">
        <f>+F910&amp;" - "&amp;I910</f>
        <v>Informe Interactivo 1 - Jamaica</v>
      </c>
      <c r="D910" s="33" t="e">
        <f>+"https://analytics.zoho.com/open-view/2395394000005751771?ZOHO_CRITERIA=%22Trasposicion_4.4%22.%22C%C3%B3digo_Pa%C3%ADs%22%20%3D%20'"&amp;#REF!&amp;"'"</f>
        <v>#REF!</v>
      </c>
      <c r="E910" s="4">
        <f t="shared" si="329"/>
        <v>83</v>
      </c>
      <c r="F910" t="str">
        <f t="shared" si="330"/>
        <v>Informe Interactivo 1</v>
      </c>
      <c r="G910" t="str">
        <f t="shared" si="331"/>
        <v>País de Origen</v>
      </c>
      <c r="H910" t="str">
        <f t="shared" si="332"/>
        <v>Importaciones en USD</v>
      </c>
      <c r="I910" t="s">
        <v>204</v>
      </c>
      <c r="J910" s="1" t="e">
        <f t="shared" si="333"/>
        <v>#REF!</v>
      </c>
    </row>
    <row r="911" spans="1:10" x14ac:dyDescent="0.35">
      <c r="A911" s="2">
        <f t="shared" si="327"/>
        <v>43</v>
      </c>
      <c r="B911" s="2">
        <f t="shared" si="328"/>
        <v>4.4000000000000004</v>
      </c>
      <c r="C911" s="5" t="str">
        <f>+F911&amp;" - "&amp;I911</f>
        <v>Informe Interactivo 1 - Jordania</v>
      </c>
      <c r="D911" s="33" t="e">
        <f>+"https://analytics.zoho.com/open-view/2395394000005751771?ZOHO_CRITERIA=%22Trasposicion_4.4%22.%22C%C3%B3digo_Pa%C3%ADs%22%20%3D%20'"&amp;#REF!&amp;"'"</f>
        <v>#REF!</v>
      </c>
      <c r="E911" s="4">
        <f t="shared" si="329"/>
        <v>83</v>
      </c>
      <c r="F911" t="str">
        <f t="shared" si="330"/>
        <v>Informe Interactivo 1</v>
      </c>
      <c r="G911" t="str">
        <f t="shared" si="331"/>
        <v>País de Origen</v>
      </c>
      <c r="H911" t="str">
        <f t="shared" si="332"/>
        <v>Importaciones en USD</v>
      </c>
      <c r="I911" t="s">
        <v>112</v>
      </c>
      <c r="J911" s="1" t="e">
        <f t="shared" si="333"/>
        <v>#REF!</v>
      </c>
    </row>
    <row r="912" spans="1:10" x14ac:dyDescent="0.35">
      <c r="A912" s="2">
        <f t="shared" si="327"/>
        <v>44</v>
      </c>
      <c r="B912" s="2">
        <f t="shared" si="328"/>
        <v>4.4000000000000004</v>
      </c>
      <c r="C912" s="5" t="str">
        <f>+F912&amp;" - "&amp;I912</f>
        <v>Informe Interactivo 1 - Japón</v>
      </c>
      <c r="D912" s="33" t="e">
        <f>+"https://analytics.zoho.com/open-view/2395394000005751771?ZOHO_CRITERIA=%22Trasposicion_4.4%22.%22C%C3%B3digo_Pa%C3%ADs%22%20%3D%20'"&amp;#REF!&amp;"'"</f>
        <v>#REF!</v>
      </c>
      <c r="E912" s="4">
        <f t="shared" si="329"/>
        <v>83</v>
      </c>
      <c r="F912" t="str">
        <f t="shared" si="330"/>
        <v>Informe Interactivo 1</v>
      </c>
      <c r="G912" t="str">
        <f t="shared" si="331"/>
        <v>País de Origen</v>
      </c>
      <c r="H912" t="str">
        <f t="shared" si="332"/>
        <v>Importaciones en USD</v>
      </c>
      <c r="I912" t="s">
        <v>113</v>
      </c>
      <c r="J912" s="1" t="e">
        <f t="shared" si="333"/>
        <v>#REF!</v>
      </c>
    </row>
    <row r="913" spans="1:10" x14ac:dyDescent="0.35">
      <c r="A913" s="2">
        <f t="shared" si="327"/>
        <v>45</v>
      </c>
      <c r="B913" s="2">
        <f t="shared" si="328"/>
        <v>4.4000000000000004</v>
      </c>
      <c r="C913" s="5" t="str">
        <f>+F913&amp;" - "&amp;I913</f>
        <v>Informe Interactivo 1 - Corea del Sur</v>
      </c>
      <c r="D913" s="33" t="e">
        <f>+"https://analytics.zoho.com/open-view/2395394000005751771?ZOHO_CRITERIA=%22Trasposicion_4.4%22.%22C%C3%B3digo_Pa%C3%ADs%22%20%3D%20'"&amp;#REF!&amp;"'"</f>
        <v>#REF!</v>
      </c>
      <c r="E913" s="4">
        <f t="shared" si="329"/>
        <v>83</v>
      </c>
      <c r="F913" t="str">
        <f t="shared" si="330"/>
        <v>Informe Interactivo 1</v>
      </c>
      <c r="G913" t="str">
        <f t="shared" si="331"/>
        <v>País de Origen</v>
      </c>
      <c r="H913" t="str">
        <f t="shared" si="332"/>
        <v>Importaciones en USD</v>
      </c>
      <c r="I913" t="s">
        <v>115</v>
      </c>
      <c r="J913" s="1" t="e">
        <f t="shared" si="333"/>
        <v>#REF!</v>
      </c>
    </row>
    <row r="914" spans="1:10" x14ac:dyDescent="0.35">
      <c r="A914" s="2">
        <f t="shared" si="327"/>
        <v>46</v>
      </c>
      <c r="B914" s="2">
        <f t="shared" si="328"/>
        <v>4.4000000000000004</v>
      </c>
      <c r="C914" s="5" t="str">
        <f>+F914&amp;" - "&amp;I914</f>
        <v>Informe Interactivo 1 - Líbano</v>
      </c>
      <c r="D914" s="33" t="e">
        <f>+"https://analytics.zoho.com/open-view/2395394000005751771?ZOHO_CRITERIA=%22Trasposicion_4.4%22.%22C%C3%B3digo_Pa%C3%ADs%22%20%3D%20'"&amp;#REF!&amp;"'"</f>
        <v>#REF!</v>
      </c>
      <c r="E914" s="4">
        <f t="shared" si="329"/>
        <v>83</v>
      </c>
      <c r="F914" t="str">
        <f t="shared" si="330"/>
        <v>Informe Interactivo 1</v>
      </c>
      <c r="G914" t="str">
        <f t="shared" si="331"/>
        <v>País de Origen</v>
      </c>
      <c r="H914" t="str">
        <f t="shared" si="332"/>
        <v>Importaciones en USD</v>
      </c>
      <c r="I914" t="s">
        <v>117</v>
      </c>
      <c r="J914" s="1" t="e">
        <f t="shared" si="333"/>
        <v>#REF!</v>
      </c>
    </row>
    <row r="915" spans="1:10" x14ac:dyDescent="0.35">
      <c r="A915" s="2">
        <f t="shared" si="327"/>
        <v>47</v>
      </c>
      <c r="B915" s="2">
        <f t="shared" si="328"/>
        <v>4.4000000000000004</v>
      </c>
      <c r="C915" s="5" t="str">
        <f>+F915&amp;" - "&amp;I915</f>
        <v>Informe Interactivo 1 - Sri Lanka</v>
      </c>
      <c r="D915" s="33" t="e">
        <f>+"https://analytics.zoho.com/open-view/2395394000005751771?ZOHO_CRITERIA=%22Trasposicion_4.4%22.%22C%C3%B3digo_Pa%C3%ADs%22%20%3D%20'"&amp;#REF!&amp;"'"</f>
        <v>#REF!</v>
      </c>
      <c r="E915" s="4">
        <f t="shared" si="329"/>
        <v>83</v>
      </c>
      <c r="F915" t="str">
        <f t="shared" si="330"/>
        <v>Informe Interactivo 1</v>
      </c>
      <c r="G915" t="str">
        <f t="shared" si="331"/>
        <v>País de Origen</v>
      </c>
      <c r="H915" t="str">
        <f t="shared" si="332"/>
        <v>Importaciones en USD</v>
      </c>
      <c r="I915" t="s">
        <v>119</v>
      </c>
      <c r="J915" s="1" t="e">
        <f t="shared" si="333"/>
        <v>#REF!</v>
      </c>
    </row>
    <row r="916" spans="1:10" x14ac:dyDescent="0.35">
      <c r="A916" s="2">
        <f t="shared" si="327"/>
        <v>48</v>
      </c>
      <c r="B916" s="2">
        <f t="shared" si="328"/>
        <v>4.4000000000000004</v>
      </c>
      <c r="C916" s="5" t="str">
        <f>+F916&amp;" - "&amp;I916</f>
        <v>Informe Interactivo 1 - Lituania</v>
      </c>
      <c r="D916" s="33" t="e">
        <f>+"https://analytics.zoho.com/open-view/2395394000005751771?ZOHO_CRITERIA=%22Trasposicion_4.4%22.%22C%C3%B3digo_Pa%C3%ADs%22%20%3D%20'"&amp;#REF!&amp;"'"</f>
        <v>#REF!</v>
      </c>
      <c r="E916" s="4">
        <f t="shared" si="329"/>
        <v>83</v>
      </c>
      <c r="F916" t="str">
        <f t="shared" si="330"/>
        <v>Informe Interactivo 1</v>
      </c>
      <c r="G916" t="str">
        <f t="shared" si="331"/>
        <v>País de Origen</v>
      </c>
      <c r="H916" t="str">
        <f t="shared" si="332"/>
        <v>Importaciones en USD</v>
      </c>
      <c r="I916" t="s">
        <v>120</v>
      </c>
      <c r="J916" s="1" t="e">
        <f t="shared" si="333"/>
        <v>#REF!</v>
      </c>
    </row>
    <row r="917" spans="1:10" x14ac:dyDescent="0.35">
      <c r="A917" s="2">
        <f t="shared" si="327"/>
        <v>49</v>
      </c>
      <c r="B917" s="2">
        <f t="shared" si="328"/>
        <v>4.4000000000000004</v>
      </c>
      <c r="C917" s="5" t="str">
        <f>+F917&amp;" - "&amp;I917</f>
        <v>Informe Interactivo 1 - México</v>
      </c>
      <c r="D917" s="33" t="e">
        <f>+"https://analytics.zoho.com/open-view/2395394000005751771?ZOHO_CRITERIA=%22Trasposicion_4.4%22.%22C%C3%B3digo_Pa%C3%ADs%22%20%3D%20'"&amp;#REF!&amp;"'"</f>
        <v>#REF!</v>
      </c>
      <c r="E917" s="4">
        <f t="shared" si="329"/>
        <v>83</v>
      </c>
      <c r="F917" t="str">
        <f t="shared" si="330"/>
        <v>Informe Interactivo 1</v>
      </c>
      <c r="G917" t="str">
        <f t="shared" si="331"/>
        <v>País de Origen</v>
      </c>
      <c r="H917" t="str">
        <f t="shared" si="332"/>
        <v>Importaciones en USD</v>
      </c>
      <c r="I917" t="s">
        <v>123</v>
      </c>
      <c r="J917" s="1" t="e">
        <f t="shared" si="333"/>
        <v>#REF!</v>
      </c>
    </row>
    <row r="918" spans="1:10" x14ac:dyDescent="0.35">
      <c r="A918" s="2">
        <f t="shared" si="327"/>
        <v>50</v>
      </c>
      <c r="B918" s="2">
        <f t="shared" si="328"/>
        <v>4.4000000000000004</v>
      </c>
      <c r="C918" s="5" t="str">
        <f>+F918&amp;" - "&amp;I918</f>
        <v>Informe Interactivo 1 - Malí</v>
      </c>
      <c r="D918" s="33" t="e">
        <f>+"https://analytics.zoho.com/open-view/2395394000005751771?ZOHO_CRITERIA=%22Trasposicion_4.4%22.%22C%C3%B3digo_Pa%C3%ADs%22%20%3D%20'"&amp;#REF!&amp;"'"</f>
        <v>#REF!</v>
      </c>
      <c r="E918" s="4">
        <f t="shared" si="329"/>
        <v>83</v>
      </c>
      <c r="F918" t="str">
        <f t="shared" si="330"/>
        <v>Informe Interactivo 1</v>
      </c>
      <c r="G918" t="str">
        <f t="shared" si="331"/>
        <v>País de Origen</v>
      </c>
      <c r="H918" t="str">
        <f t="shared" si="332"/>
        <v>Importaciones en USD</v>
      </c>
      <c r="I918" t="s">
        <v>205</v>
      </c>
      <c r="J918" s="1" t="e">
        <f t="shared" si="333"/>
        <v>#REF!</v>
      </c>
    </row>
    <row r="919" spans="1:10" x14ac:dyDescent="0.35">
      <c r="A919" s="2">
        <f t="shared" si="327"/>
        <v>51</v>
      </c>
      <c r="B919" s="2">
        <f t="shared" si="328"/>
        <v>4.4000000000000004</v>
      </c>
      <c r="C919" s="5" t="str">
        <f>+F919&amp;" - "&amp;I919</f>
        <v>Informe Interactivo 1 - Malasia</v>
      </c>
      <c r="D919" s="33" t="e">
        <f>+"https://analytics.zoho.com/open-view/2395394000005751771?ZOHO_CRITERIA=%22Trasposicion_4.4%22.%22C%C3%B3digo_Pa%C3%ADs%22%20%3D%20'"&amp;#REF!&amp;"'"</f>
        <v>#REF!</v>
      </c>
      <c r="E919" s="4">
        <f t="shared" si="329"/>
        <v>83</v>
      </c>
      <c r="F919" t="str">
        <f t="shared" si="330"/>
        <v>Informe Interactivo 1</v>
      </c>
      <c r="G919" t="str">
        <f t="shared" si="331"/>
        <v>País de Origen</v>
      </c>
      <c r="H919" t="str">
        <f t="shared" si="332"/>
        <v>Importaciones en USD</v>
      </c>
      <c r="I919" t="s">
        <v>126</v>
      </c>
      <c r="J919" s="1" t="e">
        <f t="shared" si="333"/>
        <v>#REF!</v>
      </c>
    </row>
    <row r="920" spans="1:10" x14ac:dyDescent="0.35">
      <c r="A920" s="2">
        <f t="shared" si="327"/>
        <v>52</v>
      </c>
      <c r="B920" s="2">
        <f t="shared" si="328"/>
        <v>4.4000000000000004</v>
      </c>
      <c r="C920" s="5" t="str">
        <f>+F920&amp;" - "&amp;I920</f>
        <v>Informe Interactivo 1 - Nueva Caledonia</v>
      </c>
      <c r="D920" s="33" t="e">
        <f>+"https://analytics.zoho.com/open-view/2395394000005751771?ZOHO_CRITERIA=%22Trasposicion_4.4%22.%22C%C3%B3digo_Pa%C3%ADs%22%20%3D%20'"&amp;#REF!&amp;"'"</f>
        <v>#REF!</v>
      </c>
      <c r="E920" s="4">
        <f t="shared" si="329"/>
        <v>83</v>
      </c>
      <c r="F920" t="str">
        <f t="shared" si="330"/>
        <v>Informe Interactivo 1</v>
      </c>
      <c r="G920" t="str">
        <f t="shared" si="331"/>
        <v>País de Origen</v>
      </c>
      <c r="H920" t="str">
        <f t="shared" si="332"/>
        <v>Importaciones en USD</v>
      </c>
      <c r="I920" t="s">
        <v>127</v>
      </c>
      <c r="J920" s="1" t="e">
        <f t="shared" si="333"/>
        <v>#REF!</v>
      </c>
    </row>
    <row r="921" spans="1:10" x14ac:dyDescent="0.35">
      <c r="A921" s="2">
        <f t="shared" si="327"/>
        <v>53</v>
      </c>
      <c r="B921" s="2">
        <f t="shared" si="328"/>
        <v>4.4000000000000004</v>
      </c>
      <c r="C921" s="5" t="str">
        <f>+F921&amp;" - "&amp;I921</f>
        <v>Informe Interactivo 1 - Nigeria</v>
      </c>
      <c r="D921" s="33" t="e">
        <f>+"https://analytics.zoho.com/open-view/2395394000005751771?ZOHO_CRITERIA=%22Trasposicion_4.4%22.%22C%C3%B3digo_Pa%C3%ADs%22%20%3D%20'"&amp;#REF!&amp;"'"</f>
        <v>#REF!</v>
      </c>
      <c r="E921" s="4">
        <f t="shared" si="329"/>
        <v>83</v>
      </c>
      <c r="F921" t="str">
        <f t="shared" si="330"/>
        <v>Informe Interactivo 1</v>
      </c>
      <c r="G921" t="str">
        <f t="shared" si="331"/>
        <v>País de Origen</v>
      </c>
      <c r="H921" t="str">
        <f t="shared" si="332"/>
        <v>Importaciones en USD</v>
      </c>
      <c r="I921" t="s">
        <v>206</v>
      </c>
      <c r="J921" s="1" t="e">
        <f t="shared" si="333"/>
        <v>#REF!</v>
      </c>
    </row>
    <row r="922" spans="1:10" x14ac:dyDescent="0.35">
      <c r="A922" s="2">
        <f t="shared" si="327"/>
        <v>54</v>
      </c>
      <c r="B922" s="2">
        <f t="shared" si="328"/>
        <v>4.4000000000000004</v>
      </c>
      <c r="C922" s="5" t="str">
        <f>+F922&amp;" - "&amp;I922</f>
        <v>Informe Interactivo 1 - Países Bajos</v>
      </c>
      <c r="D922" s="33" t="e">
        <f>+"https://analytics.zoho.com/open-view/2395394000005751771?ZOHO_CRITERIA=%22Trasposicion_4.4%22.%22C%C3%B3digo_Pa%C3%ADs%22%20%3D%20'"&amp;#REF!&amp;"'"</f>
        <v>#REF!</v>
      </c>
      <c r="E922" s="4">
        <f t="shared" si="329"/>
        <v>83</v>
      </c>
      <c r="F922" t="str">
        <f t="shared" si="330"/>
        <v>Informe Interactivo 1</v>
      </c>
      <c r="G922" t="str">
        <f t="shared" si="331"/>
        <v>País de Origen</v>
      </c>
      <c r="H922" t="str">
        <f t="shared" si="332"/>
        <v>Importaciones en USD</v>
      </c>
      <c r="I922" t="s">
        <v>129</v>
      </c>
      <c r="J922" s="1" t="e">
        <f t="shared" si="333"/>
        <v>#REF!</v>
      </c>
    </row>
    <row r="923" spans="1:10" x14ac:dyDescent="0.35">
      <c r="A923" s="2">
        <f>+A922+1</f>
        <v>55</v>
      </c>
      <c r="B923" s="2">
        <f>+B922</f>
        <v>4.4000000000000004</v>
      </c>
      <c r="C923" s="5" t="str">
        <f>+F923&amp;" - "&amp;I923</f>
        <v>Informe Interactivo 1 - Nueva Zelanda</v>
      </c>
      <c r="D923" s="33" t="e">
        <f>+"https://analytics.zoho.com/open-view/2395394000005751771?ZOHO_CRITERIA=%22Trasposicion_4.4%22.%22C%C3%B3digo_Pa%C3%ADs%22%20%3D%20'"&amp;#REF!&amp;"'"</f>
        <v>#REF!</v>
      </c>
      <c r="E923" s="4">
        <f t="shared" si="329"/>
        <v>83</v>
      </c>
      <c r="F923" t="str">
        <f t="shared" ref="F923:F951" si="334">+F922</f>
        <v>Informe Interactivo 1</v>
      </c>
      <c r="G923" t="str">
        <f t="shared" ref="G923:G951" si="335">+G922</f>
        <v>País de Origen</v>
      </c>
      <c r="H923" t="str">
        <f t="shared" ref="H923:H951" si="336">+H922</f>
        <v>Importaciones en USD</v>
      </c>
      <c r="I923" t="s">
        <v>131</v>
      </c>
      <c r="J923" s="1" t="e">
        <f t="shared" si="333"/>
        <v>#REF!</v>
      </c>
    </row>
    <row r="924" spans="1:10" x14ac:dyDescent="0.35">
      <c r="A924" s="2">
        <f t="shared" si="327"/>
        <v>56</v>
      </c>
      <c r="B924" s="2">
        <f t="shared" si="328"/>
        <v>4.4000000000000004</v>
      </c>
      <c r="C924" s="5" t="str">
        <f>+F924&amp;" - "&amp;I924</f>
        <v>Informe Interactivo 1 - Pakistán</v>
      </c>
      <c r="D924" s="33" t="e">
        <f>+"https://analytics.zoho.com/open-view/2395394000005751771?ZOHO_CRITERIA=%22Trasposicion_4.4%22.%22C%C3%B3digo_Pa%C3%ADs%22%20%3D%20'"&amp;#REF!&amp;"'"</f>
        <v>#REF!</v>
      </c>
      <c r="E924" s="4">
        <f t="shared" si="329"/>
        <v>83</v>
      </c>
      <c r="F924" t="str">
        <f t="shared" si="334"/>
        <v>Informe Interactivo 1</v>
      </c>
      <c r="G924" t="str">
        <f t="shared" si="335"/>
        <v>País de Origen</v>
      </c>
      <c r="H924" t="str">
        <f t="shared" si="336"/>
        <v>Importaciones en USD</v>
      </c>
      <c r="I924" t="s">
        <v>207</v>
      </c>
      <c r="J924" s="1" t="e">
        <f t="shared" si="333"/>
        <v>#REF!</v>
      </c>
    </row>
    <row r="925" spans="1:10" x14ac:dyDescent="0.35">
      <c r="A925" s="2">
        <f t="shared" si="327"/>
        <v>57</v>
      </c>
      <c r="B925" s="2">
        <f t="shared" si="328"/>
        <v>4.4000000000000004</v>
      </c>
      <c r="C925" s="5" t="str">
        <f>+F925&amp;" - "&amp;I925</f>
        <v>Informe Interactivo 1 - Panamá</v>
      </c>
      <c r="D925" s="33" t="e">
        <f>+"https://analytics.zoho.com/open-view/2395394000005751771?ZOHO_CRITERIA=%22Trasposicion_4.4%22.%22C%C3%B3digo_Pa%C3%ADs%22%20%3D%20'"&amp;#REF!&amp;"'"</f>
        <v>#REF!</v>
      </c>
      <c r="E925" s="4">
        <f t="shared" si="329"/>
        <v>83</v>
      </c>
      <c r="F925" t="str">
        <f t="shared" si="334"/>
        <v>Informe Interactivo 1</v>
      </c>
      <c r="G925" t="str">
        <f t="shared" si="335"/>
        <v>País de Origen</v>
      </c>
      <c r="H925" t="str">
        <f t="shared" si="336"/>
        <v>Importaciones en USD</v>
      </c>
      <c r="I925" t="s">
        <v>133</v>
      </c>
      <c r="J925" s="1" t="e">
        <f t="shared" si="333"/>
        <v>#REF!</v>
      </c>
    </row>
    <row r="926" spans="1:10" x14ac:dyDescent="0.35">
      <c r="A926" s="2">
        <f t="shared" si="327"/>
        <v>58</v>
      </c>
      <c r="B926" s="2">
        <f t="shared" si="328"/>
        <v>4.4000000000000004</v>
      </c>
      <c r="C926" s="5" t="str">
        <f>+F926&amp;" - "&amp;I926</f>
        <v>Informe Interactivo 1 - Perú</v>
      </c>
      <c r="D926" s="33" t="e">
        <f>+"https://analytics.zoho.com/open-view/2395394000005751771?ZOHO_CRITERIA=%22Trasposicion_4.4%22.%22C%C3%B3digo_Pa%C3%ADs%22%20%3D%20'"&amp;#REF!&amp;"'"</f>
        <v>#REF!</v>
      </c>
      <c r="E926" s="4">
        <f t="shared" si="329"/>
        <v>83</v>
      </c>
      <c r="F926" t="str">
        <f t="shared" si="334"/>
        <v>Informe Interactivo 1</v>
      </c>
      <c r="G926" t="str">
        <f t="shared" si="335"/>
        <v>País de Origen</v>
      </c>
      <c r="H926" t="str">
        <f t="shared" si="336"/>
        <v>Importaciones en USD</v>
      </c>
      <c r="I926" t="s">
        <v>134</v>
      </c>
      <c r="J926" s="1" t="e">
        <f t="shared" si="333"/>
        <v>#REF!</v>
      </c>
    </row>
    <row r="927" spans="1:10" x14ac:dyDescent="0.35">
      <c r="A927" s="2">
        <f t="shared" si="327"/>
        <v>59</v>
      </c>
      <c r="B927" s="2">
        <f t="shared" si="328"/>
        <v>4.4000000000000004</v>
      </c>
      <c r="C927" s="5" t="str">
        <f>+F927&amp;" - "&amp;I927</f>
        <v>Informe Interactivo 1 - Filipinas</v>
      </c>
      <c r="D927" s="33" t="e">
        <f>+"https://analytics.zoho.com/open-view/2395394000005751771?ZOHO_CRITERIA=%22Trasposicion_4.4%22.%22C%C3%B3digo_Pa%C3%ADs%22%20%3D%20'"&amp;#REF!&amp;"'"</f>
        <v>#REF!</v>
      </c>
      <c r="E927" s="4">
        <f t="shared" si="329"/>
        <v>83</v>
      </c>
      <c r="F927" t="str">
        <f t="shared" si="334"/>
        <v>Informe Interactivo 1</v>
      </c>
      <c r="G927" t="str">
        <f t="shared" si="335"/>
        <v>País de Origen</v>
      </c>
      <c r="H927" t="str">
        <f t="shared" si="336"/>
        <v>Importaciones en USD</v>
      </c>
      <c r="I927" t="s">
        <v>135</v>
      </c>
      <c r="J927" s="1" t="e">
        <f t="shared" si="333"/>
        <v>#REF!</v>
      </c>
    </row>
    <row r="928" spans="1:10" x14ac:dyDescent="0.35">
      <c r="A928" s="2">
        <f t="shared" si="327"/>
        <v>60</v>
      </c>
      <c r="B928" s="2">
        <f t="shared" si="328"/>
        <v>4.4000000000000004</v>
      </c>
      <c r="C928" s="5" t="str">
        <f>+F928&amp;" - "&amp;I928</f>
        <v>Informe Interactivo 1 - Polonia</v>
      </c>
      <c r="D928" s="33" t="e">
        <f>+"https://analytics.zoho.com/open-view/2395394000005751771?ZOHO_CRITERIA=%22Trasposicion_4.4%22.%22C%C3%B3digo_Pa%C3%ADs%22%20%3D%20'"&amp;#REF!&amp;"'"</f>
        <v>#REF!</v>
      </c>
      <c r="E928" s="4">
        <f t="shared" si="329"/>
        <v>83</v>
      </c>
      <c r="F928" t="str">
        <f t="shared" si="334"/>
        <v>Informe Interactivo 1</v>
      </c>
      <c r="G928" t="str">
        <f t="shared" si="335"/>
        <v>País de Origen</v>
      </c>
      <c r="H928" t="str">
        <f t="shared" si="336"/>
        <v>Importaciones en USD</v>
      </c>
      <c r="I928" t="s">
        <v>136</v>
      </c>
      <c r="J928" s="1" t="e">
        <f t="shared" si="333"/>
        <v>#REF!</v>
      </c>
    </row>
    <row r="929" spans="1:10" x14ac:dyDescent="0.35">
      <c r="A929" s="2">
        <f t="shared" si="327"/>
        <v>61</v>
      </c>
      <c r="B929" s="2">
        <f t="shared" si="328"/>
        <v>4.4000000000000004</v>
      </c>
      <c r="C929" s="5" t="str">
        <f>+F929&amp;" - "&amp;I929</f>
        <v>Informe Interactivo 1 - Puerto Rico</v>
      </c>
      <c r="D929" s="33" t="e">
        <f>+"https://analytics.zoho.com/open-view/2395394000005751771?ZOHO_CRITERIA=%22Trasposicion_4.4%22.%22C%C3%B3digo_Pa%C3%ADs%22%20%3D%20'"&amp;#REF!&amp;"'"</f>
        <v>#REF!</v>
      </c>
      <c r="E929" s="4">
        <f t="shared" si="329"/>
        <v>83</v>
      </c>
      <c r="F929" t="str">
        <f t="shared" si="334"/>
        <v>Informe Interactivo 1</v>
      </c>
      <c r="G929" t="str">
        <f t="shared" si="335"/>
        <v>País de Origen</v>
      </c>
      <c r="H929" t="str">
        <f t="shared" si="336"/>
        <v>Importaciones en USD</v>
      </c>
      <c r="I929" t="s">
        <v>137</v>
      </c>
      <c r="J929" s="1" t="e">
        <f t="shared" si="333"/>
        <v>#REF!</v>
      </c>
    </row>
    <row r="930" spans="1:10" x14ac:dyDescent="0.35">
      <c r="A930" s="2">
        <f t="shared" si="327"/>
        <v>62</v>
      </c>
      <c r="B930" s="2">
        <f t="shared" si="328"/>
        <v>4.4000000000000004</v>
      </c>
      <c r="C930" s="5" t="str">
        <f>+F930&amp;" - "&amp;I930</f>
        <v>Informe Interactivo 1 - Portugal</v>
      </c>
      <c r="D930" s="33" t="e">
        <f>+"https://analytics.zoho.com/open-view/2395394000005751771?ZOHO_CRITERIA=%22Trasposicion_4.4%22.%22C%C3%B3digo_Pa%C3%ADs%22%20%3D%20'"&amp;#REF!&amp;"'"</f>
        <v>#REF!</v>
      </c>
      <c r="E930" s="4">
        <f t="shared" si="329"/>
        <v>83</v>
      </c>
      <c r="F930" t="str">
        <f t="shared" si="334"/>
        <v>Informe Interactivo 1</v>
      </c>
      <c r="G930" t="str">
        <f t="shared" si="335"/>
        <v>País de Origen</v>
      </c>
      <c r="H930" t="str">
        <f t="shared" si="336"/>
        <v>Importaciones en USD</v>
      </c>
      <c r="I930" t="s">
        <v>138</v>
      </c>
      <c r="J930" s="1" t="e">
        <f t="shared" si="333"/>
        <v>#REF!</v>
      </c>
    </row>
    <row r="931" spans="1:10" x14ac:dyDescent="0.35">
      <c r="A931" s="2">
        <f t="shared" si="327"/>
        <v>63</v>
      </c>
      <c r="B931" s="2">
        <f t="shared" si="328"/>
        <v>4.4000000000000004</v>
      </c>
      <c r="C931" s="5" t="str">
        <f>+F931&amp;" - "&amp;I931</f>
        <v>Informe Interactivo 1 - Paraguay</v>
      </c>
      <c r="D931" s="33" t="e">
        <f>+"https://analytics.zoho.com/open-view/2395394000005751771?ZOHO_CRITERIA=%22Trasposicion_4.4%22.%22C%C3%B3digo_Pa%C3%ADs%22%20%3D%20'"&amp;#REF!&amp;"'"</f>
        <v>#REF!</v>
      </c>
      <c r="E931" s="4">
        <f t="shared" si="329"/>
        <v>83</v>
      </c>
      <c r="F931" t="str">
        <f t="shared" si="334"/>
        <v>Informe Interactivo 1</v>
      </c>
      <c r="G931" t="str">
        <f t="shared" si="335"/>
        <v>País de Origen</v>
      </c>
      <c r="H931" t="str">
        <f t="shared" si="336"/>
        <v>Importaciones en USD</v>
      </c>
      <c r="I931" t="s">
        <v>139</v>
      </c>
      <c r="J931" s="1" t="e">
        <f t="shared" si="333"/>
        <v>#REF!</v>
      </c>
    </row>
    <row r="932" spans="1:10" x14ac:dyDescent="0.35">
      <c r="A932" s="2">
        <f t="shared" si="327"/>
        <v>64</v>
      </c>
      <c r="B932" s="2">
        <f t="shared" si="328"/>
        <v>4.4000000000000004</v>
      </c>
      <c r="C932" s="5" t="str">
        <f>+F932&amp;" - "&amp;I932</f>
        <v>Informe Interactivo 1 - Rumania</v>
      </c>
      <c r="D932" s="33" t="e">
        <f>+"https://analytics.zoho.com/open-view/2395394000005751771?ZOHO_CRITERIA=%22Trasposicion_4.4%22.%22C%C3%B3digo_Pa%C3%ADs%22%20%3D%20'"&amp;#REF!&amp;"'"</f>
        <v>#REF!</v>
      </c>
      <c r="E932" s="4">
        <f t="shared" si="329"/>
        <v>83</v>
      </c>
      <c r="F932" t="str">
        <f t="shared" si="334"/>
        <v>Informe Interactivo 1</v>
      </c>
      <c r="G932" t="str">
        <f t="shared" si="335"/>
        <v>País de Origen</v>
      </c>
      <c r="H932" t="str">
        <f t="shared" si="336"/>
        <v>Importaciones en USD</v>
      </c>
      <c r="I932" t="s">
        <v>140</v>
      </c>
      <c r="J932" s="1" t="e">
        <f t="shared" si="333"/>
        <v>#REF!</v>
      </c>
    </row>
    <row r="933" spans="1:10" x14ac:dyDescent="0.35">
      <c r="A933" s="2">
        <f t="shared" si="327"/>
        <v>65</v>
      </c>
      <c r="B933" s="2">
        <f t="shared" si="328"/>
        <v>4.4000000000000004</v>
      </c>
      <c r="C933" s="5" t="str">
        <f>+F933&amp;" - "&amp;I933</f>
        <v>Informe Interactivo 1 - Rusia</v>
      </c>
      <c r="D933" s="33" t="e">
        <f>+"https://analytics.zoho.com/open-view/2395394000005751771?ZOHO_CRITERIA=%22Trasposicion_4.4%22.%22C%C3%B3digo_Pa%C3%ADs%22%20%3D%20'"&amp;#REF!&amp;"'"</f>
        <v>#REF!</v>
      </c>
      <c r="E933" s="4">
        <f t="shared" si="329"/>
        <v>83</v>
      </c>
      <c r="F933" t="str">
        <f t="shared" si="334"/>
        <v>Informe Interactivo 1</v>
      </c>
      <c r="G933" t="str">
        <f t="shared" si="335"/>
        <v>País de Origen</v>
      </c>
      <c r="H933" t="str">
        <f t="shared" si="336"/>
        <v>Importaciones en USD</v>
      </c>
      <c r="I933" t="s">
        <v>141</v>
      </c>
      <c r="J933" s="1" t="e">
        <f t="shared" si="333"/>
        <v>#REF!</v>
      </c>
    </row>
    <row r="934" spans="1:10" x14ac:dyDescent="0.35">
      <c r="A934" s="2">
        <f t="shared" si="327"/>
        <v>66</v>
      </c>
      <c r="B934" s="2">
        <f t="shared" si="328"/>
        <v>4.4000000000000004</v>
      </c>
      <c r="C934" s="5" t="str">
        <f>+F934&amp;" - "&amp;I934</f>
        <v>Informe Interactivo 1 - Arabia Saudita</v>
      </c>
      <c r="D934" s="33" t="e">
        <f>+"https://analytics.zoho.com/open-view/2395394000005751771?ZOHO_CRITERIA=%22Trasposicion_4.4%22.%22C%C3%B3digo_Pa%C3%ADs%22%20%3D%20'"&amp;#REF!&amp;"'"</f>
        <v>#REF!</v>
      </c>
      <c r="E934" s="4">
        <f t="shared" si="329"/>
        <v>83</v>
      </c>
      <c r="F934" t="str">
        <f t="shared" si="334"/>
        <v>Informe Interactivo 1</v>
      </c>
      <c r="G934" t="str">
        <f t="shared" si="335"/>
        <v>País de Origen</v>
      </c>
      <c r="H934" t="str">
        <f t="shared" si="336"/>
        <v>Importaciones en USD</v>
      </c>
      <c r="I934" t="s">
        <v>142</v>
      </c>
      <c r="J934" s="1" t="e">
        <f t="shared" si="333"/>
        <v>#REF!</v>
      </c>
    </row>
    <row r="935" spans="1:10" x14ac:dyDescent="0.35">
      <c r="A935" s="2">
        <f t="shared" si="327"/>
        <v>67</v>
      </c>
      <c r="B935" s="2">
        <f t="shared" si="328"/>
        <v>4.4000000000000004</v>
      </c>
      <c r="C935" s="5" t="str">
        <f>+F935&amp;" - "&amp;I935</f>
        <v>Informe Interactivo 1 - Singapur</v>
      </c>
      <c r="D935" s="33" t="e">
        <f>+"https://analytics.zoho.com/open-view/2395394000005751771?ZOHO_CRITERIA=%22Trasposicion_4.4%22.%22C%C3%B3digo_Pa%C3%ADs%22%20%3D%20'"&amp;#REF!&amp;"'"</f>
        <v>#REF!</v>
      </c>
      <c r="E935" s="4">
        <f t="shared" si="329"/>
        <v>83</v>
      </c>
      <c r="F935" t="str">
        <f t="shared" si="334"/>
        <v>Informe Interactivo 1</v>
      </c>
      <c r="G935" t="str">
        <f t="shared" si="335"/>
        <v>País de Origen</v>
      </c>
      <c r="H935" t="str">
        <f t="shared" si="336"/>
        <v>Importaciones en USD</v>
      </c>
      <c r="I935" t="s">
        <v>143</v>
      </c>
      <c r="J935" s="1" t="e">
        <f t="shared" si="333"/>
        <v>#REF!</v>
      </c>
    </row>
    <row r="936" spans="1:10" x14ac:dyDescent="0.35">
      <c r="A936" s="2">
        <f t="shared" si="327"/>
        <v>68</v>
      </c>
      <c r="B936" s="2">
        <f t="shared" si="328"/>
        <v>4.4000000000000004</v>
      </c>
      <c r="C936" s="5" t="str">
        <f>+F936&amp;" - "&amp;I936</f>
        <v>Informe Interactivo 1 - El Salvador</v>
      </c>
      <c r="D936" s="33" t="e">
        <f>+"https://analytics.zoho.com/open-view/2395394000005751771?ZOHO_CRITERIA=%22Trasposicion_4.4%22.%22C%C3%B3digo_Pa%C3%ADs%22%20%3D%20'"&amp;#REF!&amp;"'"</f>
        <v>#REF!</v>
      </c>
      <c r="E936" s="4">
        <f t="shared" si="329"/>
        <v>83</v>
      </c>
      <c r="F936" t="str">
        <f t="shared" si="334"/>
        <v>Informe Interactivo 1</v>
      </c>
      <c r="G936" t="str">
        <f t="shared" si="335"/>
        <v>País de Origen</v>
      </c>
      <c r="H936" t="str">
        <f t="shared" si="336"/>
        <v>Importaciones en USD</v>
      </c>
      <c r="I936" t="s">
        <v>144</v>
      </c>
      <c r="J936" s="1" t="e">
        <f t="shared" si="333"/>
        <v>#REF!</v>
      </c>
    </row>
    <row r="937" spans="1:10" x14ac:dyDescent="0.35">
      <c r="A937" s="2">
        <f t="shared" si="327"/>
        <v>69</v>
      </c>
      <c r="B937" s="2">
        <f t="shared" si="328"/>
        <v>4.4000000000000004</v>
      </c>
      <c r="C937" s="5" t="str">
        <f>+F937&amp;" - "&amp;I937</f>
        <v>Informe Interactivo 1 - Serbia</v>
      </c>
      <c r="D937" s="33" t="e">
        <f>+"https://analytics.zoho.com/open-view/2395394000005751771?ZOHO_CRITERIA=%22Trasposicion_4.4%22.%22C%C3%B3digo_Pa%C3%ADs%22%20%3D%20'"&amp;#REF!&amp;"'"</f>
        <v>#REF!</v>
      </c>
      <c r="E937" s="4">
        <f t="shared" si="329"/>
        <v>83</v>
      </c>
      <c r="F937" t="str">
        <f t="shared" si="334"/>
        <v>Informe Interactivo 1</v>
      </c>
      <c r="G937" t="str">
        <f t="shared" si="335"/>
        <v>País de Origen</v>
      </c>
      <c r="H937" t="str">
        <f t="shared" si="336"/>
        <v>Importaciones en USD</v>
      </c>
      <c r="I937" t="s">
        <v>208</v>
      </c>
      <c r="J937" s="1" t="e">
        <f t="shared" si="333"/>
        <v>#REF!</v>
      </c>
    </row>
    <row r="938" spans="1:10" x14ac:dyDescent="0.35">
      <c r="A938" s="2">
        <f t="shared" si="327"/>
        <v>70</v>
      </c>
      <c r="B938" s="2">
        <f t="shared" si="328"/>
        <v>4.4000000000000004</v>
      </c>
      <c r="C938" s="5" t="str">
        <f>+F938&amp;" - "&amp;I938</f>
        <v>Informe Interactivo 1 - Eslovenia</v>
      </c>
      <c r="D938" s="33" t="e">
        <f>+"https://analytics.zoho.com/open-view/2395394000005751771?ZOHO_CRITERIA=%22Trasposicion_4.4%22.%22C%C3%B3digo_Pa%C3%ADs%22%20%3D%20'"&amp;#REF!&amp;"'"</f>
        <v>#REF!</v>
      </c>
      <c r="E938" s="4">
        <f t="shared" si="329"/>
        <v>83</v>
      </c>
      <c r="F938" t="str">
        <f t="shared" si="334"/>
        <v>Informe Interactivo 1</v>
      </c>
      <c r="G938" t="str">
        <f t="shared" si="335"/>
        <v>País de Origen</v>
      </c>
      <c r="H938" t="str">
        <f t="shared" si="336"/>
        <v>Importaciones en USD</v>
      </c>
      <c r="I938" t="s">
        <v>146</v>
      </c>
      <c r="J938" s="1" t="e">
        <f t="shared" si="333"/>
        <v>#REF!</v>
      </c>
    </row>
    <row r="939" spans="1:10" x14ac:dyDescent="0.35">
      <c r="A939" s="2">
        <f t="shared" si="327"/>
        <v>71</v>
      </c>
      <c r="B939" s="2">
        <f t="shared" si="328"/>
        <v>4.4000000000000004</v>
      </c>
      <c r="C939" s="5" t="str">
        <f>+F939&amp;" - "&amp;I939</f>
        <v>Informe Interactivo 1 - Suecia</v>
      </c>
      <c r="D939" s="33" t="e">
        <f>+"https://analytics.zoho.com/open-view/2395394000005751771?ZOHO_CRITERIA=%22Trasposicion_4.4%22.%22C%C3%B3digo_Pa%C3%ADs%22%20%3D%20'"&amp;#REF!&amp;"'"</f>
        <v>#REF!</v>
      </c>
      <c r="E939" s="4">
        <f t="shared" si="329"/>
        <v>83</v>
      </c>
      <c r="F939" t="str">
        <f t="shared" si="334"/>
        <v>Informe Interactivo 1</v>
      </c>
      <c r="G939" t="str">
        <f t="shared" si="335"/>
        <v>País de Origen</v>
      </c>
      <c r="H939" t="str">
        <f t="shared" si="336"/>
        <v>Importaciones en USD</v>
      </c>
      <c r="I939" t="s">
        <v>147</v>
      </c>
      <c r="J939" s="1" t="e">
        <f t="shared" si="333"/>
        <v>#REF!</v>
      </c>
    </row>
    <row r="940" spans="1:10" x14ac:dyDescent="0.35">
      <c r="A940" s="2">
        <f t="shared" si="327"/>
        <v>72</v>
      </c>
      <c r="B940" s="2">
        <f t="shared" si="328"/>
        <v>4.4000000000000004</v>
      </c>
      <c r="C940" s="5" t="str">
        <f>+F940&amp;" - "&amp;I940</f>
        <v>Informe Interactivo 1 - Siria</v>
      </c>
      <c r="D940" s="33" t="e">
        <f>+"https://analytics.zoho.com/open-view/2395394000005751771?ZOHO_CRITERIA=%22Trasposicion_4.4%22.%22C%C3%B3digo_Pa%C3%ADs%22%20%3D%20'"&amp;#REF!&amp;"'"</f>
        <v>#REF!</v>
      </c>
      <c r="E940" s="4">
        <f t="shared" si="329"/>
        <v>83</v>
      </c>
      <c r="F940" t="str">
        <f t="shared" si="334"/>
        <v>Informe Interactivo 1</v>
      </c>
      <c r="G940" t="str">
        <f t="shared" si="335"/>
        <v>País de Origen</v>
      </c>
      <c r="H940" t="str">
        <f t="shared" si="336"/>
        <v>Importaciones en USD</v>
      </c>
      <c r="I940" t="s">
        <v>209</v>
      </c>
      <c r="J940" s="1" t="e">
        <f t="shared" si="333"/>
        <v>#REF!</v>
      </c>
    </row>
    <row r="941" spans="1:10" x14ac:dyDescent="0.35">
      <c r="A941" s="2">
        <f t="shared" ref="A941:A1004" si="337">+A940+1</f>
        <v>73</v>
      </c>
      <c r="B941" s="2">
        <f t="shared" ref="B941:B1004" si="338">+B940</f>
        <v>4.4000000000000004</v>
      </c>
      <c r="C941" s="5" t="str">
        <f>+F941&amp;" - "&amp;I941</f>
        <v>Informe Interactivo 1 - Tailandia</v>
      </c>
      <c r="D941" s="33" t="e">
        <f>+"https://analytics.zoho.com/open-view/2395394000005751771?ZOHO_CRITERIA=%22Trasposicion_4.4%22.%22C%C3%B3digo_Pa%C3%ADs%22%20%3D%20'"&amp;#REF!&amp;"'"</f>
        <v>#REF!</v>
      </c>
      <c r="E941" s="4">
        <f t="shared" si="329"/>
        <v>83</v>
      </c>
      <c r="F941" t="str">
        <f t="shared" si="334"/>
        <v>Informe Interactivo 1</v>
      </c>
      <c r="G941" t="str">
        <f t="shared" si="335"/>
        <v>País de Origen</v>
      </c>
      <c r="H941" t="str">
        <f t="shared" si="336"/>
        <v>Importaciones en USD</v>
      </c>
      <c r="I941" t="s">
        <v>148</v>
      </c>
      <c r="J941" s="1" t="e">
        <f t="shared" ref="J941:J1004" si="339">+HYPERLINK(D941,C941)</f>
        <v>#REF!</v>
      </c>
    </row>
    <row r="942" spans="1:10" x14ac:dyDescent="0.35">
      <c r="A942" s="2">
        <f t="shared" si="337"/>
        <v>74</v>
      </c>
      <c r="B942" s="2">
        <f t="shared" si="338"/>
        <v>4.4000000000000004</v>
      </c>
      <c r="C942" s="5" t="str">
        <f>+F942&amp;" - "&amp;I942</f>
        <v>Informe Interactivo 1 - Trinidad y Tobago</v>
      </c>
      <c r="D942" s="33" t="e">
        <f>+"https://analytics.zoho.com/open-view/2395394000005751771?ZOHO_CRITERIA=%22Trasposicion_4.4%22.%22C%C3%B3digo_Pa%C3%ADs%22%20%3D%20'"&amp;#REF!&amp;"'"</f>
        <v>#REF!</v>
      </c>
      <c r="E942" s="4">
        <f t="shared" si="329"/>
        <v>83</v>
      </c>
      <c r="F942" t="str">
        <f t="shared" si="334"/>
        <v>Informe Interactivo 1</v>
      </c>
      <c r="G942" t="str">
        <f t="shared" si="335"/>
        <v>País de Origen</v>
      </c>
      <c r="H942" t="str">
        <f t="shared" si="336"/>
        <v>Importaciones en USD</v>
      </c>
      <c r="I942" t="s">
        <v>210</v>
      </c>
      <c r="J942" s="1" t="e">
        <f t="shared" si="339"/>
        <v>#REF!</v>
      </c>
    </row>
    <row r="943" spans="1:10" x14ac:dyDescent="0.35">
      <c r="A943" s="2">
        <f t="shared" si="337"/>
        <v>75</v>
      </c>
      <c r="B943" s="2">
        <f t="shared" si="338"/>
        <v>4.4000000000000004</v>
      </c>
      <c r="C943" s="5" t="str">
        <f>+F943&amp;" - "&amp;I943</f>
        <v>Informe Interactivo 1 - Túnez</v>
      </c>
      <c r="D943" s="33" t="e">
        <f>+"https://analytics.zoho.com/open-view/2395394000005751771?ZOHO_CRITERIA=%22Trasposicion_4.4%22.%22C%C3%B3digo_Pa%C3%ADs%22%20%3D%20'"&amp;#REF!&amp;"'"</f>
        <v>#REF!</v>
      </c>
      <c r="E943" s="4">
        <f t="shared" si="329"/>
        <v>83</v>
      </c>
      <c r="F943" t="str">
        <f t="shared" si="334"/>
        <v>Informe Interactivo 1</v>
      </c>
      <c r="G943" t="str">
        <f t="shared" si="335"/>
        <v>País de Origen</v>
      </c>
      <c r="H943" t="str">
        <f t="shared" si="336"/>
        <v>Importaciones en USD</v>
      </c>
      <c r="I943" t="s">
        <v>211</v>
      </c>
      <c r="J943" s="1" t="e">
        <f t="shared" si="339"/>
        <v>#REF!</v>
      </c>
    </row>
    <row r="944" spans="1:10" x14ac:dyDescent="0.35">
      <c r="A944" s="2">
        <f t="shared" si="337"/>
        <v>76</v>
      </c>
      <c r="B944" s="2">
        <f t="shared" si="338"/>
        <v>4.4000000000000004</v>
      </c>
      <c r="C944" s="5" t="str">
        <f>+F944&amp;" - "&amp;I944</f>
        <v>Informe Interactivo 1 - Turquía</v>
      </c>
      <c r="D944" s="33" t="e">
        <f>+"https://analytics.zoho.com/open-view/2395394000005751771?ZOHO_CRITERIA=%22Trasposicion_4.4%22.%22C%C3%B3digo_Pa%C3%ADs%22%20%3D%20'"&amp;#REF!&amp;"'"</f>
        <v>#REF!</v>
      </c>
      <c r="E944" s="4">
        <f t="shared" si="329"/>
        <v>83</v>
      </c>
      <c r="F944" t="str">
        <f t="shared" si="334"/>
        <v>Informe Interactivo 1</v>
      </c>
      <c r="G944" t="str">
        <f t="shared" si="335"/>
        <v>País de Origen</v>
      </c>
      <c r="H944" t="str">
        <f t="shared" si="336"/>
        <v>Importaciones en USD</v>
      </c>
      <c r="I944" t="s">
        <v>149</v>
      </c>
      <c r="J944" s="1" t="e">
        <f t="shared" si="339"/>
        <v>#REF!</v>
      </c>
    </row>
    <row r="945" spans="1:10" x14ac:dyDescent="0.35">
      <c r="A945" s="2">
        <f t="shared" si="337"/>
        <v>77</v>
      </c>
      <c r="B945" s="2">
        <f t="shared" si="338"/>
        <v>4.4000000000000004</v>
      </c>
      <c r="C945" s="5" t="str">
        <f>+F945&amp;" - "&amp;I945</f>
        <v>Informe Interactivo 1 - Taiwán</v>
      </c>
      <c r="D945" s="33" t="e">
        <f>+"https://analytics.zoho.com/open-view/2395394000005751771?ZOHO_CRITERIA=%22Trasposicion_4.4%22.%22C%C3%B3digo_Pa%C3%ADs%22%20%3D%20'"&amp;#REF!&amp;"'"</f>
        <v>#REF!</v>
      </c>
      <c r="E945" s="4">
        <f t="shared" ref="E945:E951" si="340">+E944</f>
        <v>83</v>
      </c>
      <c r="F945" t="str">
        <f t="shared" si="334"/>
        <v>Informe Interactivo 1</v>
      </c>
      <c r="G945" t="str">
        <f t="shared" si="335"/>
        <v>País de Origen</v>
      </c>
      <c r="H945" t="str">
        <f t="shared" si="336"/>
        <v>Importaciones en USD</v>
      </c>
      <c r="I945" t="s">
        <v>150</v>
      </c>
      <c r="J945" s="1" t="e">
        <f t="shared" si="339"/>
        <v>#REF!</v>
      </c>
    </row>
    <row r="946" spans="1:10" x14ac:dyDescent="0.35">
      <c r="A946" s="2">
        <f t="shared" si="337"/>
        <v>78</v>
      </c>
      <c r="B946" s="2">
        <f t="shared" si="338"/>
        <v>4.4000000000000004</v>
      </c>
      <c r="C946" s="5" t="str">
        <f>+F946&amp;" - "&amp;I946</f>
        <v>Informe Interactivo 1 - Ucrania</v>
      </c>
      <c r="D946" s="33" t="e">
        <f>+"https://analytics.zoho.com/open-view/2395394000005751771?ZOHO_CRITERIA=%22Trasposicion_4.4%22.%22C%C3%B3digo_Pa%C3%ADs%22%20%3D%20'"&amp;#REF!&amp;"'"</f>
        <v>#REF!</v>
      </c>
      <c r="E946" s="4">
        <f t="shared" si="340"/>
        <v>83</v>
      </c>
      <c r="F946" t="str">
        <f t="shared" si="334"/>
        <v>Informe Interactivo 1</v>
      </c>
      <c r="G946" t="str">
        <f t="shared" si="335"/>
        <v>País de Origen</v>
      </c>
      <c r="H946" t="str">
        <f t="shared" si="336"/>
        <v>Importaciones en USD</v>
      </c>
      <c r="I946" t="s">
        <v>151</v>
      </c>
      <c r="J946" s="1" t="e">
        <f t="shared" si="339"/>
        <v>#REF!</v>
      </c>
    </row>
    <row r="947" spans="1:10" x14ac:dyDescent="0.35">
      <c r="A947" s="2">
        <f t="shared" si="337"/>
        <v>79</v>
      </c>
      <c r="B947" s="2">
        <f t="shared" si="338"/>
        <v>4.4000000000000004</v>
      </c>
      <c r="C947" s="5" t="str">
        <f>+F947&amp;" - "&amp;I947</f>
        <v>Informe Interactivo 1 - Uruguay</v>
      </c>
      <c r="D947" s="33" t="e">
        <f>+"https://analytics.zoho.com/open-view/2395394000005751771?ZOHO_CRITERIA=%22Trasposicion_4.4%22.%22C%C3%B3digo_Pa%C3%ADs%22%20%3D%20'"&amp;#REF!&amp;"'"</f>
        <v>#REF!</v>
      </c>
      <c r="E947" s="4">
        <f t="shared" si="340"/>
        <v>83</v>
      </c>
      <c r="F947" t="str">
        <f t="shared" si="334"/>
        <v>Informe Interactivo 1</v>
      </c>
      <c r="G947" t="str">
        <f t="shared" si="335"/>
        <v>País de Origen</v>
      </c>
      <c r="H947" t="str">
        <f t="shared" si="336"/>
        <v>Importaciones en USD</v>
      </c>
      <c r="I947" t="s">
        <v>152</v>
      </c>
      <c r="J947" s="1" t="e">
        <f t="shared" si="339"/>
        <v>#REF!</v>
      </c>
    </row>
    <row r="948" spans="1:10" x14ac:dyDescent="0.35">
      <c r="A948" s="2">
        <f t="shared" si="337"/>
        <v>80</v>
      </c>
      <c r="B948" s="2">
        <f t="shared" si="338"/>
        <v>4.4000000000000004</v>
      </c>
      <c r="C948" s="5" t="str">
        <f>+F948&amp;" - "&amp;I948</f>
        <v>Informe Interactivo 1 - Estados Unidos</v>
      </c>
      <c r="D948" s="33" t="e">
        <f>+"https://analytics.zoho.com/open-view/2395394000005751771?ZOHO_CRITERIA=%22Trasposicion_4.4%22.%22C%C3%B3digo_Pa%C3%ADs%22%20%3D%20'"&amp;#REF!&amp;"'"</f>
        <v>#REF!</v>
      </c>
      <c r="E948" s="4">
        <f t="shared" si="340"/>
        <v>83</v>
      </c>
      <c r="F948" t="str">
        <f t="shared" si="334"/>
        <v>Informe Interactivo 1</v>
      </c>
      <c r="G948" t="str">
        <f t="shared" si="335"/>
        <v>País de Origen</v>
      </c>
      <c r="H948" t="str">
        <f t="shared" si="336"/>
        <v>Importaciones en USD</v>
      </c>
      <c r="I948" t="s">
        <v>153</v>
      </c>
      <c r="J948" s="1" t="e">
        <f t="shared" si="339"/>
        <v>#REF!</v>
      </c>
    </row>
    <row r="949" spans="1:10" x14ac:dyDescent="0.35">
      <c r="A949" s="2">
        <f t="shared" si="337"/>
        <v>81</v>
      </c>
      <c r="B949" s="2">
        <f t="shared" si="338"/>
        <v>4.4000000000000004</v>
      </c>
      <c r="C949" s="5" t="str">
        <f>+F949&amp;" - "&amp;I949</f>
        <v>Informe Interactivo 1 - Venezuela</v>
      </c>
      <c r="D949" s="33" t="e">
        <f>+"https://analytics.zoho.com/open-view/2395394000005751771?ZOHO_CRITERIA=%22Trasposicion_4.4%22.%22C%C3%B3digo_Pa%C3%ADs%22%20%3D%20'"&amp;#REF!&amp;"'"</f>
        <v>#REF!</v>
      </c>
      <c r="E949" s="4">
        <f t="shared" si="340"/>
        <v>83</v>
      </c>
      <c r="F949" t="str">
        <f t="shared" si="334"/>
        <v>Informe Interactivo 1</v>
      </c>
      <c r="G949" t="str">
        <f t="shared" si="335"/>
        <v>País de Origen</v>
      </c>
      <c r="H949" t="str">
        <f t="shared" si="336"/>
        <v>Importaciones en USD</v>
      </c>
      <c r="I949" t="s">
        <v>154</v>
      </c>
      <c r="J949" s="1" t="e">
        <f t="shared" si="339"/>
        <v>#REF!</v>
      </c>
    </row>
    <row r="950" spans="1:10" x14ac:dyDescent="0.35">
      <c r="A950" s="2">
        <f t="shared" si="337"/>
        <v>82</v>
      </c>
      <c r="B950" s="2">
        <f t="shared" si="338"/>
        <v>4.4000000000000004</v>
      </c>
      <c r="C950" s="5" t="str">
        <f>+F950&amp;" - "&amp;I950</f>
        <v>Informe Interactivo 1 - Vietnam</v>
      </c>
      <c r="D950" s="33" t="e">
        <f>+"https://analytics.zoho.com/open-view/2395394000005751771?ZOHO_CRITERIA=%22Trasposicion_4.4%22.%22C%C3%B3digo_Pa%C3%ADs%22%20%3D%20'"&amp;#REF!&amp;"'"</f>
        <v>#REF!</v>
      </c>
      <c r="E950" s="4">
        <f t="shared" si="340"/>
        <v>83</v>
      </c>
      <c r="F950" t="str">
        <f t="shared" si="334"/>
        <v>Informe Interactivo 1</v>
      </c>
      <c r="G950" t="str">
        <f t="shared" si="335"/>
        <v>País de Origen</v>
      </c>
      <c r="H950" t="str">
        <f t="shared" si="336"/>
        <v>Importaciones en USD</v>
      </c>
      <c r="I950" t="s">
        <v>155</v>
      </c>
      <c r="J950" s="1" t="e">
        <f t="shared" si="339"/>
        <v>#REF!</v>
      </c>
    </row>
    <row r="951" spans="1:10" x14ac:dyDescent="0.35">
      <c r="A951" s="2">
        <f t="shared" si="337"/>
        <v>83</v>
      </c>
      <c r="B951" s="2">
        <f t="shared" si="338"/>
        <v>4.4000000000000004</v>
      </c>
      <c r="C951" s="5" t="str">
        <f>+F951&amp;" - "&amp;I951</f>
        <v>Informe Interactivo 1 - Sudáfrica</v>
      </c>
      <c r="D951" s="33" t="e">
        <f>+"https://analytics.zoho.com/open-view/2395394000005751771?ZOHO_CRITERIA=%22Trasposicion_4.4%22.%22C%C3%B3digo_Pa%C3%ADs%22%20%3D%20'"&amp;#REF!&amp;"'"</f>
        <v>#REF!</v>
      </c>
      <c r="E951" s="4">
        <f t="shared" si="340"/>
        <v>83</v>
      </c>
      <c r="F951" t="str">
        <f t="shared" si="334"/>
        <v>Informe Interactivo 1</v>
      </c>
      <c r="G951" t="str">
        <f t="shared" si="335"/>
        <v>País de Origen</v>
      </c>
      <c r="H951" t="str">
        <f t="shared" si="336"/>
        <v>Importaciones en USD</v>
      </c>
      <c r="I951" t="s">
        <v>156</v>
      </c>
      <c r="J951" s="1" t="e">
        <f t="shared" si="339"/>
        <v>#REF!</v>
      </c>
    </row>
    <row r="952" spans="1:10" x14ac:dyDescent="0.35">
      <c r="A952" s="34">
        <v>1</v>
      </c>
      <c r="B952" s="34">
        <f t="shared" si="338"/>
        <v>4.4000000000000004</v>
      </c>
      <c r="C952" s="35" t="str">
        <f>+F952&amp;" - "&amp;I952</f>
        <v>Informe Interactivo 3 - Arándano</v>
      </c>
      <c r="D952" s="36" t="e">
        <f>+"https://analytics.zoho.com/open-view/2395394000005775120?ZOHO_CRITERIA=%22Trasposicion_4.4%22.%22Id_Categor%C3%ADa%22%20%3D%20"&amp;#REF!</f>
        <v>#REF!</v>
      </c>
      <c r="E952" s="37">
        <v>35</v>
      </c>
      <c r="F952" s="38" t="s">
        <v>69</v>
      </c>
      <c r="G952" s="38" t="s">
        <v>214</v>
      </c>
      <c r="H952" s="38" t="s">
        <v>213</v>
      </c>
      <c r="I952" s="38" t="s">
        <v>18</v>
      </c>
      <c r="J952" s="1" t="e">
        <f t="shared" si="339"/>
        <v>#REF!</v>
      </c>
    </row>
    <row r="953" spans="1:10" x14ac:dyDescent="0.35">
      <c r="A953" s="2">
        <f t="shared" si="337"/>
        <v>2</v>
      </c>
      <c r="B953" s="2">
        <f t="shared" si="338"/>
        <v>4.4000000000000004</v>
      </c>
      <c r="C953" s="5" t="str">
        <f>+F953&amp;" - "&amp;I953</f>
        <v>Informe Interactivo 3 - Frambuesa</v>
      </c>
      <c r="D953" s="33" t="e">
        <f>+"https://analytics.zoho.com/open-view/2395394000005775120?ZOHO_CRITERIA=%22Trasposicion_4.4%22.%22Id_Categor%C3%ADa%22%20%3D%20"&amp;#REF!</f>
        <v>#REF!</v>
      </c>
      <c r="E953" s="4">
        <f t="shared" ref="E953:E1004" si="341">+E952</f>
        <v>35</v>
      </c>
      <c r="F953" t="str">
        <f t="shared" ref="F953:F1004" si="342">+F952</f>
        <v>Informe Interactivo 3</v>
      </c>
      <c r="G953" t="str">
        <f t="shared" ref="G953:G1004" si="343">+G952</f>
        <v>Categoria</v>
      </c>
      <c r="H953" t="str">
        <f t="shared" ref="H953:H1004" si="344">+H952</f>
        <v>Importaciones en USD</v>
      </c>
      <c r="I953" t="s">
        <v>12</v>
      </c>
      <c r="J953" s="1" t="e">
        <f t="shared" si="339"/>
        <v>#REF!</v>
      </c>
    </row>
    <row r="954" spans="1:10" x14ac:dyDescent="0.35">
      <c r="A954" s="2">
        <f t="shared" si="337"/>
        <v>3</v>
      </c>
      <c r="B954" s="2">
        <f t="shared" si="338"/>
        <v>4.4000000000000004</v>
      </c>
      <c r="C954" s="5" t="str">
        <f>+F954&amp;" - "&amp;I954</f>
        <v>Informe Interactivo 3 - Higo</v>
      </c>
      <c r="D954" s="33" t="e">
        <f>+"https://analytics.zoho.com/open-view/2395394000005775120?ZOHO_CRITERIA=%22Trasposicion_4.4%22.%22Id_Categor%C3%ADa%22%20%3D%20"&amp;#REF!</f>
        <v>#REF!</v>
      </c>
      <c r="E954" s="4">
        <f t="shared" si="341"/>
        <v>35</v>
      </c>
      <c r="F954" t="str">
        <f t="shared" si="342"/>
        <v>Informe Interactivo 3</v>
      </c>
      <c r="G954" t="str">
        <f t="shared" si="343"/>
        <v>Categoria</v>
      </c>
      <c r="H954" t="str">
        <f t="shared" si="344"/>
        <v>Importaciones en USD</v>
      </c>
      <c r="I954" t="s">
        <v>19</v>
      </c>
      <c r="J954" s="1" t="e">
        <f t="shared" si="339"/>
        <v>#REF!</v>
      </c>
    </row>
    <row r="955" spans="1:10" x14ac:dyDescent="0.35">
      <c r="A955" s="2">
        <f t="shared" si="337"/>
        <v>4</v>
      </c>
      <c r="B955" s="2">
        <f t="shared" si="338"/>
        <v>4.4000000000000004</v>
      </c>
      <c r="C955" s="5" t="str">
        <f>+F955&amp;" - "&amp;I955</f>
        <v>Informe Interactivo 3 - Kiwi</v>
      </c>
      <c r="D955" s="33" t="e">
        <f>+"https://analytics.zoho.com/open-view/2395394000005775120?ZOHO_CRITERIA=%22Trasposicion_4.4%22.%22Id_Categor%C3%ADa%22%20%3D%20"&amp;#REF!</f>
        <v>#REF!</v>
      </c>
      <c r="E955" s="4">
        <f t="shared" si="341"/>
        <v>35</v>
      </c>
      <c r="F955" t="str">
        <f t="shared" si="342"/>
        <v>Informe Interactivo 3</v>
      </c>
      <c r="G955" t="str">
        <f t="shared" si="343"/>
        <v>Categoria</v>
      </c>
      <c r="H955" t="str">
        <f t="shared" si="344"/>
        <v>Importaciones en USD</v>
      </c>
      <c r="I955" t="s">
        <v>7</v>
      </c>
      <c r="J955" s="1" t="e">
        <f t="shared" si="339"/>
        <v>#REF!</v>
      </c>
    </row>
    <row r="956" spans="1:10" x14ac:dyDescent="0.35">
      <c r="A956" s="2">
        <f t="shared" si="337"/>
        <v>5</v>
      </c>
      <c r="B956" s="2">
        <f t="shared" si="338"/>
        <v>4.4000000000000004</v>
      </c>
      <c r="C956" s="5" t="str">
        <f>+F956&amp;" - "&amp;I956</f>
        <v>Informe Interactivo 3 - Mora</v>
      </c>
      <c r="D956" s="33" t="e">
        <f>+"https://analytics.zoho.com/open-view/2395394000005775120?ZOHO_CRITERIA=%22Trasposicion_4.4%22.%22Id_Categor%C3%ADa%22%20%3D%20"&amp;#REF!</f>
        <v>#REF!</v>
      </c>
      <c r="E956" s="4">
        <f t="shared" si="341"/>
        <v>35</v>
      </c>
      <c r="F956" t="str">
        <f t="shared" si="342"/>
        <v>Informe Interactivo 3</v>
      </c>
      <c r="G956" t="str">
        <f t="shared" si="343"/>
        <v>Categoria</v>
      </c>
      <c r="H956" t="str">
        <f t="shared" si="344"/>
        <v>Importaciones en USD</v>
      </c>
      <c r="I956" t="s">
        <v>20</v>
      </c>
      <c r="J956" s="1" t="e">
        <f t="shared" si="339"/>
        <v>#REF!</v>
      </c>
    </row>
    <row r="957" spans="1:10" x14ac:dyDescent="0.35">
      <c r="A957" s="2">
        <f t="shared" si="337"/>
        <v>6</v>
      </c>
      <c r="B957" s="2">
        <f t="shared" si="338"/>
        <v>4.4000000000000004</v>
      </c>
      <c r="C957" s="5" t="str">
        <f>+F957&amp;" - "&amp;I957</f>
        <v>Informe Interactivo 3 - Otros berries</v>
      </c>
      <c r="D957" s="33" t="e">
        <f>+"https://analytics.zoho.com/open-view/2395394000005775120?ZOHO_CRITERIA=%22Trasposicion_4.4%22.%22Id_Categor%C3%ADa%22%20%3D%20"&amp;#REF!</f>
        <v>#REF!</v>
      </c>
      <c r="E957" s="4">
        <f t="shared" si="341"/>
        <v>35</v>
      </c>
      <c r="F957" t="str">
        <f t="shared" si="342"/>
        <v>Informe Interactivo 3</v>
      </c>
      <c r="G957" t="str">
        <f t="shared" si="343"/>
        <v>Categoria</v>
      </c>
      <c r="H957" t="str">
        <f t="shared" si="344"/>
        <v>Importaciones en USD</v>
      </c>
      <c r="I957" t="s">
        <v>21</v>
      </c>
      <c r="J957" s="1" t="e">
        <f t="shared" si="339"/>
        <v>#REF!</v>
      </c>
    </row>
    <row r="958" spans="1:10" x14ac:dyDescent="0.35">
      <c r="A958" s="2">
        <f t="shared" si="337"/>
        <v>7</v>
      </c>
      <c r="B958" s="2">
        <f t="shared" si="338"/>
        <v>4.4000000000000004</v>
      </c>
      <c r="C958" s="5" t="str">
        <f>+F958&amp;" - "&amp;I958</f>
        <v>Informe Interactivo 3 - Limón</v>
      </c>
      <c r="D958" s="33" t="e">
        <f>+"https://analytics.zoho.com/open-view/2395394000005775120?ZOHO_CRITERIA=%22Trasposicion_4.4%22.%22Id_Categor%C3%ADa%22%20%3D%20"&amp;#REF!</f>
        <v>#REF!</v>
      </c>
      <c r="E958" s="4">
        <f t="shared" si="341"/>
        <v>35</v>
      </c>
      <c r="F958" t="str">
        <f t="shared" si="342"/>
        <v>Informe Interactivo 3</v>
      </c>
      <c r="G958" t="str">
        <f t="shared" si="343"/>
        <v>Categoria</v>
      </c>
      <c r="H958" t="str">
        <f t="shared" si="344"/>
        <v>Importaciones en USD</v>
      </c>
      <c r="I958" t="s">
        <v>22</v>
      </c>
      <c r="J958" s="1" t="e">
        <f t="shared" si="339"/>
        <v>#REF!</v>
      </c>
    </row>
    <row r="959" spans="1:10" x14ac:dyDescent="0.35">
      <c r="A959" s="2">
        <f t="shared" si="337"/>
        <v>8</v>
      </c>
      <c r="B959" s="2">
        <f t="shared" si="338"/>
        <v>4.4000000000000004</v>
      </c>
      <c r="C959" s="5" t="str">
        <f>+F959&amp;" - "&amp;I959</f>
        <v>Informe Interactivo 3 - Mandarina</v>
      </c>
      <c r="D959" s="33" t="e">
        <f>+"https://analytics.zoho.com/open-view/2395394000005775120?ZOHO_CRITERIA=%22Trasposicion_4.4%22.%22Id_Categor%C3%ADa%22%20%3D%20"&amp;#REF!</f>
        <v>#REF!</v>
      </c>
      <c r="E959" s="4">
        <f t="shared" si="341"/>
        <v>35</v>
      </c>
      <c r="F959" t="str">
        <f t="shared" si="342"/>
        <v>Informe Interactivo 3</v>
      </c>
      <c r="G959" t="str">
        <f t="shared" si="343"/>
        <v>Categoria</v>
      </c>
      <c r="H959" t="str">
        <f t="shared" si="344"/>
        <v>Importaciones en USD</v>
      </c>
      <c r="I959" t="s">
        <v>23</v>
      </c>
      <c r="J959" s="1" t="e">
        <f t="shared" si="339"/>
        <v>#REF!</v>
      </c>
    </row>
    <row r="960" spans="1:10" x14ac:dyDescent="0.35">
      <c r="A960" s="2">
        <f t="shared" si="337"/>
        <v>9</v>
      </c>
      <c r="B960" s="2">
        <f t="shared" si="338"/>
        <v>4.4000000000000004</v>
      </c>
      <c r="C960" s="5" t="str">
        <f>+F960&amp;" - "&amp;I960</f>
        <v>Informe Interactivo 3 - Naranja</v>
      </c>
      <c r="D960" s="33" t="e">
        <f>+"https://analytics.zoho.com/open-view/2395394000005775120?ZOHO_CRITERIA=%22Trasposicion_4.4%22.%22Id_Categor%C3%ADa%22%20%3D%20"&amp;#REF!</f>
        <v>#REF!</v>
      </c>
      <c r="E960" s="4">
        <f t="shared" si="341"/>
        <v>35</v>
      </c>
      <c r="F960" t="str">
        <f t="shared" si="342"/>
        <v>Informe Interactivo 3</v>
      </c>
      <c r="G960" t="str">
        <f t="shared" si="343"/>
        <v>Categoria</v>
      </c>
      <c r="H960" t="str">
        <f t="shared" si="344"/>
        <v>Importaciones en USD</v>
      </c>
      <c r="I960" t="s">
        <v>24</v>
      </c>
      <c r="J960" s="1" t="e">
        <f t="shared" si="339"/>
        <v>#REF!</v>
      </c>
    </row>
    <row r="961" spans="1:10" x14ac:dyDescent="0.35">
      <c r="A961" s="2">
        <f t="shared" si="337"/>
        <v>10</v>
      </c>
      <c r="B961" s="2">
        <f t="shared" si="338"/>
        <v>4.4000000000000004</v>
      </c>
      <c r="C961" s="5" t="str">
        <f>+F961&amp;" - "&amp;I961</f>
        <v>Informe Interactivo 3 - Pomelo</v>
      </c>
      <c r="D961" s="33" t="e">
        <f>+"https://analytics.zoho.com/open-view/2395394000005775120?ZOHO_CRITERIA=%22Trasposicion_4.4%22.%22Id_Categor%C3%ADa%22%20%3D%20"&amp;#REF!</f>
        <v>#REF!</v>
      </c>
      <c r="E961" s="4">
        <f t="shared" si="341"/>
        <v>35</v>
      </c>
      <c r="F961" t="str">
        <f t="shared" si="342"/>
        <v>Informe Interactivo 3</v>
      </c>
      <c r="G961" t="str">
        <f t="shared" si="343"/>
        <v>Categoria</v>
      </c>
      <c r="H961" t="str">
        <f t="shared" si="344"/>
        <v>Importaciones en USD</v>
      </c>
      <c r="I961" t="s">
        <v>9</v>
      </c>
      <c r="J961" s="1" t="e">
        <f t="shared" si="339"/>
        <v>#REF!</v>
      </c>
    </row>
    <row r="962" spans="1:10" x14ac:dyDescent="0.35">
      <c r="A962" s="2">
        <f t="shared" si="337"/>
        <v>11</v>
      </c>
      <c r="B962" s="2">
        <f t="shared" si="338"/>
        <v>4.4000000000000004</v>
      </c>
      <c r="C962" s="5" t="str">
        <f>+F962&amp;" - "&amp;I962</f>
        <v>Informe Interactivo 3 - Otros cítricos</v>
      </c>
      <c r="D962" s="33" t="e">
        <f>+"https://analytics.zoho.com/open-view/2395394000005775120?ZOHO_CRITERIA=%22Trasposicion_4.4%22.%22Id_Categor%C3%ADa%22%20%3D%20"&amp;#REF!</f>
        <v>#REF!</v>
      </c>
      <c r="E962" s="4">
        <f t="shared" si="341"/>
        <v>35</v>
      </c>
      <c r="F962" t="str">
        <f t="shared" si="342"/>
        <v>Informe Interactivo 3</v>
      </c>
      <c r="G962" t="str">
        <f t="shared" si="343"/>
        <v>Categoria</v>
      </c>
      <c r="H962" t="str">
        <f t="shared" si="344"/>
        <v>Importaciones en USD</v>
      </c>
      <c r="I962" t="s">
        <v>25</v>
      </c>
      <c r="J962" s="1" t="e">
        <f t="shared" si="339"/>
        <v>#REF!</v>
      </c>
    </row>
    <row r="963" spans="1:10" x14ac:dyDescent="0.35">
      <c r="A963" s="2">
        <f t="shared" si="337"/>
        <v>12</v>
      </c>
      <c r="B963" s="2">
        <f t="shared" si="338"/>
        <v>4.4000000000000004</v>
      </c>
      <c r="C963" s="5" t="str">
        <f>+F963&amp;" - "&amp;I963</f>
        <v>Informe Interactivo 3 - Cereza</v>
      </c>
      <c r="D963" s="33" t="e">
        <f>+"https://analytics.zoho.com/open-view/2395394000005775120?ZOHO_CRITERIA=%22Trasposicion_4.4%22.%22Id_Categor%C3%ADa%22%20%3D%20"&amp;#REF!</f>
        <v>#REF!</v>
      </c>
      <c r="E963" s="4">
        <f t="shared" si="341"/>
        <v>35</v>
      </c>
      <c r="F963" t="str">
        <f t="shared" si="342"/>
        <v>Informe Interactivo 3</v>
      </c>
      <c r="G963" t="str">
        <f t="shared" si="343"/>
        <v>Categoria</v>
      </c>
      <c r="H963" t="str">
        <f t="shared" si="344"/>
        <v>Importaciones en USD</v>
      </c>
      <c r="I963" t="s">
        <v>26</v>
      </c>
      <c r="J963" s="1" t="e">
        <f t="shared" si="339"/>
        <v>#REF!</v>
      </c>
    </row>
    <row r="964" spans="1:10" x14ac:dyDescent="0.35">
      <c r="A964" s="2">
        <f t="shared" si="337"/>
        <v>13</v>
      </c>
      <c r="B964" s="2">
        <f t="shared" si="338"/>
        <v>4.4000000000000004</v>
      </c>
      <c r="C964" s="5" t="str">
        <f>+F964&amp;" - "&amp;I964</f>
        <v>Informe Interactivo 3 - Ciruela</v>
      </c>
      <c r="D964" s="33" t="e">
        <f>+"https://analytics.zoho.com/open-view/2395394000005775120?ZOHO_CRITERIA=%22Trasposicion_4.4%22.%22Id_Categor%C3%ADa%22%20%3D%20"&amp;#REF!</f>
        <v>#REF!</v>
      </c>
      <c r="E964" s="4">
        <f t="shared" si="341"/>
        <v>35</v>
      </c>
      <c r="F964" t="str">
        <f t="shared" si="342"/>
        <v>Informe Interactivo 3</v>
      </c>
      <c r="G964" t="str">
        <f t="shared" si="343"/>
        <v>Categoria</v>
      </c>
      <c r="H964" t="str">
        <f t="shared" si="344"/>
        <v>Importaciones en USD</v>
      </c>
      <c r="I964" t="s">
        <v>27</v>
      </c>
      <c r="J964" s="1" t="e">
        <f t="shared" si="339"/>
        <v>#REF!</v>
      </c>
    </row>
    <row r="965" spans="1:10" x14ac:dyDescent="0.35">
      <c r="A965" s="2">
        <f t="shared" si="337"/>
        <v>14</v>
      </c>
      <c r="B965" s="2">
        <f t="shared" si="338"/>
        <v>4.4000000000000004</v>
      </c>
      <c r="C965" s="5" t="str">
        <f>+F965&amp;" - "&amp;I965</f>
        <v>Informe Interactivo 3 - Damasco</v>
      </c>
      <c r="D965" s="33" t="e">
        <f>+"https://analytics.zoho.com/open-view/2395394000005775120?ZOHO_CRITERIA=%22Trasposicion_4.4%22.%22Id_Categor%C3%ADa%22%20%3D%20"&amp;#REF!</f>
        <v>#REF!</v>
      </c>
      <c r="E965" s="4">
        <f t="shared" si="341"/>
        <v>35</v>
      </c>
      <c r="F965" t="str">
        <f t="shared" si="342"/>
        <v>Informe Interactivo 3</v>
      </c>
      <c r="G965" t="str">
        <f t="shared" si="343"/>
        <v>Categoria</v>
      </c>
      <c r="H965" t="str">
        <f t="shared" si="344"/>
        <v>Importaciones en USD</v>
      </c>
      <c r="I965" t="s">
        <v>11</v>
      </c>
      <c r="J965" s="1" t="e">
        <f t="shared" si="339"/>
        <v>#REF!</v>
      </c>
    </row>
    <row r="966" spans="1:10" x14ac:dyDescent="0.35">
      <c r="A966" s="2">
        <f t="shared" si="337"/>
        <v>15</v>
      </c>
      <c r="B966" s="2">
        <f t="shared" si="338"/>
        <v>4.4000000000000004</v>
      </c>
      <c r="C966" s="5" t="str">
        <f>+F966&amp;" - "&amp;I966</f>
        <v>Informe Interactivo 3 - Durazno</v>
      </c>
      <c r="D966" s="33" t="e">
        <f>+"https://analytics.zoho.com/open-view/2395394000005775120?ZOHO_CRITERIA=%22Trasposicion_4.4%22.%22Id_Categor%C3%ADa%22%20%3D%20"&amp;#REF!</f>
        <v>#REF!</v>
      </c>
      <c r="E966" s="4">
        <f t="shared" si="341"/>
        <v>35</v>
      </c>
      <c r="F966" t="str">
        <f t="shared" si="342"/>
        <v>Informe Interactivo 3</v>
      </c>
      <c r="G966" t="str">
        <f t="shared" si="343"/>
        <v>Categoria</v>
      </c>
      <c r="H966" t="str">
        <f t="shared" si="344"/>
        <v>Importaciones en USD</v>
      </c>
      <c r="I966" t="s">
        <v>28</v>
      </c>
      <c r="J966" s="1" t="e">
        <f t="shared" si="339"/>
        <v>#REF!</v>
      </c>
    </row>
    <row r="967" spans="1:10" x14ac:dyDescent="0.35">
      <c r="A967" s="2">
        <f t="shared" si="337"/>
        <v>16</v>
      </c>
      <c r="B967" s="2">
        <f t="shared" si="338"/>
        <v>4.4000000000000004</v>
      </c>
      <c r="C967" s="5" t="str">
        <f>+F967&amp;" - "&amp;I967</f>
        <v>Informe Interactivo 3 - Nectarín</v>
      </c>
      <c r="D967" s="33" t="e">
        <f>+"https://analytics.zoho.com/open-view/2395394000005775120?ZOHO_CRITERIA=%22Trasposicion_4.4%22.%22Id_Categor%C3%ADa%22%20%3D%20"&amp;#REF!</f>
        <v>#REF!</v>
      </c>
      <c r="E967" s="4">
        <f t="shared" si="341"/>
        <v>35</v>
      </c>
      <c r="F967" t="str">
        <f t="shared" si="342"/>
        <v>Informe Interactivo 3</v>
      </c>
      <c r="G967" t="str">
        <f t="shared" si="343"/>
        <v>Categoria</v>
      </c>
      <c r="H967" t="str">
        <f t="shared" si="344"/>
        <v>Importaciones en USD</v>
      </c>
      <c r="I967" t="s">
        <v>29</v>
      </c>
      <c r="J967" s="1" t="e">
        <f t="shared" si="339"/>
        <v>#REF!</v>
      </c>
    </row>
    <row r="968" spans="1:10" x14ac:dyDescent="0.35">
      <c r="A968" s="2">
        <f t="shared" si="337"/>
        <v>17</v>
      </c>
      <c r="B968" s="2">
        <f t="shared" si="338"/>
        <v>4.4000000000000004</v>
      </c>
      <c r="C968" s="5" t="str">
        <f>+F968&amp;" - "&amp;I968</f>
        <v>Informe Interactivo 3 - Manzana</v>
      </c>
      <c r="D968" s="33" t="e">
        <f>+"https://analytics.zoho.com/open-view/2395394000005775120?ZOHO_CRITERIA=%22Trasposicion_4.4%22.%22Id_Categor%C3%ADa%22%20%3D%20"&amp;#REF!</f>
        <v>#REF!</v>
      </c>
      <c r="E968" s="4">
        <f t="shared" si="341"/>
        <v>35</v>
      </c>
      <c r="F968" t="str">
        <f t="shared" si="342"/>
        <v>Informe Interactivo 3</v>
      </c>
      <c r="G968" t="str">
        <f t="shared" si="343"/>
        <v>Categoria</v>
      </c>
      <c r="H968" t="str">
        <f t="shared" si="344"/>
        <v>Importaciones en USD</v>
      </c>
      <c r="I968" t="s">
        <v>30</v>
      </c>
      <c r="J968" s="1" t="e">
        <f t="shared" si="339"/>
        <v>#REF!</v>
      </c>
    </row>
    <row r="969" spans="1:10" x14ac:dyDescent="0.35">
      <c r="A969" s="2">
        <f t="shared" si="337"/>
        <v>18</v>
      </c>
      <c r="B969" s="2">
        <f t="shared" si="338"/>
        <v>4.4000000000000004</v>
      </c>
      <c r="C969" s="5" t="str">
        <f>+F969&amp;" - "&amp;I969</f>
        <v>Informe Interactivo 3 - Pera</v>
      </c>
      <c r="D969" s="33" t="e">
        <f>+"https://analytics.zoho.com/open-view/2395394000005775120?ZOHO_CRITERIA=%22Trasposicion_4.4%22.%22Id_Categor%C3%ADa%22%20%3D%20"&amp;#REF!</f>
        <v>#REF!</v>
      </c>
      <c r="E969" s="4">
        <f t="shared" si="341"/>
        <v>35</v>
      </c>
      <c r="F969" t="str">
        <f t="shared" si="342"/>
        <v>Informe Interactivo 3</v>
      </c>
      <c r="G969" t="str">
        <f t="shared" si="343"/>
        <v>Categoria</v>
      </c>
      <c r="H969" t="str">
        <f t="shared" si="344"/>
        <v>Importaciones en USD</v>
      </c>
      <c r="I969" t="s">
        <v>31</v>
      </c>
      <c r="J969" s="1" t="e">
        <f t="shared" si="339"/>
        <v>#REF!</v>
      </c>
    </row>
    <row r="970" spans="1:10" x14ac:dyDescent="0.35">
      <c r="A970" s="2">
        <f t="shared" si="337"/>
        <v>19</v>
      </c>
      <c r="B970" s="2">
        <f t="shared" si="338"/>
        <v>4.4000000000000004</v>
      </c>
      <c r="C970" s="5" t="str">
        <f>+F970&amp;" - "&amp;I970</f>
        <v>Informe Interactivo 3 - Almendra</v>
      </c>
      <c r="D970" s="33" t="e">
        <f>+"https://analytics.zoho.com/open-view/2395394000005775120?ZOHO_CRITERIA=%22Trasposicion_4.4%22.%22Id_Categor%C3%ADa%22%20%3D%20"&amp;#REF!</f>
        <v>#REF!</v>
      </c>
      <c r="E970" s="4">
        <f t="shared" si="341"/>
        <v>35</v>
      </c>
      <c r="F970" t="str">
        <f t="shared" si="342"/>
        <v>Informe Interactivo 3</v>
      </c>
      <c r="G970" t="str">
        <f t="shared" si="343"/>
        <v>Categoria</v>
      </c>
      <c r="H970" t="str">
        <f t="shared" si="344"/>
        <v>Importaciones en USD</v>
      </c>
      <c r="I970" t="s">
        <v>32</v>
      </c>
      <c r="J970" s="1" t="e">
        <f t="shared" si="339"/>
        <v>#REF!</v>
      </c>
    </row>
    <row r="971" spans="1:10" x14ac:dyDescent="0.35">
      <c r="A971" s="2">
        <f t="shared" si="337"/>
        <v>20</v>
      </c>
      <c r="B971" s="2">
        <f t="shared" si="338"/>
        <v>4.4000000000000004</v>
      </c>
      <c r="C971" s="5" t="str">
        <f>+F971&amp;" - "&amp;I971</f>
        <v>Informe Interactivo 3 - Avellana</v>
      </c>
      <c r="D971" s="33" t="e">
        <f>+"https://analytics.zoho.com/open-view/2395394000005775120?ZOHO_CRITERIA=%22Trasposicion_4.4%22.%22Id_Categor%C3%ADa%22%20%3D%20"&amp;#REF!</f>
        <v>#REF!</v>
      </c>
      <c r="E971" s="4">
        <f t="shared" si="341"/>
        <v>35</v>
      </c>
      <c r="F971" t="str">
        <f t="shared" si="342"/>
        <v>Informe Interactivo 3</v>
      </c>
      <c r="G971" t="str">
        <f t="shared" si="343"/>
        <v>Categoria</v>
      </c>
      <c r="H971" t="str">
        <f t="shared" si="344"/>
        <v>Importaciones en USD</v>
      </c>
      <c r="I971" t="s">
        <v>33</v>
      </c>
      <c r="J971" s="1" t="e">
        <f t="shared" si="339"/>
        <v>#REF!</v>
      </c>
    </row>
    <row r="972" spans="1:10" x14ac:dyDescent="0.35">
      <c r="A972" s="2">
        <f t="shared" si="337"/>
        <v>21</v>
      </c>
      <c r="B972" s="2">
        <f t="shared" si="338"/>
        <v>4.4000000000000004</v>
      </c>
      <c r="C972" s="5" t="str">
        <f>+F972&amp;" - "&amp;I972</f>
        <v>Informe Interactivo 3 - Castaña</v>
      </c>
      <c r="D972" s="33" t="e">
        <f>+"https://analytics.zoho.com/open-view/2395394000005775120?ZOHO_CRITERIA=%22Trasposicion_4.4%22.%22Id_Categor%C3%ADa%22%20%3D%20"&amp;#REF!</f>
        <v>#REF!</v>
      </c>
      <c r="E972" s="4">
        <f t="shared" si="341"/>
        <v>35</v>
      </c>
      <c r="F972" t="str">
        <f t="shared" si="342"/>
        <v>Informe Interactivo 3</v>
      </c>
      <c r="G972" t="str">
        <f t="shared" si="343"/>
        <v>Categoria</v>
      </c>
      <c r="H972" t="str">
        <f t="shared" si="344"/>
        <v>Importaciones en USD</v>
      </c>
      <c r="I972" t="s">
        <v>34</v>
      </c>
      <c r="J972" s="1" t="e">
        <f t="shared" si="339"/>
        <v>#REF!</v>
      </c>
    </row>
    <row r="973" spans="1:10" x14ac:dyDescent="0.35">
      <c r="A973" s="2">
        <f t="shared" si="337"/>
        <v>22</v>
      </c>
      <c r="B973" s="2">
        <f t="shared" si="338"/>
        <v>4.4000000000000004</v>
      </c>
      <c r="C973" s="5" t="str">
        <f>+F973&amp;" - "&amp;I973</f>
        <v>Informe Interactivo 3 - Nuez</v>
      </c>
      <c r="D973" s="33" t="e">
        <f>+"https://analytics.zoho.com/open-view/2395394000005775120?ZOHO_CRITERIA=%22Trasposicion_4.4%22.%22Id_Categor%C3%ADa%22%20%3D%20"&amp;#REF!</f>
        <v>#REF!</v>
      </c>
      <c r="E973" s="4">
        <f t="shared" si="341"/>
        <v>35</v>
      </c>
      <c r="F973" t="str">
        <f t="shared" si="342"/>
        <v>Informe Interactivo 3</v>
      </c>
      <c r="G973" t="str">
        <f t="shared" si="343"/>
        <v>Categoria</v>
      </c>
      <c r="H973" t="str">
        <f t="shared" si="344"/>
        <v>Importaciones en USD</v>
      </c>
      <c r="I973" t="s">
        <v>35</v>
      </c>
      <c r="J973" s="1" t="e">
        <f t="shared" si="339"/>
        <v>#REF!</v>
      </c>
    </row>
    <row r="974" spans="1:10" x14ac:dyDescent="0.35">
      <c r="A974" s="2">
        <f t="shared" si="337"/>
        <v>23</v>
      </c>
      <c r="B974" s="2">
        <f t="shared" si="338"/>
        <v>4.4000000000000004</v>
      </c>
      <c r="C974" s="5" t="str">
        <f>+F974&amp;" - "&amp;I974</f>
        <v>Informe Interactivo 3 - Pistacho</v>
      </c>
      <c r="D974" s="33" t="e">
        <f>+"https://analytics.zoho.com/open-view/2395394000005775120?ZOHO_CRITERIA=%22Trasposicion_4.4%22.%22Id_Categor%C3%ADa%22%20%3D%20"&amp;#REF!</f>
        <v>#REF!</v>
      </c>
      <c r="E974" s="4">
        <f t="shared" si="341"/>
        <v>35</v>
      </c>
      <c r="F974" t="str">
        <f t="shared" si="342"/>
        <v>Informe Interactivo 3</v>
      </c>
      <c r="G974" t="str">
        <f t="shared" si="343"/>
        <v>Categoria</v>
      </c>
      <c r="H974" t="str">
        <f t="shared" si="344"/>
        <v>Importaciones en USD</v>
      </c>
      <c r="I974" t="s">
        <v>8</v>
      </c>
      <c r="J974" s="1" t="e">
        <f t="shared" si="339"/>
        <v>#REF!</v>
      </c>
    </row>
    <row r="975" spans="1:10" x14ac:dyDescent="0.35">
      <c r="A975" s="2">
        <f t="shared" si="337"/>
        <v>24</v>
      </c>
      <c r="B975" s="2">
        <f t="shared" si="338"/>
        <v>4.4000000000000004</v>
      </c>
      <c r="C975" s="5" t="str">
        <f>+F975&amp;" - "&amp;I975</f>
        <v>Informe Interactivo 3 - Otros frutos secos</v>
      </c>
      <c r="D975" s="33" t="e">
        <f>+"https://analytics.zoho.com/open-view/2395394000005775120?ZOHO_CRITERIA=%22Trasposicion_4.4%22.%22Id_Categor%C3%ADa%22%20%3D%20"&amp;#REF!</f>
        <v>#REF!</v>
      </c>
      <c r="E975" s="4">
        <f t="shared" si="341"/>
        <v>35</v>
      </c>
      <c r="F975" t="str">
        <f t="shared" si="342"/>
        <v>Informe Interactivo 3</v>
      </c>
      <c r="G975" t="str">
        <f t="shared" si="343"/>
        <v>Categoria</v>
      </c>
      <c r="H975" t="str">
        <f t="shared" si="344"/>
        <v>Importaciones en USD</v>
      </c>
      <c r="I975" t="s">
        <v>36</v>
      </c>
      <c r="J975" s="1" t="e">
        <f t="shared" si="339"/>
        <v>#REF!</v>
      </c>
    </row>
    <row r="976" spans="1:10" x14ac:dyDescent="0.35">
      <c r="A976" s="2">
        <f t="shared" si="337"/>
        <v>25</v>
      </c>
      <c r="B976" s="2">
        <f t="shared" si="338"/>
        <v>4.4000000000000004</v>
      </c>
      <c r="C976" s="5" t="str">
        <f>+F976&amp;" - "&amp;I976</f>
        <v>Informe Interactivo 3 - Olivo</v>
      </c>
      <c r="D976" s="33" t="e">
        <f>+"https://analytics.zoho.com/open-view/2395394000005775120?ZOHO_CRITERIA=%22Trasposicion_4.4%22.%22Id_Categor%C3%ADa%22%20%3D%20"&amp;#REF!</f>
        <v>#REF!</v>
      </c>
      <c r="E976" s="4">
        <f t="shared" si="341"/>
        <v>35</v>
      </c>
      <c r="F976" t="str">
        <f t="shared" si="342"/>
        <v>Informe Interactivo 3</v>
      </c>
      <c r="G976" t="str">
        <f t="shared" si="343"/>
        <v>Categoria</v>
      </c>
      <c r="H976" t="str">
        <f t="shared" si="344"/>
        <v>Importaciones en USD</v>
      </c>
      <c r="I976" t="s">
        <v>6</v>
      </c>
      <c r="J976" s="1" t="e">
        <f t="shared" si="339"/>
        <v>#REF!</v>
      </c>
    </row>
    <row r="977" spans="1:10" x14ac:dyDescent="0.35">
      <c r="A977" s="2">
        <f t="shared" si="337"/>
        <v>26</v>
      </c>
      <c r="B977" s="2">
        <f t="shared" si="338"/>
        <v>4.4000000000000004</v>
      </c>
      <c r="C977" s="5" t="str">
        <f>+F977&amp;" - "&amp;I977</f>
        <v>Informe Interactivo 3 - Palta</v>
      </c>
      <c r="D977" s="33" t="e">
        <f>+"https://analytics.zoho.com/open-view/2395394000005775120?ZOHO_CRITERIA=%22Trasposicion_4.4%22.%22Id_Categor%C3%ADa%22%20%3D%20"&amp;#REF!</f>
        <v>#REF!</v>
      </c>
      <c r="E977" s="4">
        <f t="shared" si="341"/>
        <v>35</v>
      </c>
      <c r="F977" t="str">
        <f t="shared" si="342"/>
        <v>Informe Interactivo 3</v>
      </c>
      <c r="G977" t="str">
        <f t="shared" si="343"/>
        <v>Categoria</v>
      </c>
      <c r="H977" t="str">
        <f t="shared" si="344"/>
        <v>Importaciones en USD</v>
      </c>
      <c r="I977" t="s">
        <v>37</v>
      </c>
      <c r="J977" s="1" t="e">
        <f t="shared" si="339"/>
        <v>#REF!</v>
      </c>
    </row>
    <row r="978" spans="1:10" x14ac:dyDescent="0.35">
      <c r="A978" s="2">
        <f t="shared" si="337"/>
        <v>27</v>
      </c>
      <c r="B978" s="2">
        <f t="shared" si="338"/>
        <v>4.4000000000000004</v>
      </c>
      <c r="C978" s="5" t="str">
        <f>+F978&amp;" - "&amp;I978</f>
        <v>Informe Interactivo 3 - Chirimoya</v>
      </c>
      <c r="D978" s="33" t="e">
        <f>+"https://analytics.zoho.com/open-view/2395394000005775120?ZOHO_CRITERIA=%22Trasposicion_4.4%22.%22Id_Categor%C3%ADa%22%20%3D%20"&amp;#REF!</f>
        <v>#REF!</v>
      </c>
      <c r="E978" s="4">
        <f t="shared" si="341"/>
        <v>35</v>
      </c>
      <c r="F978" t="str">
        <f t="shared" si="342"/>
        <v>Informe Interactivo 3</v>
      </c>
      <c r="G978" t="str">
        <f t="shared" si="343"/>
        <v>Categoria</v>
      </c>
      <c r="H978" t="str">
        <f t="shared" si="344"/>
        <v>Importaciones en USD</v>
      </c>
      <c r="I978" t="s">
        <v>38</v>
      </c>
      <c r="J978" s="1" t="e">
        <f t="shared" si="339"/>
        <v>#REF!</v>
      </c>
    </row>
    <row r="979" spans="1:10" x14ac:dyDescent="0.35">
      <c r="A979" s="2">
        <f t="shared" si="337"/>
        <v>28</v>
      </c>
      <c r="B979" s="2">
        <f t="shared" si="338"/>
        <v>4.4000000000000004</v>
      </c>
      <c r="C979" s="5" t="str">
        <f>+F979&amp;" - "&amp;I979</f>
        <v>Informe Interactivo 3 - Otros frutos</v>
      </c>
      <c r="D979" s="33" t="e">
        <f>+"https://analytics.zoho.com/open-view/2395394000005775120?ZOHO_CRITERIA=%22Trasposicion_4.4%22.%22Id_Categor%C3%ADa%22%20%3D%20"&amp;#REF!</f>
        <v>#REF!</v>
      </c>
      <c r="E979" s="4">
        <f t="shared" si="341"/>
        <v>35</v>
      </c>
      <c r="F979" t="str">
        <f t="shared" si="342"/>
        <v>Informe Interactivo 3</v>
      </c>
      <c r="G979" t="str">
        <f t="shared" si="343"/>
        <v>Categoria</v>
      </c>
      <c r="H979" t="str">
        <f t="shared" si="344"/>
        <v>Importaciones en USD</v>
      </c>
      <c r="I979" t="s">
        <v>39</v>
      </c>
      <c r="J979" s="1" t="e">
        <f t="shared" si="339"/>
        <v>#REF!</v>
      </c>
    </row>
    <row r="980" spans="1:10" x14ac:dyDescent="0.35">
      <c r="A980" s="2">
        <f t="shared" si="337"/>
        <v>29</v>
      </c>
      <c r="B980" s="2">
        <f t="shared" si="338"/>
        <v>4.4000000000000004</v>
      </c>
      <c r="C980" s="5" t="str">
        <f>+F980&amp;" - "&amp;I980</f>
        <v>Informe Interactivo 3 - Mangos y guayabas</v>
      </c>
      <c r="D980" s="33" t="e">
        <f>+"https://analytics.zoho.com/open-view/2395394000005775120?ZOHO_CRITERIA=%22Trasposicion_4.4%22.%22Id_Categor%C3%ADa%22%20%3D%20"&amp;#REF!</f>
        <v>#REF!</v>
      </c>
      <c r="E980" s="4">
        <f t="shared" si="341"/>
        <v>35</v>
      </c>
      <c r="F980" t="str">
        <f t="shared" si="342"/>
        <v>Informe Interactivo 3</v>
      </c>
      <c r="G980" t="str">
        <f t="shared" si="343"/>
        <v>Categoria</v>
      </c>
      <c r="H980" t="str">
        <f t="shared" si="344"/>
        <v>Importaciones en USD</v>
      </c>
      <c r="I980" t="s">
        <v>215</v>
      </c>
      <c r="J980" s="1" t="e">
        <f t="shared" si="339"/>
        <v>#REF!</v>
      </c>
    </row>
    <row r="981" spans="1:10" x14ac:dyDescent="0.35">
      <c r="A981" s="2">
        <f t="shared" si="337"/>
        <v>30</v>
      </c>
      <c r="B981" s="2">
        <f t="shared" si="338"/>
        <v>4.4000000000000004</v>
      </c>
      <c r="C981" s="5" t="str">
        <f>+F981&amp;" - "&amp;I981</f>
        <v>Informe Interactivo 3 - Papaya</v>
      </c>
      <c r="D981" s="33" t="e">
        <f>+"https://analytics.zoho.com/open-view/2395394000005775120?ZOHO_CRITERIA=%22Trasposicion_4.4%22.%22Id_Categor%C3%ADa%22%20%3D%20"&amp;#REF!</f>
        <v>#REF!</v>
      </c>
      <c r="E981" s="4">
        <f t="shared" si="341"/>
        <v>35</v>
      </c>
      <c r="F981" t="str">
        <f t="shared" si="342"/>
        <v>Informe Interactivo 3</v>
      </c>
      <c r="G981" t="str">
        <f t="shared" si="343"/>
        <v>Categoria</v>
      </c>
      <c r="H981" t="str">
        <f t="shared" si="344"/>
        <v>Importaciones en USD</v>
      </c>
      <c r="I981" t="s">
        <v>41</v>
      </c>
      <c r="J981" s="1" t="e">
        <f t="shared" si="339"/>
        <v>#REF!</v>
      </c>
    </row>
    <row r="982" spans="1:10" x14ac:dyDescent="0.35">
      <c r="A982" s="2">
        <f t="shared" si="337"/>
        <v>31</v>
      </c>
      <c r="B982" s="2">
        <f t="shared" si="338"/>
        <v>4.4000000000000004</v>
      </c>
      <c r="C982" s="5" t="str">
        <f>+F982&amp;" - "&amp;I982</f>
        <v>Informe Interactivo 3 - Piña</v>
      </c>
      <c r="D982" s="33" t="e">
        <f>+"https://analytics.zoho.com/open-view/2395394000005775120?ZOHO_CRITERIA=%22Trasposicion_4.4%22.%22Id_Categor%C3%ADa%22%20%3D%20"&amp;#REF!</f>
        <v>#REF!</v>
      </c>
      <c r="E982" s="4">
        <f t="shared" si="341"/>
        <v>35</v>
      </c>
      <c r="F982" t="str">
        <f t="shared" si="342"/>
        <v>Informe Interactivo 3</v>
      </c>
      <c r="G982" t="str">
        <f t="shared" si="343"/>
        <v>Categoria</v>
      </c>
      <c r="H982" t="str">
        <f t="shared" si="344"/>
        <v>Importaciones en USD</v>
      </c>
      <c r="I982" t="s">
        <v>42</v>
      </c>
      <c r="J982" s="1" t="e">
        <f t="shared" si="339"/>
        <v>#REF!</v>
      </c>
    </row>
    <row r="983" spans="1:10" x14ac:dyDescent="0.35">
      <c r="A983" s="2">
        <f t="shared" si="337"/>
        <v>32</v>
      </c>
      <c r="B983" s="2">
        <f t="shared" si="338"/>
        <v>4.4000000000000004</v>
      </c>
      <c r="C983" s="5" t="str">
        <f>+F983&amp;" - "&amp;I983</f>
        <v>Informe Interactivo 3 - Plátano</v>
      </c>
      <c r="D983" s="33" t="e">
        <f>+"https://analytics.zoho.com/open-view/2395394000005775120?ZOHO_CRITERIA=%22Trasposicion_4.4%22.%22Id_Categor%C3%ADa%22%20%3D%20"&amp;#REF!</f>
        <v>#REF!</v>
      </c>
      <c r="E983" s="4">
        <f t="shared" si="341"/>
        <v>35</v>
      </c>
      <c r="F983" t="str">
        <f t="shared" si="342"/>
        <v>Informe Interactivo 3</v>
      </c>
      <c r="G983" t="str">
        <f t="shared" si="343"/>
        <v>Categoria</v>
      </c>
      <c r="H983" t="str">
        <f t="shared" si="344"/>
        <v>Importaciones en USD</v>
      </c>
      <c r="I983" t="s">
        <v>14</v>
      </c>
      <c r="J983" s="1" t="e">
        <f t="shared" si="339"/>
        <v>#REF!</v>
      </c>
    </row>
    <row r="984" spans="1:10" x14ac:dyDescent="0.35">
      <c r="A984" s="2">
        <f t="shared" si="337"/>
        <v>33</v>
      </c>
      <c r="B984" s="2">
        <f t="shared" si="338"/>
        <v>4.4000000000000004</v>
      </c>
      <c r="C984" s="5" t="str">
        <f>+F984&amp;" - "&amp;I984</f>
        <v>Informe Interactivo 3 - Coco</v>
      </c>
      <c r="D984" s="33" t="e">
        <f>+"https://analytics.zoho.com/open-view/2395394000005775120?ZOHO_CRITERIA=%22Trasposicion_4.4%22.%22Id_Categor%C3%ADa%22%20%3D%20"&amp;#REF!</f>
        <v>#REF!</v>
      </c>
      <c r="E984" s="4">
        <f t="shared" si="341"/>
        <v>35</v>
      </c>
      <c r="F984" t="str">
        <f t="shared" si="342"/>
        <v>Informe Interactivo 3</v>
      </c>
      <c r="G984" t="str">
        <f t="shared" si="343"/>
        <v>Categoria</v>
      </c>
      <c r="H984" t="str">
        <f t="shared" si="344"/>
        <v>Importaciones en USD</v>
      </c>
      <c r="I984" t="s">
        <v>43</v>
      </c>
      <c r="J984" s="1" t="e">
        <f t="shared" si="339"/>
        <v>#REF!</v>
      </c>
    </row>
    <row r="985" spans="1:10" x14ac:dyDescent="0.35">
      <c r="A985" s="2">
        <f t="shared" si="337"/>
        <v>34</v>
      </c>
      <c r="B985" s="2">
        <f t="shared" si="338"/>
        <v>4.4000000000000004</v>
      </c>
      <c r="C985" s="5" t="str">
        <f>+F985&amp;" - "&amp;I985</f>
        <v>Informe Interactivo 3 - Uva</v>
      </c>
      <c r="D985" s="33" t="e">
        <f>+"https://analytics.zoho.com/open-view/2395394000005775120?ZOHO_CRITERIA=%22Trasposicion_4.4%22.%22Id_Categor%C3%ADa%22%20%3D%20"&amp;#REF!</f>
        <v>#REF!</v>
      </c>
      <c r="E985" s="4">
        <f t="shared" si="341"/>
        <v>35</v>
      </c>
      <c r="F985" t="str">
        <f t="shared" si="342"/>
        <v>Informe Interactivo 3</v>
      </c>
      <c r="G985" t="str">
        <f t="shared" si="343"/>
        <v>Categoria</v>
      </c>
      <c r="H985" t="str">
        <f t="shared" si="344"/>
        <v>Importaciones en USD</v>
      </c>
      <c r="I985" t="s">
        <v>44</v>
      </c>
      <c r="J985" s="1" t="e">
        <f t="shared" si="339"/>
        <v>#REF!</v>
      </c>
    </row>
    <row r="986" spans="1:10" x14ac:dyDescent="0.35">
      <c r="A986" s="2">
        <f t="shared" si="337"/>
        <v>35</v>
      </c>
      <c r="B986" s="2">
        <f t="shared" si="338"/>
        <v>4.4000000000000004</v>
      </c>
      <c r="C986" s="5" t="str">
        <f>+F986&amp;" - "&amp;I986</f>
        <v>Informe Interactivo 3 - Frutilla</v>
      </c>
      <c r="D986" s="33" t="e">
        <f>+"https://analytics.zoho.com/open-view/2395394000005775120?ZOHO_CRITERIA=%22Trasposicion_4.4%22.%22Id_Categor%C3%ADa%22%20%3D%20"&amp;#REF!</f>
        <v>#REF!</v>
      </c>
      <c r="E986" s="4">
        <f t="shared" si="341"/>
        <v>35</v>
      </c>
      <c r="F986" t="str">
        <f t="shared" si="342"/>
        <v>Informe Interactivo 3</v>
      </c>
      <c r="G986" t="str">
        <f t="shared" si="343"/>
        <v>Categoria</v>
      </c>
      <c r="H986" t="str">
        <f t="shared" si="344"/>
        <v>Importaciones en USD</v>
      </c>
      <c r="I986" t="s">
        <v>13</v>
      </c>
      <c r="J986" s="1" t="e">
        <f t="shared" si="339"/>
        <v>#REF!</v>
      </c>
    </row>
    <row r="987" spans="1:10" x14ac:dyDescent="0.35">
      <c r="A987" s="34">
        <v>1</v>
      </c>
      <c r="B987" s="34">
        <f t="shared" si="338"/>
        <v>4.4000000000000004</v>
      </c>
      <c r="C987" s="35" t="str">
        <f>+F987&amp;" - "&amp;I987</f>
        <v>Informe Interactivo 2 - Aceites</v>
      </c>
      <c r="D987" s="36" t="e">
        <f>+"https://analytics.zoho.com/open-view/2395394000005770974?ZOHO_CRITERIA=%22Trasposicion_4.4%22.%22Id_Procesamiento%22%20%3D%20"&amp;#REF!</f>
        <v>#REF!</v>
      </c>
      <c r="E987" s="37">
        <v>7</v>
      </c>
      <c r="F987" s="38" t="s">
        <v>45</v>
      </c>
      <c r="G987" s="38" t="s">
        <v>157</v>
      </c>
      <c r="H987" s="38" t="s">
        <v>213</v>
      </c>
      <c r="I987" s="38" t="s">
        <v>158</v>
      </c>
      <c r="J987" s="1" t="e">
        <f t="shared" si="339"/>
        <v>#REF!</v>
      </c>
    </row>
    <row r="988" spans="1:10" x14ac:dyDescent="0.35">
      <c r="A988" s="2">
        <f t="shared" si="337"/>
        <v>2</v>
      </c>
      <c r="B988" s="2">
        <f t="shared" si="338"/>
        <v>4.4000000000000004</v>
      </c>
      <c r="C988" s="5" t="str">
        <f>+F988&amp;" - "&amp;I988</f>
        <v>Informe Interactivo 2 - Congelados</v>
      </c>
      <c r="D988" s="33" t="e">
        <f>+"https://analytics.zoho.com/open-view/2395394000005770974?ZOHO_CRITERIA=%22Trasposicion_4.4%22.%22Id_Procesamiento%22%20%3D%20"&amp;#REF!</f>
        <v>#REF!</v>
      </c>
      <c r="E988" s="4">
        <f t="shared" si="341"/>
        <v>7</v>
      </c>
      <c r="F988" t="str">
        <f t="shared" si="342"/>
        <v>Informe Interactivo 2</v>
      </c>
      <c r="G988" t="str">
        <f t="shared" si="343"/>
        <v>Procesamiento</v>
      </c>
      <c r="H988" t="str">
        <f t="shared" si="344"/>
        <v>Importaciones en USD</v>
      </c>
      <c r="I988" t="s">
        <v>159</v>
      </c>
      <c r="J988" s="1" t="e">
        <f t="shared" si="339"/>
        <v>#REF!</v>
      </c>
    </row>
    <row r="989" spans="1:10" x14ac:dyDescent="0.35">
      <c r="A989" s="2">
        <f t="shared" si="337"/>
        <v>3</v>
      </c>
      <c r="B989" s="2">
        <f t="shared" si="338"/>
        <v>4.4000000000000004</v>
      </c>
      <c r="C989" s="5" t="str">
        <f>+F989&amp;" - "&amp;I989</f>
        <v>Informe Interactivo 2 - Conservas</v>
      </c>
      <c r="D989" s="33" t="e">
        <f>+"https://analytics.zoho.com/open-view/2395394000005770974?ZOHO_CRITERIA=%22Trasposicion_4.4%22.%22Id_Procesamiento%22%20%3D%20"&amp;#REF!</f>
        <v>#REF!</v>
      </c>
      <c r="E989" s="4">
        <f t="shared" si="341"/>
        <v>7</v>
      </c>
      <c r="F989" t="str">
        <f t="shared" si="342"/>
        <v>Informe Interactivo 2</v>
      </c>
      <c r="G989" t="str">
        <f t="shared" si="343"/>
        <v>Procesamiento</v>
      </c>
      <c r="H989" t="str">
        <f t="shared" si="344"/>
        <v>Importaciones en USD</v>
      </c>
      <c r="I989" t="s">
        <v>160</v>
      </c>
      <c r="J989" s="1" t="e">
        <f t="shared" si="339"/>
        <v>#REF!</v>
      </c>
    </row>
    <row r="990" spans="1:10" x14ac:dyDescent="0.35">
      <c r="A990" s="2">
        <f t="shared" si="337"/>
        <v>4</v>
      </c>
      <c r="B990" s="2">
        <f t="shared" si="338"/>
        <v>4.4000000000000004</v>
      </c>
      <c r="C990" s="5" t="str">
        <f>+F990&amp;" - "&amp;I990</f>
        <v>Informe Interactivo 2 - Deshidratados</v>
      </c>
      <c r="D990" s="33" t="e">
        <f>+"https://analytics.zoho.com/open-view/2395394000005770974?ZOHO_CRITERIA=%22Trasposicion_4.4%22.%22Id_Procesamiento%22%20%3D%20"&amp;#REF!</f>
        <v>#REF!</v>
      </c>
      <c r="E990" s="4">
        <f t="shared" si="341"/>
        <v>7</v>
      </c>
      <c r="F990" t="str">
        <f t="shared" si="342"/>
        <v>Informe Interactivo 2</v>
      </c>
      <c r="G990" t="str">
        <f t="shared" si="343"/>
        <v>Procesamiento</v>
      </c>
      <c r="H990" t="str">
        <f t="shared" si="344"/>
        <v>Importaciones en USD</v>
      </c>
      <c r="I990" t="s">
        <v>161</v>
      </c>
      <c r="J990" s="1" t="e">
        <f t="shared" si="339"/>
        <v>#REF!</v>
      </c>
    </row>
    <row r="991" spans="1:10" x14ac:dyDescent="0.35">
      <c r="A991" s="2">
        <f t="shared" si="337"/>
        <v>5</v>
      </c>
      <c r="B991" s="2">
        <f t="shared" si="338"/>
        <v>4.4000000000000004</v>
      </c>
      <c r="C991" s="5" t="str">
        <f>+F991&amp;" - "&amp;I991</f>
        <v>Informe Interactivo 2 - Fresca</v>
      </c>
      <c r="D991" s="33" t="e">
        <f>+"https://analytics.zoho.com/open-view/2395394000005770974?ZOHO_CRITERIA=%22Trasposicion_4.4%22.%22Id_Procesamiento%22%20%3D%20"&amp;#REF!</f>
        <v>#REF!</v>
      </c>
      <c r="E991" s="4">
        <f t="shared" si="341"/>
        <v>7</v>
      </c>
      <c r="F991" t="str">
        <f t="shared" si="342"/>
        <v>Informe Interactivo 2</v>
      </c>
      <c r="G991" t="str">
        <f t="shared" si="343"/>
        <v>Procesamiento</v>
      </c>
      <c r="H991" t="str">
        <f t="shared" si="344"/>
        <v>Importaciones en USD</v>
      </c>
      <c r="I991" t="s">
        <v>162</v>
      </c>
      <c r="J991" s="1" t="e">
        <f t="shared" si="339"/>
        <v>#REF!</v>
      </c>
    </row>
    <row r="992" spans="1:10" x14ac:dyDescent="0.35">
      <c r="A992" s="2">
        <f t="shared" si="337"/>
        <v>6</v>
      </c>
      <c r="B992" s="2">
        <f t="shared" si="338"/>
        <v>4.4000000000000004</v>
      </c>
      <c r="C992" s="5" t="str">
        <f>+F992&amp;" - "&amp;I992</f>
        <v>Informe Interactivo 2 - Frutos secos</v>
      </c>
      <c r="D992" s="33" t="e">
        <f>+"https://analytics.zoho.com/open-view/2395394000005770974?ZOHO_CRITERIA=%22Trasposicion_4.4%22.%22Id_Procesamiento%22%20%3D%20"&amp;#REF!</f>
        <v>#REF!</v>
      </c>
      <c r="E992" s="4">
        <f t="shared" si="341"/>
        <v>7</v>
      </c>
      <c r="F992" t="str">
        <f t="shared" si="342"/>
        <v>Informe Interactivo 2</v>
      </c>
      <c r="G992" t="str">
        <f t="shared" si="343"/>
        <v>Procesamiento</v>
      </c>
      <c r="H992" t="str">
        <f t="shared" si="344"/>
        <v>Importaciones en USD</v>
      </c>
      <c r="I992" t="s">
        <v>163</v>
      </c>
      <c r="J992" s="1" t="e">
        <f t="shared" si="339"/>
        <v>#REF!</v>
      </c>
    </row>
    <row r="993" spans="1:10" x14ac:dyDescent="0.35">
      <c r="A993" s="2">
        <f t="shared" si="337"/>
        <v>7</v>
      </c>
      <c r="B993" s="2">
        <f t="shared" si="338"/>
        <v>4.4000000000000004</v>
      </c>
      <c r="C993" s="5" t="str">
        <f>+F993&amp;" - "&amp;I993</f>
        <v>Informe Interactivo 2 - Jugos</v>
      </c>
      <c r="D993" s="33" t="e">
        <f>+"https://analytics.zoho.com/open-view/2395394000005770974?ZOHO_CRITERIA=%22Trasposicion_4.4%22.%22Id_Procesamiento%22%20%3D%20"&amp;#REF!</f>
        <v>#REF!</v>
      </c>
      <c r="E993" s="4">
        <f t="shared" si="341"/>
        <v>7</v>
      </c>
      <c r="F993" t="str">
        <f t="shared" si="342"/>
        <v>Informe Interactivo 2</v>
      </c>
      <c r="G993" t="str">
        <f t="shared" si="343"/>
        <v>Procesamiento</v>
      </c>
      <c r="H993" t="str">
        <f t="shared" si="344"/>
        <v>Importaciones en USD</v>
      </c>
      <c r="I993" t="s">
        <v>164</v>
      </c>
      <c r="J993" s="1" t="e">
        <f t="shared" si="339"/>
        <v>#REF!</v>
      </c>
    </row>
    <row r="994" spans="1:10" x14ac:dyDescent="0.35">
      <c r="A994" s="34">
        <v>1</v>
      </c>
      <c r="B994" s="34">
        <f t="shared" si="338"/>
        <v>4.4000000000000004</v>
      </c>
      <c r="C994" s="35" t="str">
        <f>+F994&amp;" - "&amp;I994</f>
        <v>Informe Interactivo 4 - Marruecos</v>
      </c>
      <c r="D994" s="36" t="e">
        <f>+"https://analytics.zoho.com/open-view/2395394000005776046?ZOHO_CRITERIA=%22Trasposicion_4.4%22.%22C%C3%B3digo_Pa%C3%ADs%22%20%3D%20'"&amp;#REF!&amp;"'"</f>
        <v>#REF!</v>
      </c>
      <c r="E994" s="37">
        <v>83</v>
      </c>
      <c r="F994" s="38" t="s">
        <v>0</v>
      </c>
      <c r="G994" s="38" t="s">
        <v>195</v>
      </c>
      <c r="H994" s="38" t="s">
        <v>213</v>
      </c>
      <c r="I994" s="38" t="s">
        <v>72</v>
      </c>
      <c r="J994" s="1" t="e">
        <f t="shared" si="339"/>
        <v>#REF!</v>
      </c>
    </row>
    <row r="995" spans="1:10" x14ac:dyDescent="0.35">
      <c r="A995" s="2">
        <f t="shared" si="337"/>
        <v>2</v>
      </c>
      <c r="B995" s="2">
        <f t="shared" si="338"/>
        <v>4.4000000000000004</v>
      </c>
      <c r="C995" s="5" t="str">
        <f>+F995&amp;" - "&amp;I995</f>
        <v>Informe Interactivo 4 - Afganistán</v>
      </c>
      <c r="D995" s="33" t="e">
        <f>+"https://analytics.zoho.com/open-view/2395394000005776046?ZOHO_CRITERIA=%22Trasposicion_4.4%22.%22C%C3%B3digo_Pa%C3%ADs%22%20%3D%20'"&amp;#REF!&amp;"'"</f>
        <v>#REF!</v>
      </c>
      <c r="E995" s="4">
        <f t="shared" si="341"/>
        <v>83</v>
      </c>
      <c r="F995" t="str">
        <f t="shared" si="342"/>
        <v>Informe Interactivo 4</v>
      </c>
      <c r="G995" t="str">
        <f t="shared" si="343"/>
        <v>País de Origen</v>
      </c>
      <c r="H995" t="str">
        <f t="shared" si="344"/>
        <v>Importaciones en USD</v>
      </c>
      <c r="I995" t="s">
        <v>197</v>
      </c>
      <c r="J995" s="1" t="e">
        <f t="shared" si="339"/>
        <v>#REF!</v>
      </c>
    </row>
    <row r="996" spans="1:10" x14ac:dyDescent="0.35">
      <c r="A996" s="2">
        <f t="shared" si="337"/>
        <v>3</v>
      </c>
      <c r="B996" s="2">
        <f t="shared" si="338"/>
        <v>4.4000000000000004</v>
      </c>
      <c r="C996" s="5" t="str">
        <f>+F996&amp;" - "&amp;I996</f>
        <v>Informe Interactivo 4 - Emiratos Árabes Unidos</v>
      </c>
      <c r="D996" s="33" t="e">
        <f>+"https://analytics.zoho.com/open-view/2395394000005776046?ZOHO_CRITERIA=%22Trasposicion_4.4%22.%22C%C3%B3digo_Pa%C3%ADs%22%20%3D%20'"&amp;#REF!&amp;"'"</f>
        <v>#REF!</v>
      </c>
      <c r="E996" s="4">
        <f t="shared" si="341"/>
        <v>83</v>
      </c>
      <c r="F996" t="str">
        <f t="shared" si="342"/>
        <v>Informe Interactivo 4</v>
      </c>
      <c r="G996" t="str">
        <f t="shared" si="343"/>
        <v>País de Origen</v>
      </c>
      <c r="H996" t="str">
        <f t="shared" si="344"/>
        <v>Importaciones en USD</v>
      </c>
      <c r="I996" t="s">
        <v>74</v>
      </c>
      <c r="J996" s="1" t="e">
        <f t="shared" si="339"/>
        <v>#REF!</v>
      </c>
    </row>
    <row r="997" spans="1:10" x14ac:dyDescent="0.35">
      <c r="A997" s="2">
        <f t="shared" si="337"/>
        <v>4</v>
      </c>
      <c r="B997" s="2">
        <f t="shared" si="338"/>
        <v>4.4000000000000004</v>
      </c>
      <c r="C997" s="5" t="str">
        <f>+F997&amp;" - "&amp;I997</f>
        <v>Informe Interactivo 4 - Argentina</v>
      </c>
      <c r="D997" s="33" t="e">
        <f>+"https://analytics.zoho.com/open-view/2395394000005776046?ZOHO_CRITERIA=%22Trasposicion_4.4%22.%22C%C3%B3digo_Pa%C3%ADs%22%20%3D%20'"&amp;#REF!&amp;"'"</f>
        <v>#REF!</v>
      </c>
      <c r="E997" s="4">
        <f t="shared" si="341"/>
        <v>83</v>
      </c>
      <c r="F997" t="str">
        <f t="shared" si="342"/>
        <v>Informe Interactivo 4</v>
      </c>
      <c r="G997" t="str">
        <f t="shared" si="343"/>
        <v>País de Origen</v>
      </c>
      <c r="H997" t="str">
        <f t="shared" si="344"/>
        <v>Importaciones en USD</v>
      </c>
      <c r="I997" t="s">
        <v>75</v>
      </c>
      <c r="J997" s="1" t="e">
        <f t="shared" si="339"/>
        <v>#REF!</v>
      </c>
    </row>
    <row r="998" spans="1:10" x14ac:dyDescent="0.35">
      <c r="A998" s="2">
        <f t="shared" si="337"/>
        <v>5</v>
      </c>
      <c r="B998" s="2">
        <f t="shared" si="338"/>
        <v>4.4000000000000004</v>
      </c>
      <c r="C998" s="5" t="str">
        <f>+F998&amp;" - "&amp;I998</f>
        <v>Informe Interactivo 4 - Australia</v>
      </c>
      <c r="D998" s="33" t="e">
        <f>+"https://analytics.zoho.com/open-view/2395394000005776046?ZOHO_CRITERIA=%22Trasposicion_4.4%22.%22C%C3%B3digo_Pa%C3%ADs%22%20%3D%20'"&amp;#REF!&amp;"'"</f>
        <v>#REF!</v>
      </c>
      <c r="E998" s="4">
        <f t="shared" si="341"/>
        <v>83</v>
      </c>
      <c r="F998" t="str">
        <f t="shared" si="342"/>
        <v>Informe Interactivo 4</v>
      </c>
      <c r="G998" t="str">
        <f t="shared" si="343"/>
        <v>País de Origen</v>
      </c>
      <c r="H998" t="str">
        <f t="shared" si="344"/>
        <v>Importaciones en USD</v>
      </c>
      <c r="I998" t="s">
        <v>76</v>
      </c>
      <c r="J998" s="1" t="e">
        <f t="shared" si="339"/>
        <v>#REF!</v>
      </c>
    </row>
    <row r="999" spans="1:10" x14ac:dyDescent="0.35">
      <c r="A999" s="2">
        <f t="shared" si="337"/>
        <v>6</v>
      </c>
      <c r="B999" s="2">
        <f t="shared" si="338"/>
        <v>4.4000000000000004</v>
      </c>
      <c r="C999" s="5" t="str">
        <f>+F999&amp;" - "&amp;I999</f>
        <v>Informe Interactivo 4 - Austria</v>
      </c>
      <c r="D999" s="33" t="e">
        <f>+"https://analytics.zoho.com/open-view/2395394000005776046?ZOHO_CRITERIA=%22Trasposicion_4.4%22.%22C%C3%B3digo_Pa%C3%ADs%22%20%3D%20'"&amp;#REF!&amp;"'"</f>
        <v>#REF!</v>
      </c>
      <c r="E999" s="4">
        <f t="shared" si="341"/>
        <v>83</v>
      </c>
      <c r="F999" t="str">
        <f t="shared" si="342"/>
        <v>Informe Interactivo 4</v>
      </c>
      <c r="G999" t="str">
        <f t="shared" si="343"/>
        <v>País de Origen</v>
      </c>
      <c r="H999" t="str">
        <f t="shared" si="344"/>
        <v>Importaciones en USD</v>
      </c>
      <c r="I999" t="s">
        <v>77</v>
      </c>
      <c r="J999" s="1" t="e">
        <f t="shared" si="339"/>
        <v>#REF!</v>
      </c>
    </row>
    <row r="1000" spans="1:10" x14ac:dyDescent="0.35">
      <c r="A1000" s="2">
        <f t="shared" si="337"/>
        <v>7</v>
      </c>
      <c r="B1000" s="2">
        <f t="shared" si="338"/>
        <v>4.4000000000000004</v>
      </c>
      <c r="C1000" s="5" t="str">
        <f>+F1000&amp;" - "&amp;I1000</f>
        <v>Informe Interactivo 4 - Bélgica</v>
      </c>
      <c r="D1000" s="33" t="e">
        <f>+"https://analytics.zoho.com/open-view/2395394000005776046?ZOHO_CRITERIA=%22Trasposicion_4.4%22.%22C%C3%B3digo_Pa%C3%ADs%22%20%3D%20'"&amp;#REF!&amp;"'"</f>
        <v>#REF!</v>
      </c>
      <c r="E1000" s="4">
        <f t="shared" si="341"/>
        <v>83</v>
      </c>
      <c r="F1000" t="str">
        <f t="shared" si="342"/>
        <v>Informe Interactivo 4</v>
      </c>
      <c r="G1000" t="str">
        <f t="shared" si="343"/>
        <v>País de Origen</v>
      </c>
      <c r="H1000" t="str">
        <f t="shared" si="344"/>
        <v>Importaciones en USD</v>
      </c>
      <c r="I1000" t="s">
        <v>79</v>
      </c>
      <c r="J1000" s="1" t="e">
        <f t="shared" si="339"/>
        <v>#REF!</v>
      </c>
    </row>
    <row r="1001" spans="1:10" x14ac:dyDescent="0.35">
      <c r="A1001" s="2">
        <f t="shared" si="337"/>
        <v>8</v>
      </c>
      <c r="B1001" s="2">
        <f t="shared" si="338"/>
        <v>4.4000000000000004</v>
      </c>
      <c r="C1001" s="5" t="str">
        <f>+F1001&amp;" - "&amp;I1001</f>
        <v>Informe Interactivo 4 - Bulgaria</v>
      </c>
      <c r="D1001" s="33" t="e">
        <f>+"https://analytics.zoho.com/open-view/2395394000005776046?ZOHO_CRITERIA=%22Trasposicion_4.4%22.%22C%C3%B3digo_Pa%C3%ADs%22%20%3D%20'"&amp;#REF!&amp;"'"</f>
        <v>#REF!</v>
      </c>
      <c r="E1001" s="4">
        <f t="shared" si="341"/>
        <v>83</v>
      </c>
      <c r="F1001" t="str">
        <f t="shared" si="342"/>
        <v>Informe Interactivo 4</v>
      </c>
      <c r="G1001" t="str">
        <f t="shared" si="343"/>
        <v>País de Origen</v>
      </c>
      <c r="H1001" t="str">
        <f t="shared" si="344"/>
        <v>Importaciones en USD</v>
      </c>
      <c r="I1001" t="s">
        <v>198</v>
      </c>
      <c r="J1001" s="1" t="e">
        <f t="shared" si="339"/>
        <v>#REF!</v>
      </c>
    </row>
    <row r="1002" spans="1:10" x14ac:dyDescent="0.35">
      <c r="A1002" s="2">
        <f t="shared" si="337"/>
        <v>9</v>
      </c>
      <c r="B1002" s="2">
        <f t="shared" si="338"/>
        <v>4.4000000000000004</v>
      </c>
      <c r="C1002" s="5" t="str">
        <f>+F1002&amp;" - "&amp;I1002</f>
        <v>Informe Interactivo 4 - Bosnia-Herzegovina</v>
      </c>
      <c r="D1002" s="33" t="e">
        <f>+"https://analytics.zoho.com/open-view/2395394000005776046?ZOHO_CRITERIA=%22Trasposicion_4.4%22.%22C%C3%B3digo_Pa%C3%ADs%22%20%3D%20'"&amp;#REF!&amp;"'"</f>
        <v>#REF!</v>
      </c>
      <c r="E1002" s="4">
        <f t="shared" si="341"/>
        <v>83</v>
      </c>
      <c r="F1002" t="str">
        <f t="shared" si="342"/>
        <v>Informe Interactivo 4</v>
      </c>
      <c r="G1002" t="str">
        <f t="shared" si="343"/>
        <v>País de Origen</v>
      </c>
      <c r="H1002" t="str">
        <f t="shared" si="344"/>
        <v>Importaciones en USD</v>
      </c>
      <c r="I1002" t="s">
        <v>199</v>
      </c>
      <c r="J1002" s="1" t="e">
        <f t="shared" si="339"/>
        <v>#REF!</v>
      </c>
    </row>
    <row r="1003" spans="1:10" x14ac:dyDescent="0.35">
      <c r="A1003" s="2">
        <f t="shared" si="337"/>
        <v>10</v>
      </c>
      <c r="B1003" s="2">
        <f t="shared" si="338"/>
        <v>4.4000000000000004</v>
      </c>
      <c r="C1003" s="5" t="str">
        <f>+F1003&amp;" - "&amp;I1003</f>
        <v>Informe Interactivo 4 - Bolivia</v>
      </c>
      <c r="D1003" s="33" t="e">
        <f>+"https://analytics.zoho.com/open-view/2395394000005776046?ZOHO_CRITERIA=%22Trasposicion_4.4%22.%22C%C3%B3digo_Pa%C3%ADs%22%20%3D%20'"&amp;#REF!&amp;"'"</f>
        <v>#REF!</v>
      </c>
      <c r="E1003" s="4">
        <f t="shared" si="341"/>
        <v>83</v>
      </c>
      <c r="F1003" t="str">
        <f t="shared" si="342"/>
        <v>Informe Interactivo 4</v>
      </c>
      <c r="G1003" t="str">
        <f t="shared" si="343"/>
        <v>País de Origen</v>
      </c>
      <c r="H1003" t="str">
        <f t="shared" si="344"/>
        <v>Importaciones en USD</v>
      </c>
      <c r="I1003" t="s">
        <v>82</v>
      </c>
      <c r="J1003" s="1" t="e">
        <f t="shared" si="339"/>
        <v>#REF!</v>
      </c>
    </row>
    <row r="1004" spans="1:10" x14ac:dyDescent="0.35">
      <c r="A1004" s="2">
        <f t="shared" si="337"/>
        <v>11</v>
      </c>
      <c r="B1004" s="2">
        <f t="shared" si="338"/>
        <v>4.4000000000000004</v>
      </c>
      <c r="C1004" s="5" t="str">
        <f>+F1004&amp;" - "&amp;I1004</f>
        <v>Informe Interactivo 4 - Brasil</v>
      </c>
      <c r="D1004" s="33" t="e">
        <f>+"https://analytics.zoho.com/open-view/2395394000005776046?ZOHO_CRITERIA=%22Trasposicion_4.4%22.%22C%C3%B3digo_Pa%C3%ADs%22%20%3D%20'"&amp;#REF!&amp;"'"</f>
        <v>#REF!</v>
      </c>
      <c r="E1004" s="4">
        <f t="shared" si="341"/>
        <v>83</v>
      </c>
      <c r="F1004" t="str">
        <f t="shared" si="342"/>
        <v>Informe Interactivo 4</v>
      </c>
      <c r="G1004" t="str">
        <f t="shared" si="343"/>
        <v>País de Origen</v>
      </c>
      <c r="H1004" t="str">
        <f t="shared" si="344"/>
        <v>Importaciones en USD</v>
      </c>
      <c r="I1004" t="s">
        <v>83</v>
      </c>
      <c r="J1004" s="1" t="e">
        <f t="shared" si="339"/>
        <v>#REF!</v>
      </c>
    </row>
    <row r="1005" spans="1:10" x14ac:dyDescent="0.35">
      <c r="A1005" s="2">
        <f t="shared" ref="A1005:A1064" si="345">+A1004+1</f>
        <v>12</v>
      </c>
      <c r="B1005" s="2">
        <f t="shared" ref="B1005:B1064" si="346">+B1004</f>
        <v>4.4000000000000004</v>
      </c>
      <c r="C1005" s="5" t="str">
        <f>+F1005&amp;" - "&amp;I1005</f>
        <v>Informe Interactivo 4 - Canadá</v>
      </c>
      <c r="D1005" s="33" t="e">
        <f>+"https://analytics.zoho.com/open-view/2395394000005776046?ZOHO_CRITERIA=%22Trasposicion_4.4%22.%22C%C3%B3digo_Pa%C3%ADs%22%20%3D%20'"&amp;#REF!&amp;"'"</f>
        <v>#REF!</v>
      </c>
      <c r="E1005" s="4">
        <f t="shared" ref="E1005:E1064" si="347">+E1004</f>
        <v>83</v>
      </c>
      <c r="F1005" t="str">
        <f t="shared" ref="F1005:F1064" si="348">+F1004</f>
        <v>Informe Interactivo 4</v>
      </c>
      <c r="G1005" t="str">
        <f t="shared" ref="G1005:G1064" si="349">+G1004</f>
        <v>País de Origen</v>
      </c>
      <c r="H1005" t="str">
        <f t="shared" ref="H1005:H1064" si="350">+H1004</f>
        <v>Importaciones en USD</v>
      </c>
      <c r="I1005" t="s">
        <v>84</v>
      </c>
      <c r="J1005" s="1" t="e">
        <f t="shared" ref="J1005:J1064" si="351">+HYPERLINK(D1005,C1005)</f>
        <v>#REF!</v>
      </c>
    </row>
    <row r="1006" spans="1:10" x14ac:dyDescent="0.35">
      <c r="A1006" s="2">
        <f t="shared" si="345"/>
        <v>13</v>
      </c>
      <c r="B1006" s="2">
        <f t="shared" si="346"/>
        <v>4.4000000000000004</v>
      </c>
      <c r="C1006" s="5" t="str">
        <f>+F1006&amp;" - "&amp;I1006</f>
        <v>Informe Interactivo 4 - Suiza</v>
      </c>
      <c r="D1006" s="33" t="e">
        <f>+"https://analytics.zoho.com/open-view/2395394000005776046?ZOHO_CRITERIA=%22Trasposicion_4.4%22.%22C%C3%B3digo_Pa%C3%ADs%22%20%3D%20'"&amp;#REF!&amp;"'"</f>
        <v>#REF!</v>
      </c>
      <c r="E1006" s="4">
        <f t="shared" si="347"/>
        <v>83</v>
      </c>
      <c r="F1006" t="str">
        <f t="shared" si="348"/>
        <v>Informe Interactivo 4</v>
      </c>
      <c r="G1006" t="str">
        <f t="shared" si="349"/>
        <v>País de Origen</v>
      </c>
      <c r="H1006" t="str">
        <f t="shared" si="350"/>
        <v>Importaciones en USD</v>
      </c>
      <c r="I1006" t="s">
        <v>85</v>
      </c>
      <c r="J1006" s="1" t="e">
        <f t="shared" si="351"/>
        <v>#REF!</v>
      </c>
    </row>
    <row r="1007" spans="1:10" x14ac:dyDescent="0.35">
      <c r="A1007" s="2">
        <f t="shared" si="345"/>
        <v>14</v>
      </c>
      <c r="B1007" s="2">
        <f t="shared" si="346"/>
        <v>4.4000000000000004</v>
      </c>
      <c r="C1007" s="5" t="str">
        <f>+F1007&amp;" - "&amp;I1007</f>
        <v>Informe Interactivo 4 - China</v>
      </c>
      <c r="D1007" s="33" t="e">
        <f>+"https://analytics.zoho.com/open-view/2395394000005776046?ZOHO_CRITERIA=%22Trasposicion_4.4%22.%22C%C3%B3digo_Pa%C3%ADs%22%20%3D%20'"&amp;#REF!&amp;"'"</f>
        <v>#REF!</v>
      </c>
      <c r="E1007" s="4">
        <f t="shared" si="347"/>
        <v>83</v>
      </c>
      <c r="F1007" t="str">
        <f t="shared" si="348"/>
        <v>Informe Interactivo 4</v>
      </c>
      <c r="G1007" t="str">
        <f t="shared" si="349"/>
        <v>País de Origen</v>
      </c>
      <c r="H1007" t="str">
        <f t="shared" si="350"/>
        <v>Importaciones en USD</v>
      </c>
      <c r="I1007" t="s">
        <v>86</v>
      </c>
      <c r="J1007" s="1" t="e">
        <f t="shared" si="351"/>
        <v>#REF!</v>
      </c>
    </row>
    <row r="1008" spans="1:10" x14ac:dyDescent="0.35">
      <c r="A1008" s="2">
        <f t="shared" si="345"/>
        <v>15</v>
      </c>
      <c r="B1008" s="2">
        <f t="shared" si="346"/>
        <v>4.4000000000000004</v>
      </c>
      <c r="C1008" s="5" t="str">
        <f>+F1008&amp;" - "&amp;I1008</f>
        <v>Informe Interactivo 4 - Colombia</v>
      </c>
      <c r="D1008" s="33" t="e">
        <f>+"https://analytics.zoho.com/open-view/2395394000005776046?ZOHO_CRITERIA=%22Trasposicion_4.4%22.%22C%C3%B3digo_Pa%C3%ADs%22%20%3D%20'"&amp;#REF!&amp;"'"</f>
        <v>#REF!</v>
      </c>
      <c r="E1008" s="4">
        <f t="shared" si="347"/>
        <v>83</v>
      </c>
      <c r="F1008" t="str">
        <f t="shared" si="348"/>
        <v>Informe Interactivo 4</v>
      </c>
      <c r="G1008" t="str">
        <f t="shared" si="349"/>
        <v>País de Origen</v>
      </c>
      <c r="H1008" t="str">
        <f t="shared" si="350"/>
        <v>Importaciones en USD</v>
      </c>
      <c r="I1008" t="s">
        <v>87</v>
      </c>
      <c r="J1008" s="1" t="e">
        <f t="shared" si="351"/>
        <v>#REF!</v>
      </c>
    </row>
    <row r="1009" spans="1:10" x14ac:dyDescent="0.35">
      <c r="A1009" s="2">
        <f t="shared" si="345"/>
        <v>16</v>
      </c>
      <c r="B1009" s="2">
        <f t="shared" si="346"/>
        <v>4.4000000000000004</v>
      </c>
      <c r="C1009" s="5" t="str">
        <f>+F1009&amp;" - "&amp;I1009</f>
        <v>Informe Interactivo 4 - Costa Rica</v>
      </c>
      <c r="D1009" s="33" t="e">
        <f>+"https://analytics.zoho.com/open-view/2395394000005776046?ZOHO_CRITERIA=%22Trasposicion_4.4%22.%22C%C3%B3digo_Pa%C3%ADs%22%20%3D%20'"&amp;#REF!&amp;"'"</f>
        <v>#REF!</v>
      </c>
      <c r="E1009" s="4">
        <f t="shared" si="347"/>
        <v>83</v>
      </c>
      <c r="F1009" t="str">
        <f t="shared" si="348"/>
        <v>Informe Interactivo 4</v>
      </c>
      <c r="G1009" t="str">
        <f t="shared" si="349"/>
        <v>País de Origen</v>
      </c>
      <c r="H1009" t="str">
        <f t="shared" si="350"/>
        <v>Importaciones en USD</v>
      </c>
      <c r="I1009" t="s">
        <v>88</v>
      </c>
      <c r="J1009" s="1" t="e">
        <f t="shared" si="351"/>
        <v>#REF!</v>
      </c>
    </row>
    <row r="1010" spans="1:10" x14ac:dyDescent="0.35">
      <c r="A1010" s="2">
        <f t="shared" si="345"/>
        <v>17</v>
      </c>
      <c r="B1010" s="2">
        <f t="shared" si="346"/>
        <v>4.4000000000000004</v>
      </c>
      <c r="C1010" s="5" t="str">
        <f>+F1010&amp;" - "&amp;I1010</f>
        <v>Informe Interactivo 4 - República Checa</v>
      </c>
      <c r="D1010" s="33" t="e">
        <f>+"https://analytics.zoho.com/open-view/2395394000005776046?ZOHO_CRITERIA=%22Trasposicion_4.4%22.%22C%C3%B3digo_Pa%C3%ADs%22%20%3D%20'"&amp;#REF!&amp;"'"</f>
        <v>#REF!</v>
      </c>
      <c r="E1010" s="4">
        <f t="shared" si="347"/>
        <v>83</v>
      </c>
      <c r="F1010" t="str">
        <f t="shared" si="348"/>
        <v>Informe Interactivo 4</v>
      </c>
      <c r="G1010" t="str">
        <f t="shared" si="349"/>
        <v>País de Origen</v>
      </c>
      <c r="H1010" t="str">
        <f t="shared" si="350"/>
        <v>Importaciones en USD</v>
      </c>
      <c r="I1010" t="s">
        <v>90</v>
      </c>
      <c r="J1010" s="1" t="e">
        <f t="shared" si="351"/>
        <v>#REF!</v>
      </c>
    </row>
    <row r="1011" spans="1:10" x14ac:dyDescent="0.35">
      <c r="A1011" s="2">
        <f t="shared" si="345"/>
        <v>18</v>
      </c>
      <c r="B1011" s="2">
        <f t="shared" si="346"/>
        <v>4.4000000000000004</v>
      </c>
      <c r="C1011" s="5" t="str">
        <f>+F1011&amp;" - "&amp;I1011</f>
        <v>Informe Interactivo 4 - Alemania</v>
      </c>
      <c r="D1011" s="33" t="e">
        <f>+"https://analytics.zoho.com/open-view/2395394000005776046?ZOHO_CRITERIA=%22Trasposicion_4.4%22.%22C%C3%B3digo_Pa%C3%ADs%22%20%3D%20'"&amp;#REF!&amp;"'"</f>
        <v>#REF!</v>
      </c>
      <c r="E1011" s="4">
        <f t="shared" si="347"/>
        <v>83</v>
      </c>
      <c r="F1011" t="str">
        <f t="shared" si="348"/>
        <v>Informe Interactivo 4</v>
      </c>
      <c r="G1011" t="str">
        <f t="shared" si="349"/>
        <v>País de Origen</v>
      </c>
      <c r="H1011" t="str">
        <f t="shared" si="350"/>
        <v>Importaciones en USD</v>
      </c>
      <c r="I1011" t="s">
        <v>91</v>
      </c>
      <c r="J1011" s="1" t="e">
        <f t="shared" si="351"/>
        <v>#REF!</v>
      </c>
    </row>
    <row r="1012" spans="1:10" x14ac:dyDescent="0.35">
      <c r="A1012" s="2">
        <f t="shared" si="345"/>
        <v>19</v>
      </c>
      <c r="B1012" s="2">
        <f t="shared" si="346"/>
        <v>4.4000000000000004</v>
      </c>
      <c r="C1012" s="5" t="str">
        <f>+F1012&amp;" - "&amp;I1012</f>
        <v>Informe Interactivo 4 - Dinamarca</v>
      </c>
      <c r="D1012" s="33" t="e">
        <f>+"https://analytics.zoho.com/open-view/2395394000005776046?ZOHO_CRITERIA=%22Trasposicion_4.4%22.%22C%C3%B3digo_Pa%C3%ADs%22%20%3D%20'"&amp;#REF!&amp;"'"</f>
        <v>#REF!</v>
      </c>
      <c r="E1012" s="4">
        <f t="shared" si="347"/>
        <v>83</v>
      </c>
      <c r="F1012" t="str">
        <f t="shared" si="348"/>
        <v>Informe Interactivo 4</v>
      </c>
      <c r="G1012" t="str">
        <f t="shared" si="349"/>
        <v>País de Origen</v>
      </c>
      <c r="H1012" t="str">
        <f t="shared" si="350"/>
        <v>Importaciones en USD</v>
      </c>
      <c r="I1012" t="s">
        <v>92</v>
      </c>
      <c r="J1012" s="1" t="e">
        <f t="shared" si="351"/>
        <v>#REF!</v>
      </c>
    </row>
    <row r="1013" spans="1:10" x14ac:dyDescent="0.35">
      <c r="A1013" s="2">
        <f t="shared" si="345"/>
        <v>20</v>
      </c>
      <c r="B1013" s="2">
        <f t="shared" si="346"/>
        <v>4.4000000000000004</v>
      </c>
      <c r="C1013" s="5" t="str">
        <f>+F1013&amp;" - "&amp;I1013</f>
        <v>Informe Interactivo 4 - República Dominicana</v>
      </c>
      <c r="D1013" s="33" t="e">
        <f>+"https://analytics.zoho.com/open-view/2395394000005776046?ZOHO_CRITERIA=%22Trasposicion_4.4%22.%22C%C3%B3digo_Pa%C3%ADs%22%20%3D%20'"&amp;#REF!&amp;"'"</f>
        <v>#REF!</v>
      </c>
      <c r="E1013" s="4">
        <f t="shared" si="347"/>
        <v>83</v>
      </c>
      <c r="F1013" t="str">
        <f t="shared" si="348"/>
        <v>Informe Interactivo 4</v>
      </c>
      <c r="G1013" t="str">
        <f t="shared" si="349"/>
        <v>País de Origen</v>
      </c>
      <c r="H1013" t="str">
        <f t="shared" si="350"/>
        <v>Importaciones en USD</v>
      </c>
      <c r="I1013" t="s">
        <v>71</v>
      </c>
      <c r="J1013" s="1" t="e">
        <f t="shared" si="351"/>
        <v>#REF!</v>
      </c>
    </row>
    <row r="1014" spans="1:10" x14ac:dyDescent="0.35">
      <c r="A1014" s="2">
        <f t="shared" si="345"/>
        <v>21</v>
      </c>
      <c r="B1014" s="2">
        <f t="shared" si="346"/>
        <v>4.4000000000000004</v>
      </c>
      <c r="C1014" s="5" t="str">
        <f>+F1014&amp;" - "&amp;I1014</f>
        <v>Informe Interactivo 4 - Ecuador</v>
      </c>
      <c r="D1014" s="33" t="e">
        <f>+"https://analytics.zoho.com/open-view/2395394000005776046?ZOHO_CRITERIA=%22Trasposicion_4.4%22.%22C%C3%B3digo_Pa%C3%ADs%22%20%3D%20'"&amp;#REF!&amp;"'"</f>
        <v>#REF!</v>
      </c>
      <c r="E1014" s="4">
        <f t="shared" si="347"/>
        <v>83</v>
      </c>
      <c r="F1014" t="str">
        <f t="shared" si="348"/>
        <v>Informe Interactivo 4</v>
      </c>
      <c r="G1014" t="str">
        <f t="shared" si="349"/>
        <v>País de Origen</v>
      </c>
      <c r="H1014" t="str">
        <f t="shared" si="350"/>
        <v>Importaciones en USD</v>
      </c>
      <c r="I1014" t="s">
        <v>94</v>
      </c>
      <c r="J1014" s="1" t="e">
        <f t="shared" si="351"/>
        <v>#REF!</v>
      </c>
    </row>
    <row r="1015" spans="1:10" x14ac:dyDescent="0.35">
      <c r="A1015" s="2">
        <f t="shared" si="345"/>
        <v>22</v>
      </c>
      <c r="B1015" s="2">
        <f t="shared" si="346"/>
        <v>4.4000000000000004</v>
      </c>
      <c r="C1015" s="5" t="str">
        <f>+F1015&amp;" - "&amp;I1015</f>
        <v>Informe Interactivo 4 - Egipto</v>
      </c>
      <c r="D1015" s="33" t="e">
        <f>+"https://analytics.zoho.com/open-view/2395394000005776046?ZOHO_CRITERIA=%22Trasposicion_4.4%22.%22C%C3%B3digo_Pa%C3%ADs%22%20%3D%20'"&amp;#REF!&amp;"'"</f>
        <v>#REF!</v>
      </c>
      <c r="E1015" s="4">
        <f t="shared" si="347"/>
        <v>83</v>
      </c>
      <c r="F1015" t="str">
        <f t="shared" si="348"/>
        <v>Informe Interactivo 4</v>
      </c>
      <c r="G1015" t="str">
        <f t="shared" si="349"/>
        <v>País de Origen</v>
      </c>
      <c r="H1015" t="str">
        <f t="shared" si="350"/>
        <v>Importaciones en USD</v>
      </c>
      <c r="I1015" t="s">
        <v>95</v>
      </c>
      <c r="J1015" s="1" t="e">
        <f t="shared" si="351"/>
        <v>#REF!</v>
      </c>
    </row>
    <row r="1016" spans="1:10" x14ac:dyDescent="0.35">
      <c r="A1016" s="2">
        <f t="shared" si="345"/>
        <v>23</v>
      </c>
      <c r="B1016" s="2">
        <f t="shared" si="346"/>
        <v>4.4000000000000004</v>
      </c>
      <c r="C1016" s="5" t="str">
        <f>+F1016&amp;" - "&amp;I1016</f>
        <v>Informe Interactivo 4 - España</v>
      </c>
      <c r="D1016" s="33" t="e">
        <f>+"https://analytics.zoho.com/open-view/2395394000005776046?ZOHO_CRITERIA=%22Trasposicion_4.4%22.%22C%C3%B3digo_Pa%C3%ADs%22%20%3D%20'"&amp;#REF!&amp;"'"</f>
        <v>#REF!</v>
      </c>
      <c r="E1016" s="4">
        <f t="shared" si="347"/>
        <v>83</v>
      </c>
      <c r="F1016" t="str">
        <f t="shared" si="348"/>
        <v>Informe Interactivo 4</v>
      </c>
      <c r="G1016" t="str">
        <f t="shared" si="349"/>
        <v>País de Origen</v>
      </c>
      <c r="H1016" t="str">
        <f t="shared" si="350"/>
        <v>Importaciones en USD</v>
      </c>
      <c r="I1016" t="s">
        <v>96</v>
      </c>
      <c r="J1016" s="1" t="e">
        <f t="shared" si="351"/>
        <v>#REF!</v>
      </c>
    </row>
    <row r="1017" spans="1:10" x14ac:dyDescent="0.35">
      <c r="A1017" s="2">
        <f t="shared" si="345"/>
        <v>24</v>
      </c>
      <c r="B1017" s="2">
        <f t="shared" si="346"/>
        <v>4.4000000000000004</v>
      </c>
      <c r="C1017" s="5" t="str">
        <f>+F1017&amp;" - "&amp;I1017</f>
        <v>Informe Interactivo 4 - Finlandia</v>
      </c>
      <c r="D1017" s="33" t="e">
        <f>+"https://analytics.zoho.com/open-view/2395394000005776046?ZOHO_CRITERIA=%22Trasposicion_4.4%22.%22C%C3%B3digo_Pa%C3%ADs%22%20%3D%20'"&amp;#REF!&amp;"'"</f>
        <v>#REF!</v>
      </c>
      <c r="E1017" s="4">
        <f t="shared" si="347"/>
        <v>83</v>
      </c>
      <c r="F1017" t="str">
        <f t="shared" si="348"/>
        <v>Informe Interactivo 4</v>
      </c>
      <c r="G1017" t="str">
        <f t="shared" si="349"/>
        <v>País de Origen</v>
      </c>
      <c r="H1017" t="str">
        <f t="shared" si="350"/>
        <v>Importaciones en USD</v>
      </c>
      <c r="I1017" t="s">
        <v>98</v>
      </c>
      <c r="J1017" s="1" t="e">
        <f t="shared" si="351"/>
        <v>#REF!</v>
      </c>
    </row>
    <row r="1018" spans="1:10" x14ac:dyDescent="0.35">
      <c r="A1018" s="2">
        <f t="shared" si="345"/>
        <v>25</v>
      </c>
      <c r="B1018" s="2">
        <f t="shared" si="346"/>
        <v>4.4000000000000004</v>
      </c>
      <c r="C1018" s="5" t="str">
        <f>+F1018&amp;" - "&amp;I1018</f>
        <v>Informe Interactivo 4 - Francia</v>
      </c>
      <c r="D1018" s="33" t="e">
        <f>+"https://analytics.zoho.com/open-view/2395394000005776046?ZOHO_CRITERIA=%22Trasposicion_4.4%22.%22C%C3%B3digo_Pa%C3%ADs%22%20%3D%20'"&amp;#REF!&amp;"'"</f>
        <v>#REF!</v>
      </c>
      <c r="E1018" s="4">
        <f t="shared" si="347"/>
        <v>83</v>
      </c>
      <c r="F1018" t="str">
        <f t="shared" si="348"/>
        <v>Informe Interactivo 4</v>
      </c>
      <c r="G1018" t="str">
        <f t="shared" si="349"/>
        <v>País de Origen</v>
      </c>
      <c r="H1018" t="str">
        <f t="shared" si="350"/>
        <v>Importaciones en USD</v>
      </c>
      <c r="I1018" t="s">
        <v>99</v>
      </c>
      <c r="J1018" s="1" t="e">
        <f t="shared" si="351"/>
        <v>#REF!</v>
      </c>
    </row>
    <row r="1019" spans="1:10" x14ac:dyDescent="0.35">
      <c r="A1019" s="2">
        <f t="shared" si="345"/>
        <v>26</v>
      </c>
      <c r="B1019" s="2">
        <f t="shared" si="346"/>
        <v>4.4000000000000004</v>
      </c>
      <c r="C1019" s="5" t="str">
        <f>+F1019&amp;" - "&amp;I1019</f>
        <v>Informe Interactivo 4 - Reino Unido</v>
      </c>
      <c r="D1019" s="33" t="e">
        <f>+"https://analytics.zoho.com/open-view/2395394000005776046?ZOHO_CRITERIA=%22Trasposicion_4.4%22.%22C%C3%B3digo_Pa%C3%ADs%22%20%3D%20'"&amp;#REF!&amp;"'"</f>
        <v>#REF!</v>
      </c>
      <c r="E1019" s="4">
        <f t="shared" si="347"/>
        <v>83</v>
      </c>
      <c r="F1019" t="str">
        <f t="shared" si="348"/>
        <v>Informe Interactivo 4</v>
      </c>
      <c r="G1019" t="str">
        <f t="shared" si="349"/>
        <v>País de Origen</v>
      </c>
      <c r="H1019" t="str">
        <f t="shared" si="350"/>
        <v>Importaciones en USD</v>
      </c>
      <c r="I1019" t="s">
        <v>100</v>
      </c>
      <c r="J1019" s="1" t="e">
        <f t="shared" si="351"/>
        <v>#REF!</v>
      </c>
    </row>
    <row r="1020" spans="1:10" x14ac:dyDescent="0.35">
      <c r="A1020" s="2">
        <f t="shared" si="345"/>
        <v>27</v>
      </c>
      <c r="B1020" s="2">
        <f t="shared" si="346"/>
        <v>4.4000000000000004</v>
      </c>
      <c r="C1020" s="5" t="str">
        <f>+F1020&amp;" - "&amp;I1020</f>
        <v>Informe Interactivo 4 - Ghana</v>
      </c>
      <c r="D1020" s="33" t="e">
        <f>+"https://analytics.zoho.com/open-view/2395394000005776046?ZOHO_CRITERIA=%22Trasposicion_4.4%22.%22C%C3%B3digo_Pa%C3%ADs%22%20%3D%20'"&amp;#REF!&amp;"'"</f>
        <v>#REF!</v>
      </c>
      <c r="E1020" s="4">
        <f t="shared" si="347"/>
        <v>83</v>
      </c>
      <c r="F1020" t="str">
        <f t="shared" si="348"/>
        <v>Informe Interactivo 4</v>
      </c>
      <c r="G1020" t="str">
        <f t="shared" si="349"/>
        <v>País de Origen</v>
      </c>
      <c r="H1020" t="str">
        <f t="shared" si="350"/>
        <v>Importaciones en USD</v>
      </c>
      <c r="I1020" t="s">
        <v>200</v>
      </c>
      <c r="J1020" s="1" t="e">
        <f t="shared" si="351"/>
        <v>#REF!</v>
      </c>
    </row>
    <row r="1021" spans="1:10" x14ac:dyDescent="0.35">
      <c r="A1021" s="2">
        <f t="shared" si="345"/>
        <v>28</v>
      </c>
      <c r="B1021" s="2">
        <f t="shared" si="346"/>
        <v>4.4000000000000004</v>
      </c>
      <c r="C1021" s="5" t="str">
        <f>+F1021&amp;" - "&amp;I1021</f>
        <v>Informe Interactivo 4 - Grecia</v>
      </c>
      <c r="D1021" s="33" t="e">
        <f>+"https://analytics.zoho.com/open-view/2395394000005776046?ZOHO_CRITERIA=%22Trasposicion_4.4%22.%22C%C3%B3digo_Pa%C3%ADs%22%20%3D%20'"&amp;#REF!&amp;"'"</f>
        <v>#REF!</v>
      </c>
      <c r="E1021" s="4">
        <f t="shared" si="347"/>
        <v>83</v>
      </c>
      <c r="F1021" t="str">
        <f t="shared" si="348"/>
        <v>Informe Interactivo 4</v>
      </c>
      <c r="G1021" t="str">
        <f t="shared" si="349"/>
        <v>País de Origen</v>
      </c>
      <c r="H1021" t="str">
        <f t="shared" si="350"/>
        <v>Importaciones en USD</v>
      </c>
      <c r="I1021" t="s">
        <v>101</v>
      </c>
      <c r="J1021" s="1" t="e">
        <f t="shared" si="351"/>
        <v>#REF!</v>
      </c>
    </row>
    <row r="1022" spans="1:10" x14ac:dyDescent="0.35">
      <c r="A1022" s="2">
        <f t="shared" si="345"/>
        <v>29</v>
      </c>
      <c r="B1022" s="2">
        <f t="shared" si="346"/>
        <v>4.4000000000000004</v>
      </c>
      <c r="C1022" s="5" t="str">
        <f>+F1022&amp;" - "&amp;I1022</f>
        <v>Informe Interactivo 4 - Guatemala</v>
      </c>
      <c r="D1022" s="33" t="e">
        <f>+"https://analytics.zoho.com/open-view/2395394000005776046?ZOHO_CRITERIA=%22Trasposicion_4.4%22.%22C%C3%B3digo_Pa%C3%ADs%22%20%3D%20'"&amp;#REF!&amp;"'"</f>
        <v>#REF!</v>
      </c>
      <c r="E1022" s="4">
        <f t="shared" si="347"/>
        <v>83</v>
      </c>
      <c r="F1022" t="str">
        <f t="shared" si="348"/>
        <v>Informe Interactivo 4</v>
      </c>
      <c r="G1022" t="str">
        <f t="shared" si="349"/>
        <v>País de Origen</v>
      </c>
      <c r="H1022" t="str">
        <f t="shared" si="350"/>
        <v>Importaciones en USD</v>
      </c>
      <c r="I1022" t="s">
        <v>102</v>
      </c>
      <c r="J1022" s="1" t="e">
        <f t="shared" si="351"/>
        <v>#REF!</v>
      </c>
    </row>
    <row r="1023" spans="1:10" x14ac:dyDescent="0.35">
      <c r="A1023" s="2">
        <f t="shared" si="345"/>
        <v>30</v>
      </c>
      <c r="B1023" s="2">
        <f t="shared" si="346"/>
        <v>4.4000000000000004</v>
      </c>
      <c r="C1023" s="5" t="str">
        <f>+F1023&amp;" - "&amp;I1023</f>
        <v>Informe Interactivo 4 - Hong Kong</v>
      </c>
      <c r="D1023" s="33" t="e">
        <f>+"https://analytics.zoho.com/open-view/2395394000005776046?ZOHO_CRITERIA=%22Trasposicion_4.4%22.%22C%C3%B3digo_Pa%C3%ADs%22%20%3D%20'"&amp;#REF!&amp;"'"</f>
        <v>#REF!</v>
      </c>
      <c r="E1023" s="4">
        <f t="shared" si="347"/>
        <v>83</v>
      </c>
      <c r="F1023" t="str">
        <f t="shared" si="348"/>
        <v>Informe Interactivo 4</v>
      </c>
      <c r="G1023" t="str">
        <f t="shared" si="349"/>
        <v>País de Origen</v>
      </c>
      <c r="H1023" t="str">
        <f t="shared" si="350"/>
        <v>Importaciones en USD</v>
      </c>
      <c r="I1023" t="s">
        <v>103</v>
      </c>
      <c r="J1023" s="1" t="e">
        <f t="shared" si="351"/>
        <v>#REF!</v>
      </c>
    </row>
    <row r="1024" spans="1:10" x14ac:dyDescent="0.35">
      <c r="A1024" s="2">
        <f t="shared" si="345"/>
        <v>31</v>
      </c>
      <c r="B1024" s="2">
        <f t="shared" si="346"/>
        <v>4.4000000000000004</v>
      </c>
      <c r="C1024" s="5" t="str">
        <f>+F1024&amp;" - "&amp;I1024</f>
        <v>Informe Interactivo 4 - Honduras</v>
      </c>
      <c r="D1024" s="33" t="e">
        <f>+"https://analytics.zoho.com/open-view/2395394000005776046?ZOHO_CRITERIA=%22Trasposicion_4.4%22.%22C%C3%B3digo_Pa%C3%ADs%22%20%3D%20'"&amp;#REF!&amp;"'"</f>
        <v>#REF!</v>
      </c>
      <c r="E1024" s="4">
        <f t="shared" si="347"/>
        <v>83</v>
      </c>
      <c r="F1024" t="str">
        <f t="shared" si="348"/>
        <v>Informe Interactivo 4</v>
      </c>
      <c r="G1024" t="str">
        <f t="shared" si="349"/>
        <v>País de Origen</v>
      </c>
      <c r="H1024" t="str">
        <f t="shared" si="350"/>
        <v>Importaciones en USD</v>
      </c>
      <c r="I1024" t="s">
        <v>104</v>
      </c>
      <c r="J1024" s="1" t="e">
        <f t="shared" si="351"/>
        <v>#REF!</v>
      </c>
    </row>
    <row r="1025" spans="1:10" x14ac:dyDescent="0.35">
      <c r="A1025" s="2">
        <f t="shared" si="345"/>
        <v>32</v>
      </c>
      <c r="B1025" s="2">
        <f t="shared" si="346"/>
        <v>4.4000000000000004</v>
      </c>
      <c r="C1025" s="5" t="str">
        <f>+F1025&amp;" - "&amp;I1025</f>
        <v>Informe Interactivo 4 - Croacia</v>
      </c>
      <c r="D1025" s="33" t="e">
        <f>+"https://analytics.zoho.com/open-view/2395394000005776046?ZOHO_CRITERIA=%22Trasposicion_4.4%22.%22C%C3%B3digo_Pa%C3%ADs%22%20%3D%20'"&amp;#REF!&amp;"'"</f>
        <v>#REF!</v>
      </c>
      <c r="E1025" s="4">
        <f t="shared" si="347"/>
        <v>83</v>
      </c>
      <c r="F1025" t="str">
        <f t="shared" si="348"/>
        <v>Informe Interactivo 4</v>
      </c>
      <c r="G1025" t="str">
        <f t="shared" si="349"/>
        <v>País de Origen</v>
      </c>
      <c r="H1025" t="str">
        <f t="shared" si="350"/>
        <v>Importaciones en USD</v>
      </c>
      <c r="I1025" t="s">
        <v>201</v>
      </c>
      <c r="J1025" s="1" t="e">
        <f t="shared" si="351"/>
        <v>#REF!</v>
      </c>
    </row>
    <row r="1026" spans="1:10" x14ac:dyDescent="0.35">
      <c r="A1026" s="2">
        <f t="shared" si="345"/>
        <v>33</v>
      </c>
      <c r="B1026" s="2">
        <f t="shared" si="346"/>
        <v>4.4000000000000004</v>
      </c>
      <c r="C1026" s="5" t="str">
        <f>+F1026&amp;" - "&amp;I1026</f>
        <v>Informe Interactivo 4 - Haití</v>
      </c>
      <c r="D1026" s="33" t="e">
        <f>+"https://analytics.zoho.com/open-view/2395394000005776046?ZOHO_CRITERIA=%22Trasposicion_4.4%22.%22C%C3%B3digo_Pa%C3%ADs%22%20%3D%20'"&amp;#REF!&amp;"'"</f>
        <v>#REF!</v>
      </c>
      <c r="E1026" s="4">
        <f t="shared" si="347"/>
        <v>83</v>
      </c>
      <c r="F1026" t="str">
        <f t="shared" si="348"/>
        <v>Informe Interactivo 4</v>
      </c>
      <c r="G1026" t="str">
        <f t="shared" si="349"/>
        <v>País de Origen</v>
      </c>
      <c r="H1026" t="str">
        <f t="shared" si="350"/>
        <v>Importaciones en USD</v>
      </c>
      <c r="I1026" t="s">
        <v>105</v>
      </c>
      <c r="J1026" s="1" t="e">
        <f t="shared" si="351"/>
        <v>#REF!</v>
      </c>
    </row>
    <row r="1027" spans="1:10" x14ac:dyDescent="0.35">
      <c r="A1027" s="2">
        <f t="shared" si="345"/>
        <v>34</v>
      </c>
      <c r="B1027" s="2">
        <f t="shared" si="346"/>
        <v>4.4000000000000004</v>
      </c>
      <c r="C1027" s="5" t="str">
        <f>+F1027&amp;" - "&amp;I1027</f>
        <v>Informe Interactivo 4 - Hungría</v>
      </c>
      <c r="D1027" s="33" t="e">
        <f>+"https://analytics.zoho.com/open-view/2395394000005776046?ZOHO_CRITERIA=%22Trasposicion_4.4%22.%22C%C3%B3digo_Pa%C3%ADs%22%20%3D%20'"&amp;#REF!&amp;"'"</f>
        <v>#REF!</v>
      </c>
      <c r="E1027" s="4">
        <f t="shared" si="347"/>
        <v>83</v>
      </c>
      <c r="F1027" t="str">
        <f t="shared" si="348"/>
        <v>Informe Interactivo 4</v>
      </c>
      <c r="G1027" t="str">
        <f t="shared" si="349"/>
        <v>País de Origen</v>
      </c>
      <c r="H1027" t="str">
        <f t="shared" si="350"/>
        <v>Importaciones en USD</v>
      </c>
      <c r="I1027" t="s">
        <v>106</v>
      </c>
      <c r="J1027" s="1" t="e">
        <f t="shared" si="351"/>
        <v>#REF!</v>
      </c>
    </row>
    <row r="1028" spans="1:10" x14ac:dyDescent="0.35">
      <c r="A1028" s="2">
        <f t="shared" si="345"/>
        <v>35</v>
      </c>
      <c r="B1028" s="2">
        <f t="shared" si="346"/>
        <v>4.4000000000000004</v>
      </c>
      <c r="C1028" s="5" t="str">
        <f>+F1028&amp;" - "&amp;I1028</f>
        <v>Informe Interactivo 4 - Indonesia</v>
      </c>
      <c r="D1028" s="33" t="e">
        <f>+"https://analytics.zoho.com/open-view/2395394000005776046?ZOHO_CRITERIA=%22Trasposicion_4.4%22.%22C%C3%B3digo_Pa%C3%ADs%22%20%3D%20'"&amp;#REF!&amp;"'"</f>
        <v>#REF!</v>
      </c>
      <c r="E1028" s="4">
        <f t="shared" si="347"/>
        <v>83</v>
      </c>
      <c r="F1028" t="str">
        <f t="shared" si="348"/>
        <v>Informe Interactivo 4</v>
      </c>
      <c r="G1028" t="str">
        <f t="shared" si="349"/>
        <v>País de Origen</v>
      </c>
      <c r="H1028" t="str">
        <f t="shared" si="350"/>
        <v>Importaciones en USD</v>
      </c>
      <c r="I1028" t="s">
        <v>107</v>
      </c>
      <c r="J1028" s="1" t="e">
        <f t="shared" si="351"/>
        <v>#REF!</v>
      </c>
    </row>
    <row r="1029" spans="1:10" x14ac:dyDescent="0.35">
      <c r="A1029" s="2">
        <f t="shared" si="345"/>
        <v>36</v>
      </c>
      <c r="B1029" s="2">
        <f t="shared" si="346"/>
        <v>4.4000000000000004</v>
      </c>
      <c r="C1029" s="5" t="str">
        <f>+F1029&amp;" - "&amp;I1029</f>
        <v>Informe Interactivo 4 - India</v>
      </c>
      <c r="D1029" s="33" t="e">
        <f>+"https://analytics.zoho.com/open-view/2395394000005776046?ZOHO_CRITERIA=%22Trasposicion_4.4%22.%22C%C3%B3digo_Pa%C3%ADs%22%20%3D%20'"&amp;#REF!&amp;"'"</f>
        <v>#REF!</v>
      </c>
      <c r="E1029" s="4">
        <f t="shared" si="347"/>
        <v>83</v>
      </c>
      <c r="F1029" t="str">
        <f t="shared" si="348"/>
        <v>Informe Interactivo 4</v>
      </c>
      <c r="G1029" t="str">
        <f t="shared" si="349"/>
        <v>País de Origen</v>
      </c>
      <c r="H1029" t="str">
        <f t="shared" si="350"/>
        <v>Importaciones en USD</v>
      </c>
      <c r="I1029" t="s">
        <v>108</v>
      </c>
      <c r="J1029" s="1" t="e">
        <f t="shared" si="351"/>
        <v>#REF!</v>
      </c>
    </row>
    <row r="1030" spans="1:10" x14ac:dyDescent="0.35">
      <c r="A1030" s="2">
        <f t="shared" si="345"/>
        <v>37</v>
      </c>
      <c r="B1030" s="2">
        <f t="shared" si="346"/>
        <v>4.4000000000000004</v>
      </c>
      <c r="C1030" s="5" t="str">
        <f>+F1030&amp;" - "&amp;I1030</f>
        <v>Informe Interactivo 4 - Irlanda</v>
      </c>
      <c r="D1030" s="33" t="e">
        <f>+"https://analytics.zoho.com/open-view/2395394000005776046?ZOHO_CRITERIA=%22Trasposicion_4.4%22.%22C%C3%B3digo_Pa%C3%ADs%22%20%3D%20'"&amp;#REF!&amp;"'"</f>
        <v>#REF!</v>
      </c>
      <c r="E1030" s="4">
        <f t="shared" si="347"/>
        <v>83</v>
      </c>
      <c r="F1030" t="str">
        <f t="shared" si="348"/>
        <v>Informe Interactivo 4</v>
      </c>
      <c r="G1030" t="str">
        <f t="shared" si="349"/>
        <v>País de Origen</v>
      </c>
      <c r="H1030" t="str">
        <f t="shared" si="350"/>
        <v>Importaciones en USD</v>
      </c>
      <c r="I1030" t="s">
        <v>109</v>
      </c>
      <c r="J1030" s="1" t="e">
        <f t="shared" si="351"/>
        <v>#REF!</v>
      </c>
    </row>
    <row r="1031" spans="1:10" x14ac:dyDescent="0.35">
      <c r="A1031" s="2">
        <f t="shared" si="345"/>
        <v>38</v>
      </c>
      <c r="B1031" s="2">
        <f t="shared" si="346"/>
        <v>4.4000000000000004</v>
      </c>
      <c r="C1031" s="5" t="str">
        <f>+F1031&amp;" - "&amp;I1031</f>
        <v>Informe Interactivo 4 - Irán</v>
      </c>
      <c r="D1031" s="33" t="e">
        <f>+"https://analytics.zoho.com/open-view/2395394000005776046?ZOHO_CRITERIA=%22Trasposicion_4.4%22.%22C%C3%B3digo_Pa%C3%ADs%22%20%3D%20'"&amp;#REF!&amp;"'"</f>
        <v>#REF!</v>
      </c>
      <c r="E1031" s="4">
        <f t="shared" si="347"/>
        <v>83</v>
      </c>
      <c r="F1031" t="str">
        <f t="shared" si="348"/>
        <v>Informe Interactivo 4</v>
      </c>
      <c r="G1031" t="str">
        <f t="shared" si="349"/>
        <v>País de Origen</v>
      </c>
      <c r="H1031" t="str">
        <f t="shared" si="350"/>
        <v>Importaciones en USD</v>
      </c>
      <c r="I1031" t="s">
        <v>202</v>
      </c>
      <c r="J1031" s="1" t="e">
        <f t="shared" si="351"/>
        <v>#REF!</v>
      </c>
    </row>
    <row r="1032" spans="1:10" x14ac:dyDescent="0.35">
      <c r="A1032" s="2">
        <f t="shared" si="345"/>
        <v>39</v>
      </c>
      <c r="B1032" s="2">
        <f t="shared" si="346"/>
        <v>4.4000000000000004</v>
      </c>
      <c r="C1032" s="5" t="str">
        <f>+F1032&amp;" - "&amp;I1032</f>
        <v>Informe Interactivo 4 - Islandia</v>
      </c>
      <c r="D1032" s="33" t="e">
        <f>+"https://analytics.zoho.com/open-view/2395394000005776046?ZOHO_CRITERIA=%22Trasposicion_4.4%22.%22C%C3%B3digo_Pa%C3%ADs%22%20%3D%20'"&amp;#REF!&amp;"'"</f>
        <v>#REF!</v>
      </c>
      <c r="E1032" s="4">
        <f t="shared" si="347"/>
        <v>83</v>
      </c>
      <c r="F1032" t="str">
        <f t="shared" si="348"/>
        <v>Informe Interactivo 4</v>
      </c>
      <c r="G1032" t="str">
        <f t="shared" si="349"/>
        <v>País de Origen</v>
      </c>
      <c r="H1032" t="str">
        <f t="shared" si="350"/>
        <v>Importaciones en USD</v>
      </c>
      <c r="I1032" t="s">
        <v>203</v>
      </c>
      <c r="J1032" s="1" t="e">
        <f t="shared" si="351"/>
        <v>#REF!</v>
      </c>
    </row>
    <row r="1033" spans="1:10" x14ac:dyDescent="0.35">
      <c r="A1033" s="2">
        <f t="shared" si="345"/>
        <v>40</v>
      </c>
      <c r="B1033" s="2">
        <f t="shared" si="346"/>
        <v>4.4000000000000004</v>
      </c>
      <c r="C1033" s="5" t="str">
        <f>+F1033&amp;" - "&amp;I1033</f>
        <v>Informe Interactivo 4 - Israel</v>
      </c>
      <c r="D1033" s="33" t="e">
        <f>+"https://analytics.zoho.com/open-view/2395394000005776046?ZOHO_CRITERIA=%22Trasposicion_4.4%22.%22C%C3%B3digo_Pa%C3%ADs%22%20%3D%20'"&amp;#REF!&amp;"'"</f>
        <v>#REF!</v>
      </c>
      <c r="E1033" s="4">
        <f t="shared" si="347"/>
        <v>83</v>
      </c>
      <c r="F1033" t="str">
        <f t="shared" si="348"/>
        <v>Informe Interactivo 4</v>
      </c>
      <c r="G1033" t="str">
        <f t="shared" si="349"/>
        <v>País de Origen</v>
      </c>
      <c r="H1033" t="str">
        <f t="shared" si="350"/>
        <v>Importaciones en USD</v>
      </c>
      <c r="I1033" t="s">
        <v>110</v>
      </c>
      <c r="J1033" s="1" t="e">
        <f t="shared" si="351"/>
        <v>#REF!</v>
      </c>
    </row>
    <row r="1034" spans="1:10" x14ac:dyDescent="0.35">
      <c r="A1034" s="2">
        <f t="shared" si="345"/>
        <v>41</v>
      </c>
      <c r="B1034" s="2">
        <f t="shared" si="346"/>
        <v>4.4000000000000004</v>
      </c>
      <c r="C1034" s="5" t="str">
        <f>+F1034&amp;" - "&amp;I1034</f>
        <v>Informe Interactivo 4 - Italia</v>
      </c>
      <c r="D1034" s="33" t="e">
        <f>+"https://analytics.zoho.com/open-view/2395394000005776046?ZOHO_CRITERIA=%22Trasposicion_4.4%22.%22C%C3%B3digo_Pa%C3%ADs%22%20%3D%20'"&amp;#REF!&amp;"'"</f>
        <v>#REF!</v>
      </c>
      <c r="E1034" s="4">
        <f t="shared" si="347"/>
        <v>83</v>
      </c>
      <c r="F1034" t="str">
        <f t="shared" si="348"/>
        <v>Informe Interactivo 4</v>
      </c>
      <c r="G1034" t="str">
        <f t="shared" si="349"/>
        <v>País de Origen</v>
      </c>
      <c r="H1034" t="str">
        <f t="shared" si="350"/>
        <v>Importaciones en USD</v>
      </c>
      <c r="I1034" t="s">
        <v>111</v>
      </c>
      <c r="J1034" s="1" t="e">
        <f t="shared" si="351"/>
        <v>#REF!</v>
      </c>
    </row>
    <row r="1035" spans="1:10" x14ac:dyDescent="0.35">
      <c r="A1035" s="2">
        <f t="shared" si="345"/>
        <v>42</v>
      </c>
      <c r="B1035" s="2">
        <f t="shared" si="346"/>
        <v>4.4000000000000004</v>
      </c>
      <c r="C1035" s="5" t="str">
        <f>+F1035&amp;" - "&amp;I1035</f>
        <v>Informe Interactivo 4 - Jamaica</v>
      </c>
      <c r="D1035" s="33" t="e">
        <f>+"https://analytics.zoho.com/open-view/2395394000005776046?ZOHO_CRITERIA=%22Trasposicion_4.4%22.%22C%C3%B3digo_Pa%C3%ADs%22%20%3D%20'"&amp;#REF!&amp;"'"</f>
        <v>#REF!</v>
      </c>
      <c r="E1035" s="4">
        <f t="shared" si="347"/>
        <v>83</v>
      </c>
      <c r="F1035" t="str">
        <f t="shared" si="348"/>
        <v>Informe Interactivo 4</v>
      </c>
      <c r="G1035" t="str">
        <f t="shared" si="349"/>
        <v>País de Origen</v>
      </c>
      <c r="H1035" t="str">
        <f t="shared" si="350"/>
        <v>Importaciones en USD</v>
      </c>
      <c r="I1035" t="s">
        <v>204</v>
      </c>
      <c r="J1035" s="1" t="e">
        <f t="shared" si="351"/>
        <v>#REF!</v>
      </c>
    </row>
    <row r="1036" spans="1:10" x14ac:dyDescent="0.35">
      <c r="A1036" s="2">
        <f t="shared" si="345"/>
        <v>43</v>
      </c>
      <c r="B1036" s="2">
        <f t="shared" si="346"/>
        <v>4.4000000000000004</v>
      </c>
      <c r="C1036" s="5" t="str">
        <f>+F1036&amp;" - "&amp;I1036</f>
        <v>Informe Interactivo 4 - Jordania</v>
      </c>
      <c r="D1036" s="33" t="e">
        <f>+"https://analytics.zoho.com/open-view/2395394000005776046?ZOHO_CRITERIA=%22Trasposicion_4.4%22.%22C%C3%B3digo_Pa%C3%ADs%22%20%3D%20'"&amp;#REF!&amp;"'"</f>
        <v>#REF!</v>
      </c>
      <c r="E1036" s="4">
        <f t="shared" si="347"/>
        <v>83</v>
      </c>
      <c r="F1036" t="str">
        <f t="shared" si="348"/>
        <v>Informe Interactivo 4</v>
      </c>
      <c r="G1036" t="str">
        <f t="shared" si="349"/>
        <v>País de Origen</v>
      </c>
      <c r="H1036" t="str">
        <f t="shared" si="350"/>
        <v>Importaciones en USD</v>
      </c>
      <c r="I1036" t="s">
        <v>112</v>
      </c>
      <c r="J1036" s="1" t="e">
        <f t="shared" si="351"/>
        <v>#REF!</v>
      </c>
    </row>
    <row r="1037" spans="1:10" x14ac:dyDescent="0.35">
      <c r="A1037" s="2">
        <f t="shared" si="345"/>
        <v>44</v>
      </c>
      <c r="B1037" s="2">
        <f t="shared" si="346"/>
        <v>4.4000000000000004</v>
      </c>
      <c r="C1037" s="5" t="str">
        <f>+F1037&amp;" - "&amp;I1037</f>
        <v>Informe Interactivo 4 - Japón</v>
      </c>
      <c r="D1037" s="33" t="e">
        <f>+"https://analytics.zoho.com/open-view/2395394000005776046?ZOHO_CRITERIA=%22Trasposicion_4.4%22.%22C%C3%B3digo_Pa%C3%ADs%22%20%3D%20'"&amp;#REF!&amp;"'"</f>
        <v>#REF!</v>
      </c>
      <c r="E1037" s="4">
        <f t="shared" si="347"/>
        <v>83</v>
      </c>
      <c r="F1037" t="str">
        <f t="shared" si="348"/>
        <v>Informe Interactivo 4</v>
      </c>
      <c r="G1037" t="str">
        <f t="shared" si="349"/>
        <v>País de Origen</v>
      </c>
      <c r="H1037" t="str">
        <f t="shared" si="350"/>
        <v>Importaciones en USD</v>
      </c>
      <c r="I1037" t="s">
        <v>113</v>
      </c>
      <c r="J1037" s="1" t="e">
        <f t="shared" si="351"/>
        <v>#REF!</v>
      </c>
    </row>
    <row r="1038" spans="1:10" x14ac:dyDescent="0.35">
      <c r="A1038" s="2">
        <f t="shared" si="345"/>
        <v>45</v>
      </c>
      <c r="B1038" s="2">
        <f t="shared" si="346"/>
        <v>4.4000000000000004</v>
      </c>
      <c r="C1038" s="5" t="str">
        <f>+F1038&amp;" - "&amp;I1038</f>
        <v>Informe Interactivo 4 - Corea del Sur</v>
      </c>
      <c r="D1038" s="33" t="e">
        <f>+"https://analytics.zoho.com/open-view/2395394000005776046?ZOHO_CRITERIA=%22Trasposicion_4.4%22.%22C%C3%B3digo_Pa%C3%ADs%22%20%3D%20'"&amp;#REF!&amp;"'"</f>
        <v>#REF!</v>
      </c>
      <c r="E1038" s="4">
        <f t="shared" si="347"/>
        <v>83</v>
      </c>
      <c r="F1038" t="str">
        <f t="shared" si="348"/>
        <v>Informe Interactivo 4</v>
      </c>
      <c r="G1038" t="str">
        <f t="shared" si="349"/>
        <v>País de Origen</v>
      </c>
      <c r="H1038" t="str">
        <f t="shared" si="350"/>
        <v>Importaciones en USD</v>
      </c>
      <c r="I1038" t="s">
        <v>115</v>
      </c>
      <c r="J1038" s="1" t="e">
        <f t="shared" si="351"/>
        <v>#REF!</v>
      </c>
    </row>
    <row r="1039" spans="1:10" x14ac:dyDescent="0.35">
      <c r="A1039" s="2">
        <f t="shared" si="345"/>
        <v>46</v>
      </c>
      <c r="B1039" s="2">
        <f t="shared" si="346"/>
        <v>4.4000000000000004</v>
      </c>
      <c r="C1039" s="5" t="str">
        <f>+F1039&amp;" - "&amp;I1039</f>
        <v>Informe Interactivo 4 - Líbano</v>
      </c>
      <c r="D1039" s="33" t="e">
        <f>+"https://analytics.zoho.com/open-view/2395394000005776046?ZOHO_CRITERIA=%22Trasposicion_4.4%22.%22C%C3%B3digo_Pa%C3%ADs%22%20%3D%20'"&amp;#REF!&amp;"'"</f>
        <v>#REF!</v>
      </c>
      <c r="E1039" s="4">
        <f t="shared" si="347"/>
        <v>83</v>
      </c>
      <c r="F1039" t="str">
        <f t="shared" si="348"/>
        <v>Informe Interactivo 4</v>
      </c>
      <c r="G1039" t="str">
        <f t="shared" si="349"/>
        <v>País de Origen</v>
      </c>
      <c r="H1039" t="str">
        <f t="shared" si="350"/>
        <v>Importaciones en USD</v>
      </c>
      <c r="I1039" t="s">
        <v>117</v>
      </c>
      <c r="J1039" s="1" t="e">
        <f t="shared" si="351"/>
        <v>#REF!</v>
      </c>
    </row>
    <row r="1040" spans="1:10" x14ac:dyDescent="0.35">
      <c r="A1040" s="2">
        <f t="shared" si="345"/>
        <v>47</v>
      </c>
      <c r="B1040" s="2">
        <f t="shared" si="346"/>
        <v>4.4000000000000004</v>
      </c>
      <c r="C1040" s="5" t="str">
        <f>+F1040&amp;" - "&amp;I1040</f>
        <v>Informe Interactivo 4 - Sri Lanka</v>
      </c>
      <c r="D1040" s="33" t="e">
        <f>+"https://analytics.zoho.com/open-view/2395394000005776046?ZOHO_CRITERIA=%22Trasposicion_4.4%22.%22C%C3%B3digo_Pa%C3%ADs%22%20%3D%20'"&amp;#REF!&amp;"'"</f>
        <v>#REF!</v>
      </c>
      <c r="E1040" s="4">
        <f t="shared" si="347"/>
        <v>83</v>
      </c>
      <c r="F1040" t="str">
        <f t="shared" si="348"/>
        <v>Informe Interactivo 4</v>
      </c>
      <c r="G1040" t="str">
        <f t="shared" si="349"/>
        <v>País de Origen</v>
      </c>
      <c r="H1040" t="str">
        <f t="shared" si="350"/>
        <v>Importaciones en USD</v>
      </c>
      <c r="I1040" t="s">
        <v>119</v>
      </c>
      <c r="J1040" s="1" t="e">
        <f t="shared" si="351"/>
        <v>#REF!</v>
      </c>
    </row>
    <row r="1041" spans="1:10" x14ac:dyDescent="0.35">
      <c r="A1041" s="2">
        <f t="shared" si="345"/>
        <v>48</v>
      </c>
      <c r="B1041" s="2">
        <f t="shared" si="346"/>
        <v>4.4000000000000004</v>
      </c>
      <c r="C1041" s="5" t="str">
        <f>+F1041&amp;" - "&amp;I1041</f>
        <v>Informe Interactivo 4 - Lituania</v>
      </c>
      <c r="D1041" s="33" t="e">
        <f>+"https://analytics.zoho.com/open-view/2395394000005776046?ZOHO_CRITERIA=%22Trasposicion_4.4%22.%22C%C3%B3digo_Pa%C3%ADs%22%20%3D%20'"&amp;#REF!&amp;"'"</f>
        <v>#REF!</v>
      </c>
      <c r="E1041" s="4">
        <f t="shared" si="347"/>
        <v>83</v>
      </c>
      <c r="F1041" t="str">
        <f t="shared" si="348"/>
        <v>Informe Interactivo 4</v>
      </c>
      <c r="G1041" t="str">
        <f t="shared" si="349"/>
        <v>País de Origen</v>
      </c>
      <c r="H1041" t="str">
        <f t="shared" si="350"/>
        <v>Importaciones en USD</v>
      </c>
      <c r="I1041" t="s">
        <v>120</v>
      </c>
      <c r="J1041" s="1" t="e">
        <f t="shared" si="351"/>
        <v>#REF!</v>
      </c>
    </row>
    <row r="1042" spans="1:10" x14ac:dyDescent="0.35">
      <c r="A1042" s="2">
        <f t="shared" si="345"/>
        <v>49</v>
      </c>
      <c r="B1042" s="2">
        <f t="shared" si="346"/>
        <v>4.4000000000000004</v>
      </c>
      <c r="C1042" s="5" t="str">
        <f>+F1042&amp;" - "&amp;I1042</f>
        <v>Informe Interactivo 4 - México</v>
      </c>
      <c r="D1042" s="33" t="e">
        <f>+"https://analytics.zoho.com/open-view/2395394000005776046?ZOHO_CRITERIA=%22Trasposicion_4.4%22.%22C%C3%B3digo_Pa%C3%ADs%22%20%3D%20'"&amp;#REF!&amp;"'"</f>
        <v>#REF!</v>
      </c>
      <c r="E1042" s="4">
        <f t="shared" si="347"/>
        <v>83</v>
      </c>
      <c r="F1042" t="str">
        <f t="shared" si="348"/>
        <v>Informe Interactivo 4</v>
      </c>
      <c r="G1042" t="str">
        <f t="shared" si="349"/>
        <v>País de Origen</v>
      </c>
      <c r="H1042" t="str">
        <f t="shared" si="350"/>
        <v>Importaciones en USD</v>
      </c>
      <c r="I1042" t="s">
        <v>123</v>
      </c>
      <c r="J1042" s="1" t="e">
        <f t="shared" si="351"/>
        <v>#REF!</v>
      </c>
    </row>
    <row r="1043" spans="1:10" x14ac:dyDescent="0.35">
      <c r="A1043" s="2">
        <f t="shared" si="345"/>
        <v>50</v>
      </c>
      <c r="B1043" s="2">
        <f t="shared" si="346"/>
        <v>4.4000000000000004</v>
      </c>
      <c r="C1043" s="5" t="str">
        <f>+F1043&amp;" - "&amp;I1043</f>
        <v>Informe Interactivo 4 - Malí</v>
      </c>
      <c r="D1043" s="33" t="e">
        <f>+"https://analytics.zoho.com/open-view/2395394000005776046?ZOHO_CRITERIA=%22Trasposicion_4.4%22.%22C%C3%B3digo_Pa%C3%ADs%22%20%3D%20'"&amp;#REF!&amp;"'"</f>
        <v>#REF!</v>
      </c>
      <c r="E1043" s="4">
        <f t="shared" si="347"/>
        <v>83</v>
      </c>
      <c r="F1043" t="str">
        <f t="shared" si="348"/>
        <v>Informe Interactivo 4</v>
      </c>
      <c r="G1043" t="str">
        <f t="shared" si="349"/>
        <v>País de Origen</v>
      </c>
      <c r="H1043" t="str">
        <f t="shared" si="350"/>
        <v>Importaciones en USD</v>
      </c>
      <c r="I1043" t="s">
        <v>205</v>
      </c>
      <c r="J1043" s="1" t="e">
        <f t="shared" si="351"/>
        <v>#REF!</v>
      </c>
    </row>
    <row r="1044" spans="1:10" x14ac:dyDescent="0.35">
      <c r="A1044" s="2">
        <f t="shared" si="345"/>
        <v>51</v>
      </c>
      <c r="B1044" s="2">
        <f t="shared" si="346"/>
        <v>4.4000000000000004</v>
      </c>
      <c r="C1044" s="5" t="str">
        <f>+F1044&amp;" - "&amp;I1044</f>
        <v>Informe Interactivo 4 - Malasia</v>
      </c>
      <c r="D1044" s="33" t="e">
        <f>+"https://analytics.zoho.com/open-view/2395394000005776046?ZOHO_CRITERIA=%22Trasposicion_4.4%22.%22C%C3%B3digo_Pa%C3%ADs%22%20%3D%20'"&amp;#REF!&amp;"'"</f>
        <v>#REF!</v>
      </c>
      <c r="E1044" s="4">
        <f t="shared" si="347"/>
        <v>83</v>
      </c>
      <c r="F1044" t="str">
        <f t="shared" si="348"/>
        <v>Informe Interactivo 4</v>
      </c>
      <c r="G1044" t="str">
        <f t="shared" si="349"/>
        <v>País de Origen</v>
      </c>
      <c r="H1044" t="str">
        <f t="shared" si="350"/>
        <v>Importaciones en USD</v>
      </c>
      <c r="I1044" t="s">
        <v>126</v>
      </c>
      <c r="J1044" s="1" t="e">
        <f t="shared" si="351"/>
        <v>#REF!</v>
      </c>
    </row>
    <row r="1045" spans="1:10" x14ac:dyDescent="0.35">
      <c r="A1045" s="2">
        <f t="shared" si="345"/>
        <v>52</v>
      </c>
      <c r="B1045" s="2">
        <f t="shared" si="346"/>
        <v>4.4000000000000004</v>
      </c>
      <c r="C1045" s="5" t="str">
        <f>+F1045&amp;" - "&amp;I1045</f>
        <v>Informe Interactivo 4 - Nueva Caledonia</v>
      </c>
      <c r="D1045" s="33" t="e">
        <f>+"https://analytics.zoho.com/open-view/2395394000005776046?ZOHO_CRITERIA=%22Trasposicion_4.4%22.%22C%C3%B3digo_Pa%C3%ADs%22%20%3D%20'"&amp;#REF!&amp;"'"</f>
        <v>#REF!</v>
      </c>
      <c r="E1045" s="4">
        <f t="shared" si="347"/>
        <v>83</v>
      </c>
      <c r="F1045" t="str">
        <f t="shared" si="348"/>
        <v>Informe Interactivo 4</v>
      </c>
      <c r="G1045" t="str">
        <f t="shared" si="349"/>
        <v>País de Origen</v>
      </c>
      <c r="H1045" t="str">
        <f t="shared" si="350"/>
        <v>Importaciones en USD</v>
      </c>
      <c r="I1045" t="s">
        <v>127</v>
      </c>
      <c r="J1045" s="1" t="e">
        <f t="shared" si="351"/>
        <v>#REF!</v>
      </c>
    </row>
    <row r="1046" spans="1:10" x14ac:dyDescent="0.35">
      <c r="A1046" s="2">
        <f t="shared" si="345"/>
        <v>53</v>
      </c>
      <c r="B1046" s="2">
        <f t="shared" si="346"/>
        <v>4.4000000000000004</v>
      </c>
      <c r="C1046" s="5" t="str">
        <f>+F1046&amp;" - "&amp;I1046</f>
        <v>Informe Interactivo 4 - Nigeria</v>
      </c>
      <c r="D1046" s="33" t="e">
        <f>+"https://analytics.zoho.com/open-view/2395394000005776046?ZOHO_CRITERIA=%22Trasposicion_4.4%22.%22C%C3%B3digo_Pa%C3%ADs%22%20%3D%20'"&amp;#REF!&amp;"'"</f>
        <v>#REF!</v>
      </c>
      <c r="E1046" s="4">
        <f t="shared" si="347"/>
        <v>83</v>
      </c>
      <c r="F1046" t="str">
        <f t="shared" si="348"/>
        <v>Informe Interactivo 4</v>
      </c>
      <c r="G1046" t="str">
        <f t="shared" si="349"/>
        <v>País de Origen</v>
      </c>
      <c r="H1046" t="str">
        <f t="shared" si="350"/>
        <v>Importaciones en USD</v>
      </c>
      <c r="I1046" t="s">
        <v>206</v>
      </c>
      <c r="J1046" s="1" t="e">
        <f t="shared" si="351"/>
        <v>#REF!</v>
      </c>
    </row>
    <row r="1047" spans="1:10" x14ac:dyDescent="0.35">
      <c r="A1047" s="2">
        <f t="shared" si="345"/>
        <v>54</v>
      </c>
      <c r="B1047" s="2">
        <f t="shared" si="346"/>
        <v>4.4000000000000004</v>
      </c>
      <c r="C1047" s="5" t="str">
        <f>+F1047&amp;" - "&amp;I1047</f>
        <v>Informe Interactivo 4 - Países Bajos</v>
      </c>
      <c r="D1047" s="33" t="e">
        <f>+"https://analytics.zoho.com/open-view/2395394000005776046?ZOHO_CRITERIA=%22Trasposicion_4.4%22.%22C%C3%B3digo_Pa%C3%ADs%22%20%3D%20'"&amp;#REF!&amp;"'"</f>
        <v>#REF!</v>
      </c>
      <c r="E1047" s="4">
        <f t="shared" si="347"/>
        <v>83</v>
      </c>
      <c r="F1047" t="str">
        <f t="shared" si="348"/>
        <v>Informe Interactivo 4</v>
      </c>
      <c r="G1047" t="str">
        <f t="shared" si="349"/>
        <v>País de Origen</v>
      </c>
      <c r="H1047" t="str">
        <f t="shared" si="350"/>
        <v>Importaciones en USD</v>
      </c>
      <c r="I1047" t="s">
        <v>129</v>
      </c>
      <c r="J1047" s="1" t="e">
        <f t="shared" si="351"/>
        <v>#REF!</v>
      </c>
    </row>
    <row r="1048" spans="1:10" x14ac:dyDescent="0.35">
      <c r="A1048" s="2">
        <f t="shared" ref="A1048:A1076" si="352">+A1047+1</f>
        <v>55</v>
      </c>
      <c r="B1048" s="2">
        <f t="shared" ref="B1048:B1076" si="353">+B1047</f>
        <v>4.4000000000000004</v>
      </c>
      <c r="C1048" s="5" t="str">
        <f>+F1048&amp;" - "&amp;I1048</f>
        <v>Informe Interactivo 4 - Nueva Zelanda</v>
      </c>
      <c r="D1048" s="33" t="e">
        <f>+"https://analytics.zoho.com/open-view/2395394000005776046?ZOHO_CRITERIA=%22Trasposicion_4.4%22.%22C%C3%B3digo_Pa%C3%ADs%22%20%3D%20'"&amp;#REF!&amp;"'"</f>
        <v>#REF!</v>
      </c>
      <c r="E1048" s="4">
        <f t="shared" ref="E1048:E1076" si="354">+E1047</f>
        <v>83</v>
      </c>
      <c r="F1048" t="str">
        <f t="shared" ref="F1048:F1076" si="355">+F1047</f>
        <v>Informe Interactivo 4</v>
      </c>
      <c r="G1048" t="str">
        <f t="shared" ref="G1048:G1076" si="356">+G1047</f>
        <v>País de Origen</v>
      </c>
      <c r="H1048" t="str">
        <f t="shared" ref="H1048:H1076" si="357">+H1047</f>
        <v>Importaciones en USD</v>
      </c>
      <c r="I1048" t="s">
        <v>131</v>
      </c>
      <c r="J1048" s="1" t="e">
        <f t="shared" si="351"/>
        <v>#REF!</v>
      </c>
    </row>
    <row r="1049" spans="1:10" x14ac:dyDescent="0.35">
      <c r="A1049" s="2">
        <f t="shared" si="352"/>
        <v>56</v>
      </c>
      <c r="B1049" s="2">
        <f t="shared" si="353"/>
        <v>4.4000000000000004</v>
      </c>
      <c r="C1049" s="5" t="str">
        <f>+F1049&amp;" - "&amp;I1049</f>
        <v>Informe Interactivo 4 - Pakistán</v>
      </c>
      <c r="D1049" s="33" t="e">
        <f>+"https://analytics.zoho.com/open-view/2395394000005776046?ZOHO_CRITERIA=%22Trasposicion_4.4%22.%22C%C3%B3digo_Pa%C3%ADs%22%20%3D%20'"&amp;#REF!&amp;"'"</f>
        <v>#REF!</v>
      </c>
      <c r="E1049" s="4">
        <f t="shared" si="354"/>
        <v>83</v>
      </c>
      <c r="F1049" t="str">
        <f t="shared" si="355"/>
        <v>Informe Interactivo 4</v>
      </c>
      <c r="G1049" t="str">
        <f t="shared" si="356"/>
        <v>País de Origen</v>
      </c>
      <c r="H1049" t="str">
        <f t="shared" si="357"/>
        <v>Importaciones en USD</v>
      </c>
      <c r="I1049" t="s">
        <v>207</v>
      </c>
      <c r="J1049" s="1" t="e">
        <f t="shared" si="351"/>
        <v>#REF!</v>
      </c>
    </row>
    <row r="1050" spans="1:10" x14ac:dyDescent="0.35">
      <c r="A1050" s="2">
        <f t="shared" si="352"/>
        <v>57</v>
      </c>
      <c r="B1050" s="2">
        <f t="shared" si="353"/>
        <v>4.4000000000000004</v>
      </c>
      <c r="C1050" s="5" t="str">
        <f>+F1050&amp;" - "&amp;I1050</f>
        <v>Informe Interactivo 4 - Panamá</v>
      </c>
      <c r="D1050" s="33" t="e">
        <f>+"https://analytics.zoho.com/open-view/2395394000005776046?ZOHO_CRITERIA=%22Trasposicion_4.4%22.%22C%C3%B3digo_Pa%C3%ADs%22%20%3D%20'"&amp;#REF!&amp;"'"</f>
        <v>#REF!</v>
      </c>
      <c r="E1050" s="4">
        <f t="shared" si="354"/>
        <v>83</v>
      </c>
      <c r="F1050" t="str">
        <f t="shared" si="355"/>
        <v>Informe Interactivo 4</v>
      </c>
      <c r="G1050" t="str">
        <f t="shared" si="356"/>
        <v>País de Origen</v>
      </c>
      <c r="H1050" t="str">
        <f t="shared" si="357"/>
        <v>Importaciones en USD</v>
      </c>
      <c r="I1050" t="s">
        <v>133</v>
      </c>
      <c r="J1050" s="1" t="e">
        <f t="shared" si="351"/>
        <v>#REF!</v>
      </c>
    </row>
    <row r="1051" spans="1:10" x14ac:dyDescent="0.35">
      <c r="A1051" s="2">
        <f t="shared" si="352"/>
        <v>58</v>
      </c>
      <c r="B1051" s="2">
        <f t="shared" si="353"/>
        <v>4.4000000000000004</v>
      </c>
      <c r="C1051" s="5" t="str">
        <f>+F1051&amp;" - "&amp;I1051</f>
        <v>Informe Interactivo 4 - Perú</v>
      </c>
      <c r="D1051" s="33" t="e">
        <f>+"https://analytics.zoho.com/open-view/2395394000005776046?ZOHO_CRITERIA=%22Trasposicion_4.4%22.%22C%C3%B3digo_Pa%C3%ADs%22%20%3D%20'"&amp;#REF!&amp;"'"</f>
        <v>#REF!</v>
      </c>
      <c r="E1051" s="4">
        <f t="shared" si="354"/>
        <v>83</v>
      </c>
      <c r="F1051" t="str">
        <f t="shared" si="355"/>
        <v>Informe Interactivo 4</v>
      </c>
      <c r="G1051" t="str">
        <f t="shared" si="356"/>
        <v>País de Origen</v>
      </c>
      <c r="H1051" t="str">
        <f t="shared" si="357"/>
        <v>Importaciones en USD</v>
      </c>
      <c r="I1051" t="s">
        <v>134</v>
      </c>
      <c r="J1051" s="1" t="e">
        <f t="shared" si="351"/>
        <v>#REF!</v>
      </c>
    </row>
    <row r="1052" spans="1:10" x14ac:dyDescent="0.35">
      <c r="A1052" s="2">
        <f t="shared" si="352"/>
        <v>59</v>
      </c>
      <c r="B1052" s="2">
        <f t="shared" si="353"/>
        <v>4.4000000000000004</v>
      </c>
      <c r="C1052" s="5" t="str">
        <f>+F1052&amp;" - "&amp;I1052</f>
        <v>Informe Interactivo 4 - Filipinas</v>
      </c>
      <c r="D1052" s="33" t="e">
        <f>+"https://analytics.zoho.com/open-view/2395394000005776046?ZOHO_CRITERIA=%22Trasposicion_4.4%22.%22C%C3%B3digo_Pa%C3%ADs%22%20%3D%20'"&amp;#REF!&amp;"'"</f>
        <v>#REF!</v>
      </c>
      <c r="E1052" s="4">
        <f t="shared" si="354"/>
        <v>83</v>
      </c>
      <c r="F1052" t="str">
        <f t="shared" si="355"/>
        <v>Informe Interactivo 4</v>
      </c>
      <c r="G1052" t="str">
        <f t="shared" si="356"/>
        <v>País de Origen</v>
      </c>
      <c r="H1052" t="str">
        <f t="shared" si="357"/>
        <v>Importaciones en USD</v>
      </c>
      <c r="I1052" t="s">
        <v>135</v>
      </c>
      <c r="J1052" s="1" t="e">
        <f t="shared" si="351"/>
        <v>#REF!</v>
      </c>
    </row>
    <row r="1053" spans="1:10" x14ac:dyDescent="0.35">
      <c r="A1053" s="2">
        <f t="shared" si="352"/>
        <v>60</v>
      </c>
      <c r="B1053" s="2">
        <f t="shared" si="353"/>
        <v>4.4000000000000004</v>
      </c>
      <c r="C1053" s="5" t="str">
        <f>+F1053&amp;" - "&amp;I1053</f>
        <v>Informe Interactivo 4 - Polonia</v>
      </c>
      <c r="D1053" s="33" t="e">
        <f>+"https://analytics.zoho.com/open-view/2395394000005776046?ZOHO_CRITERIA=%22Trasposicion_4.4%22.%22C%C3%B3digo_Pa%C3%ADs%22%20%3D%20'"&amp;#REF!&amp;"'"</f>
        <v>#REF!</v>
      </c>
      <c r="E1053" s="4">
        <f t="shared" si="354"/>
        <v>83</v>
      </c>
      <c r="F1053" t="str">
        <f t="shared" si="355"/>
        <v>Informe Interactivo 4</v>
      </c>
      <c r="G1053" t="str">
        <f t="shared" si="356"/>
        <v>País de Origen</v>
      </c>
      <c r="H1053" t="str">
        <f t="shared" si="357"/>
        <v>Importaciones en USD</v>
      </c>
      <c r="I1053" t="s">
        <v>136</v>
      </c>
      <c r="J1053" s="1" t="e">
        <f t="shared" si="351"/>
        <v>#REF!</v>
      </c>
    </row>
    <row r="1054" spans="1:10" x14ac:dyDescent="0.35">
      <c r="A1054" s="2">
        <f t="shared" si="352"/>
        <v>61</v>
      </c>
      <c r="B1054" s="2">
        <f t="shared" si="353"/>
        <v>4.4000000000000004</v>
      </c>
      <c r="C1054" s="5" t="str">
        <f>+F1054&amp;" - "&amp;I1054</f>
        <v>Informe Interactivo 4 - Puerto Rico</v>
      </c>
      <c r="D1054" s="33" t="e">
        <f>+"https://analytics.zoho.com/open-view/2395394000005776046?ZOHO_CRITERIA=%22Trasposicion_4.4%22.%22C%C3%B3digo_Pa%C3%ADs%22%20%3D%20'"&amp;#REF!&amp;"'"</f>
        <v>#REF!</v>
      </c>
      <c r="E1054" s="4">
        <f t="shared" si="354"/>
        <v>83</v>
      </c>
      <c r="F1054" t="str">
        <f t="shared" si="355"/>
        <v>Informe Interactivo 4</v>
      </c>
      <c r="G1054" t="str">
        <f t="shared" si="356"/>
        <v>País de Origen</v>
      </c>
      <c r="H1054" t="str">
        <f t="shared" si="357"/>
        <v>Importaciones en USD</v>
      </c>
      <c r="I1054" t="s">
        <v>137</v>
      </c>
      <c r="J1054" s="1" t="e">
        <f t="shared" si="351"/>
        <v>#REF!</v>
      </c>
    </row>
    <row r="1055" spans="1:10" x14ac:dyDescent="0.35">
      <c r="A1055" s="2">
        <f t="shared" si="352"/>
        <v>62</v>
      </c>
      <c r="B1055" s="2">
        <f t="shared" si="353"/>
        <v>4.4000000000000004</v>
      </c>
      <c r="C1055" s="5" t="str">
        <f>+F1055&amp;" - "&amp;I1055</f>
        <v>Informe Interactivo 4 - Portugal</v>
      </c>
      <c r="D1055" s="33" t="e">
        <f>+"https://analytics.zoho.com/open-view/2395394000005776046?ZOHO_CRITERIA=%22Trasposicion_4.4%22.%22C%C3%B3digo_Pa%C3%ADs%22%20%3D%20'"&amp;#REF!&amp;"'"</f>
        <v>#REF!</v>
      </c>
      <c r="E1055" s="4">
        <f t="shared" si="354"/>
        <v>83</v>
      </c>
      <c r="F1055" t="str">
        <f t="shared" si="355"/>
        <v>Informe Interactivo 4</v>
      </c>
      <c r="G1055" t="str">
        <f t="shared" si="356"/>
        <v>País de Origen</v>
      </c>
      <c r="H1055" t="str">
        <f t="shared" si="357"/>
        <v>Importaciones en USD</v>
      </c>
      <c r="I1055" t="s">
        <v>138</v>
      </c>
      <c r="J1055" s="1" t="e">
        <f t="shared" si="351"/>
        <v>#REF!</v>
      </c>
    </row>
    <row r="1056" spans="1:10" x14ac:dyDescent="0.35">
      <c r="A1056" s="2">
        <f t="shared" si="352"/>
        <v>63</v>
      </c>
      <c r="B1056" s="2">
        <f t="shared" si="353"/>
        <v>4.4000000000000004</v>
      </c>
      <c r="C1056" s="5" t="str">
        <f>+F1056&amp;" - "&amp;I1056</f>
        <v>Informe Interactivo 4 - Paraguay</v>
      </c>
      <c r="D1056" s="33" t="e">
        <f>+"https://analytics.zoho.com/open-view/2395394000005776046?ZOHO_CRITERIA=%22Trasposicion_4.4%22.%22C%C3%B3digo_Pa%C3%ADs%22%20%3D%20'"&amp;#REF!&amp;"'"</f>
        <v>#REF!</v>
      </c>
      <c r="E1056" s="4">
        <f t="shared" si="354"/>
        <v>83</v>
      </c>
      <c r="F1056" t="str">
        <f t="shared" si="355"/>
        <v>Informe Interactivo 4</v>
      </c>
      <c r="G1056" t="str">
        <f t="shared" si="356"/>
        <v>País de Origen</v>
      </c>
      <c r="H1056" t="str">
        <f t="shared" si="357"/>
        <v>Importaciones en USD</v>
      </c>
      <c r="I1056" t="s">
        <v>139</v>
      </c>
      <c r="J1056" s="1" t="e">
        <f t="shared" si="351"/>
        <v>#REF!</v>
      </c>
    </row>
    <row r="1057" spans="1:10" x14ac:dyDescent="0.35">
      <c r="A1057" s="2">
        <f t="shared" si="352"/>
        <v>64</v>
      </c>
      <c r="B1057" s="2">
        <f t="shared" si="353"/>
        <v>4.4000000000000004</v>
      </c>
      <c r="C1057" s="5" t="str">
        <f>+F1057&amp;" - "&amp;I1057</f>
        <v>Informe Interactivo 4 - Rumania</v>
      </c>
      <c r="D1057" s="33" t="e">
        <f>+"https://analytics.zoho.com/open-view/2395394000005776046?ZOHO_CRITERIA=%22Trasposicion_4.4%22.%22C%C3%B3digo_Pa%C3%ADs%22%20%3D%20'"&amp;#REF!&amp;"'"</f>
        <v>#REF!</v>
      </c>
      <c r="E1057" s="4">
        <f t="shared" si="354"/>
        <v>83</v>
      </c>
      <c r="F1057" t="str">
        <f t="shared" si="355"/>
        <v>Informe Interactivo 4</v>
      </c>
      <c r="G1057" t="str">
        <f t="shared" si="356"/>
        <v>País de Origen</v>
      </c>
      <c r="H1057" t="str">
        <f t="shared" si="357"/>
        <v>Importaciones en USD</v>
      </c>
      <c r="I1057" t="s">
        <v>140</v>
      </c>
      <c r="J1057" s="1" t="e">
        <f t="shared" si="351"/>
        <v>#REF!</v>
      </c>
    </row>
    <row r="1058" spans="1:10" x14ac:dyDescent="0.35">
      <c r="A1058" s="2">
        <f t="shared" si="352"/>
        <v>65</v>
      </c>
      <c r="B1058" s="2">
        <f t="shared" si="353"/>
        <v>4.4000000000000004</v>
      </c>
      <c r="C1058" s="5" t="str">
        <f>+F1058&amp;" - "&amp;I1058</f>
        <v>Informe Interactivo 4 - Rusia</v>
      </c>
      <c r="D1058" s="33" t="e">
        <f>+"https://analytics.zoho.com/open-view/2395394000005776046?ZOHO_CRITERIA=%22Trasposicion_4.4%22.%22C%C3%B3digo_Pa%C3%ADs%22%20%3D%20'"&amp;#REF!&amp;"'"</f>
        <v>#REF!</v>
      </c>
      <c r="E1058" s="4">
        <f t="shared" si="354"/>
        <v>83</v>
      </c>
      <c r="F1058" t="str">
        <f t="shared" si="355"/>
        <v>Informe Interactivo 4</v>
      </c>
      <c r="G1058" t="str">
        <f t="shared" si="356"/>
        <v>País de Origen</v>
      </c>
      <c r="H1058" t="str">
        <f t="shared" si="357"/>
        <v>Importaciones en USD</v>
      </c>
      <c r="I1058" t="s">
        <v>141</v>
      </c>
      <c r="J1058" s="1" t="e">
        <f t="shared" si="351"/>
        <v>#REF!</v>
      </c>
    </row>
    <row r="1059" spans="1:10" x14ac:dyDescent="0.35">
      <c r="A1059" s="2">
        <f t="shared" si="352"/>
        <v>66</v>
      </c>
      <c r="B1059" s="2">
        <f t="shared" si="353"/>
        <v>4.4000000000000004</v>
      </c>
      <c r="C1059" s="5" t="str">
        <f>+F1059&amp;" - "&amp;I1059</f>
        <v>Informe Interactivo 4 - Arabia Saudita</v>
      </c>
      <c r="D1059" s="33" t="e">
        <f>+"https://analytics.zoho.com/open-view/2395394000005776046?ZOHO_CRITERIA=%22Trasposicion_4.4%22.%22C%C3%B3digo_Pa%C3%ADs%22%20%3D%20'"&amp;#REF!&amp;"'"</f>
        <v>#REF!</v>
      </c>
      <c r="E1059" s="4">
        <f t="shared" si="354"/>
        <v>83</v>
      </c>
      <c r="F1059" t="str">
        <f t="shared" si="355"/>
        <v>Informe Interactivo 4</v>
      </c>
      <c r="G1059" t="str">
        <f t="shared" si="356"/>
        <v>País de Origen</v>
      </c>
      <c r="H1059" t="str">
        <f t="shared" si="357"/>
        <v>Importaciones en USD</v>
      </c>
      <c r="I1059" t="s">
        <v>142</v>
      </c>
      <c r="J1059" s="1" t="e">
        <f t="shared" si="351"/>
        <v>#REF!</v>
      </c>
    </row>
    <row r="1060" spans="1:10" x14ac:dyDescent="0.35">
      <c r="A1060" s="2">
        <f t="shared" si="352"/>
        <v>67</v>
      </c>
      <c r="B1060" s="2">
        <f t="shared" si="353"/>
        <v>4.4000000000000004</v>
      </c>
      <c r="C1060" s="5" t="str">
        <f>+F1060&amp;" - "&amp;I1060</f>
        <v>Informe Interactivo 4 - Singapur</v>
      </c>
      <c r="D1060" s="33" t="e">
        <f>+"https://analytics.zoho.com/open-view/2395394000005776046?ZOHO_CRITERIA=%22Trasposicion_4.4%22.%22C%C3%B3digo_Pa%C3%ADs%22%20%3D%20'"&amp;#REF!&amp;"'"</f>
        <v>#REF!</v>
      </c>
      <c r="E1060" s="4">
        <f t="shared" si="354"/>
        <v>83</v>
      </c>
      <c r="F1060" t="str">
        <f t="shared" si="355"/>
        <v>Informe Interactivo 4</v>
      </c>
      <c r="G1060" t="str">
        <f t="shared" si="356"/>
        <v>País de Origen</v>
      </c>
      <c r="H1060" t="str">
        <f t="shared" si="357"/>
        <v>Importaciones en USD</v>
      </c>
      <c r="I1060" t="s">
        <v>143</v>
      </c>
      <c r="J1060" s="1" t="e">
        <f t="shared" si="351"/>
        <v>#REF!</v>
      </c>
    </row>
    <row r="1061" spans="1:10" x14ac:dyDescent="0.35">
      <c r="A1061" s="2">
        <f t="shared" si="352"/>
        <v>68</v>
      </c>
      <c r="B1061" s="2">
        <f t="shared" si="353"/>
        <v>4.4000000000000004</v>
      </c>
      <c r="C1061" s="5" t="str">
        <f>+F1061&amp;" - "&amp;I1061</f>
        <v>Informe Interactivo 4 - El Salvador</v>
      </c>
      <c r="D1061" s="33" t="e">
        <f>+"https://analytics.zoho.com/open-view/2395394000005776046?ZOHO_CRITERIA=%22Trasposicion_4.4%22.%22C%C3%B3digo_Pa%C3%ADs%22%20%3D%20'"&amp;#REF!&amp;"'"</f>
        <v>#REF!</v>
      </c>
      <c r="E1061" s="4">
        <f t="shared" si="354"/>
        <v>83</v>
      </c>
      <c r="F1061" t="str">
        <f t="shared" si="355"/>
        <v>Informe Interactivo 4</v>
      </c>
      <c r="G1061" t="str">
        <f t="shared" si="356"/>
        <v>País de Origen</v>
      </c>
      <c r="H1061" t="str">
        <f t="shared" si="357"/>
        <v>Importaciones en USD</v>
      </c>
      <c r="I1061" t="s">
        <v>144</v>
      </c>
      <c r="J1061" s="1" t="e">
        <f t="shared" si="351"/>
        <v>#REF!</v>
      </c>
    </row>
    <row r="1062" spans="1:10" x14ac:dyDescent="0.35">
      <c r="A1062" s="2">
        <f t="shared" si="352"/>
        <v>69</v>
      </c>
      <c r="B1062" s="2">
        <f t="shared" si="353"/>
        <v>4.4000000000000004</v>
      </c>
      <c r="C1062" s="5" t="str">
        <f>+F1062&amp;" - "&amp;I1062</f>
        <v>Informe Interactivo 4 - Serbia</v>
      </c>
      <c r="D1062" s="33" t="e">
        <f>+"https://analytics.zoho.com/open-view/2395394000005776046?ZOHO_CRITERIA=%22Trasposicion_4.4%22.%22C%C3%B3digo_Pa%C3%ADs%22%20%3D%20'"&amp;#REF!&amp;"'"</f>
        <v>#REF!</v>
      </c>
      <c r="E1062" s="4">
        <f t="shared" si="354"/>
        <v>83</v>
      </c>
      <c r="F1062" t="str">
        <f t="shared" si="355"/>
        <v>Informe Interactivo 4</v>
      </c>
      <c r="G1062" t="str">
        <f t="shared" si="356"/>
        <v>País de Origen</v>
      </c>
      <c r="H1062" t="str">
        <f t="shared" si="357"/>
        <v>Importaciones en USD</v>
      </c>
      <c r="I1062" t="s">
        <v>208</v>
      </c>
      <c r="J1062" s="1" t="e">
        <f t="shared" si="351"/>
        <v>#REF!</v>
      </c>
    </row>
    <row r="1063" spans="1:10" x14ac:dyDescent="0.35">
      <c r="A1063" s="2">
        <f t="shared" si="352"/>
        <v>70</v>
      </c>
      <c r="B1063" s="2">
        <f t="shared" si="353"/>
        <v>4.4000000000000004</v>
      </c>
      <c r="C1063" s="5" t="str">
        <f>+F1063&amp;" - "&amp;I1063</f>
        <v>Informe Interactivo 4 - Eslovenia</v>
      </c>
      <c r="D1063" s="33" t="e">
        <f>+"https://analytics.zoho.com/open-view/2395394000005776046?ZOHO_CRITERIA=%22Trasposicion_4.4%22.%22C%C3%B3digo_Pa%C3%ADs%22%20%3D%20'"&amp;#REF!&amp;"'"</f>
        <v>#REF!</v>
      </c>
      <c r="E1063" s="4">
        <f t="shared" si="354"/>
        <v>83</v>
      </c>
      <c r="F1063" t="str">
        <f t="shared" si="355"/>
        <v>Informe Interactivo 4</v>
      </c>
      <c r="G1063" t="str">
        <f t="shared" si="356"/>
        <v>País de Origen</v>
      </c>
      <c r="H1063" t="str">
        <f t="shared" si="357"/>
        <v>Importaciones en USD</v>
      </c>
      <c r="I1063" t="s">
        <v>146</v>
      </c>
      <c r="J1063" s="1" t="e">
        <f t="shared" si="351"/>
        <v>#REF!</v>
      </c>
    </row>
    <row r="1064" spans="1:10" x14ac:dyDescent="0.35">
      <c r="A1064" s="2">
        <f t="shared" si="352"/>
        <v>71</v>
      </c>
      <c r="B1064" s="2">
        <f t="shared" si="353"/>
        <v>4.4000000000000004</v>
      </c>
      <c r="C1064" s="5" t="str">
        <f>+F1064&amp;" - "&amp;I1064</f>
        <v>Informe Interactivo 4 - Suecia</v>
      </c>
      <c r="D1064" s="33" t="e">
        <f>+"https://analytics.zoho.com/open-view/2395394000005776046?ZOHO_CRITERIA=%22Trasposicion_4.4%22.%22C%C3%B3digo_Pa%C3%ADs%22%20%3D%20'"&amp;#REF!&amp;"'"</f>
        <v>#REF!</v>
      </c>
      <c r="E1064" s="4">
        <f t="shared" si="354"/>
        <v>83</v>
      </c>
      <c r="F1064" t="str">
        <f t="shared" si="355"/>
        <v>Informe Interactivo 4</v>
      </c>
      <c r="G1064" t="str">
        <f t="shared" si="356"/>
        <v>País de Origen</v>
      </c>
      <c r="H1064" t="str">
        <f t="shared" si="357"/>
        <v>Importaciones en USD</v>
      </c>
      <c r="I1064" t="s">
        <v>147</v>
      </c>
      <c r="J1064" s="1" t="e">
        <f t="shared" si="351"/>
        <v>#REF!</v>
      </c>
    </row>
    <row r="1065" spans="1:10" x14ac:dyDescent="0.35">
      <c r="A1065" s="2">
        <f t="shared" si="352"/>
        <v>72</v>
      </c>
      <c r="B1065" s="2">
        <f t="shared" si="353"/>
        <v>4.4000000000000004</v>
      </c>
      <c r="C1065" s="5" t="str">
        <f>+F1065&amp;" - "&amp;I1065</f>
        <v>Informe Interactivo 4 - Siria</v>
      </c>
      <c r="D1065" s="33" t="e">
        <f>+"https://analytics.zoho.com/open-view/2395394000005776046?ZOHO_CRITERIA=%22Trasposicion_4.4%22.%22C%C3%B3digo_Pa%C3%ADs%22%20%3D%20'"&amp;#REF!&amp;"'"</f>
        <v>#REF!</v>
      </c>
      <c r="E1065" s="4">
        <f t="shared" si="354"/>
        <v>83</v>
      </c>
      <c r="F1065" t="str">
        <f t="shared" si="355"/>
        <v>Informe Interactivo 4</v>
      </c>
      <c r="G1065" t="str">
        <f t="shared" si="356"/>
        <v>País de Origen</v>
      </c>
      <c r="H1065" t="str">
        <f t="shared" si="357"/>
        <v>Importaciones en USD</v>
      </c>
      <c r="I1065" t="s">
        <v>209</v>
      </c>
      <c r="J1065" s="1" t="e">
        <f t="shared" ref="J1065:J1128" si="358">+HYPERLINK(D1065,C1065)</f>
        <v>#REF!</v>
      </c>
    </row>
    <row r="1066" spans="1:10" x14ac:dyDescent="0.35">
      <c r="A1066" s="2">
        <f t="shared" si="352"/>
        <v>73</v>
      </c>
      <c r="B1066" s="2">
        <f t="shared" si="353"/>
        <v>4.4000000000000004</v>
      </c>
      <c r="C1066" s="5" t="str">
        <f>+F1066&amp;" - "&amp;I1066</f>
        <v>Informe Interactivo 4 - Tailandia</v>
      </c>
      <c r="D1066" s="33" t="e">
        <f>+"https://analytics.zoho.com/open-view/2395394000005776046?ZOHO_CRITERIA=%22Trasposicion_4.4%22.%22C%C3%B3digo_Pa%C3%ADs%22%20%3D%20'"&amp;#REF!&amp;"'"</f>
        <v>#REF!</v>
      </c>
      <c r="E1066" s="4">
        <f t="shared" si="354"/>
        <v>83</v>
      </c>
      <c r="F1066" t="str">
        <f t="shared" si="355"/>
        <v>Informe Interactivo 4</v>
      </c>
      <c r="G1066" t="str">
        <f t="shared" si="356"/>
        <v>País de Origen</v>
      </c>
      <c r="H1066" t="str">
        <f t="shared" si="357"/>
        <v>Importaciones en USD</v>
      </c>
      <c r="I1066" t="s">
        <v>148</v>
      </c>
      <c r="J1066" s="1" t="e">
        <f t="shared" si="358"/>
        <v>#REF!</v>
      </c>
    </row>
    <row r="1067" spans="1:10" x14ac:dyDescent="0.35">
      <c r="A1067" s="2">
        <f t="shared" si="352"/>
        <v>74</v>
      </c>
      <c r="B1067" s="2">
        <f t="shared" si="353"/>
        <v>4.4000000000000004</v>
      </c>
      <c r="C1067" s="5" t="str">
        <f>+F1067&amp;" - "&amp;I1067</f>
        <v>Informe Interactivo 4 - Trinidad y Tobago</v>
      </c>
      <c r="D1067" s="33" t="e">
        <f>+"https://analytics.zoho.com/open-view/2395394000005776046?ZOHO_CRITERIA=%22Trasposicion_4.4%22.%22C%C3%B3digo_Pa%C3%ADs%22%20%3D%20'"&amp;#REF!&amp;"'"</f>
        <v>#REF!</v>
      </c>
      <c r="E1067" s="4">
        <f t="shared" si="354"/>
        <v>83</v>
      </c>
      <c r="F1067" t="str">
        <f t="shared" si="355"/>
        <v>Informe Interactivo 4</v>
      </c>
      <c r="G1067" t="str">
        <f t="shared" si="356"/>
        <v>País de Origen</v>
      </c>
      <c r="H1067" t="str">
        <f t="shared" si="357"/>
        <v>Importaciones en USD</v>
      </c>
      <c r="I1067" t="s">
        <v>210</v>
      </c>
      <c r="J1067" s="1" t="e">
        <f t="shared" si="358"/>
        <v>#REF!</v>
      </c>
    </row>
    <row r="1068" spans="1:10" x14ac:dyDescent="0.35">
      <c r="A1068" s="2">
        <f t="shared" si="352"/>
        <v>75</v>
      </c>
      <c r="B1068" s="2">
        <f t="shared" si="353"/>
        <v>4.4000000000000004</v>
      </c>
      <c r="C1068" s="5" t="str">
        <f>+F1068&amp;" - "&amp;I1068</f>
        <v>Informe Interactivo 4 - Túnez</v>
      </c>
      <c r="D1068" s="33" t="e">
        <f>+"https://analytics.zoho.com/open-view/2395394000005776046?ZOHO_CRITERIA=%22Trasposicion_4.4%22.%22C%C3%B3digo_Pa%C3%ADs%22%20%3D%20'"&amp;#REF!&amp;"'"</f>
        <v>#REF!</v>
      </c>
      <c r="E1068" s="4">
        <f t="shared" si="354"/>
        <v>83</v>
      </c>
      <c r="F1068" t="str">
        <f t="shared" si="355"/>
        <v>Informe Interactivo 4</v>
      </c>
      <c r="G1068" t="str">
        <f t="shared" si="356"/>
        <v>País de Origen</v>
      </c>
      <c r="H1068" t="str">
        <f t="shared" si="357"/>
        <v>Importaciones en USD</v>
      </c>
      <c r="I1068" t="s">
        <v>211</v>
      </c>
      <c r="J1068" s="1" t="e">
        <f t="shared" si="358"/>
        <v>#REF!</v>
      </c>
    </row>
    <row r="1069" spans="1:10" x14ac:dyDescent="0.35">
      <c r="A1069" s="2">
        <f t="shared" si="352"/>
        <v>76</v>
      </c>
      <c r="B1069" s="2">
        <f t="shared" si="353"/>
        <v>4.4000000000000004</v>
      </c>
      <c r="C1069" s="5" t="str">
        <f>+F1069&amp;" - "&amp;I1069</f>
        <v>Informe Interactivo 4 - Turquía</v>
      </c>
      <c r="D1069" s="33" t="e">
        <f>+"https://analytics.zoho.com/open-view/2395394000005776046?ZOHO_CRITERIA=%22Trasposicion_4.4%22.%22C%C3%B3digo_Pa%C3%ADs%22%20%3D%20'"&amp;#REF!&amp;"'"</f>
        <v>#REF!</v>
      </c>
      <c r="E1069" s="4">
        <f t="shared" si="354"/>
        <v>83</v>
      </c>
      <c r="F1069" t="str">
        <f t="shared" si="355"/>
        <v>Informe Interactivo 4</v>
      </c>
      <c r="G1069" t="str">
        <f t="shared" si="356"/>
        <v>País de Origen</v>
      </c>
      <c r="H1069" t="str">
        <f t="shared" si="357"/>
        <v>Importaciones en USD</v>
      </c>
      <c r="I1069" t="s">
        <v>149</v>
      </c>
      <c r="J1069" s="1" t="e">
        <f t="shared" si="358"/>
        <v>#REF!</v>
      </c>
    </row>
    <row r="1070" spans="1:10" x14ac:dyDescent="0.35">
      <c r="A1070" s="2">
        <f t="shared" si="352"/>
        <v>77</v>
      </c>
      <c r="B1070" s="2">
        <f t="shared" si="353"/>
        <v>4.4000000000000004</v>
      </c>
      <c r="C1070" s="5" t="str">
        <f>+F1070&amp;" - "&amp;I1070</f>
        <v>Informe Interactivo 4 - Taiwán</v>
      </c>
      <c r="D1070" s="33" t="e">
        <f>+"https://analytics.zoho.com/open-view/2395394000005776046?ZOHO_CRITERIA=%22Trasposicion_4.4%22.%22C%C3%B3digo_Pa%C3%ADs%22%20%3D%20'"&amp;#REF!&amp;"'"</f>
        <v>#REF!</v>
      </c>
      <c r="E1070" s="4">
        <f t="shared" si="354"/>
        <v>83</v>
      </c>
      <c r="F1070" t="str">
        <f t="shared" si="355"/>
        <v>Informe Interactivo 4</v>
      </c>
      <c r="G1070" t="str">
        <f t="shared" si="356"/>
        <v>País de Origen</v>
      </c>
      <c r="H1070" t="str">
        <f t="shared" si="357"/>
        <v>Importaciones en USD</v>
      </c>
      <c r="I1070" t="s">
        <v>150</v>
      </c>
      <c r="J1070" s="1" t="e">
        <f t="shared" si="358"/>
        <v>#REF!</v>
      </c>
    </row>
    <row r="1071" spans="1:10" x14ac:dyDescent="0.35">
      <c r="A1071" s="2">
        <f t="shared" si="352"/>
        <v>78</v>
      </c>
      <c r="B1071" s="2">
        <f t="shared" si="353"/>
        <v>4.4000000000000004</v>
      </c>
      <c r="C1071" s="5" t="str">
        <f>+F1071&amp;" - "&amp;I1071</f>
        <v>Informe Interactivo 4 - Ucrania</v>
      </c>
      <c r="D1071" s="33" t="e">
        <f>+"https://analytics.zoho.com/open-view/2395394000005776046?ZOHO_CRITERIA=%22Trasposicion_4.4%22.%22C%C3%B3digo_Pa%C3%ADs%22%20%3D%20'"&amp;#REF!&amp;"'"</f>
        <v>#REF!</v>
      </c>
      <c r="E1071" s="4">
        <f t="shared" si="354"/>
        <v>83</v>
      </c>
      <c r="F1071" t="str">
        <f t="shared" si="355"/>
        <v>Informe Interactivo 4</v>
      </c>
      <c r="G1071" t="str">
        <f t="shared" si="356"/>
        <v>País de Origen</v>
      </c>
      <c r="H1071" t="str">
        <f t="shared" si="357"/>
        <v>Importaciones en USD</v>
      </c>
      <c r="I1071" t="s">
        <v>151</v>
      </c>
      <c r="J1071" s="1" t="e">
        <f t="shared" si="358"/>
        <v>#REF!</v>
      </c>
    </row>
    <row r="1072" spans="1:10" x14ac:dyDescent="0.35">
      <c r="A1072" s="2">
        <f t="shared" si="352"/>
        <v>79</v>
      </c>
      <c r="B1072" s="2">
        <f t="shared" si="353"/>
        <v>4.4000000000000004</v>
      </c>
      <c r="C1072" s="5" t="str">
        <f>+F1072&amp;" - "&amp;I1072</f>
        <v>Informe Interactivo 4 - Uruguay</v>
      </c>
      <c r="D1072" s="33" t="e">
        <f>+"https://analytics.zoho.com/open-view/2395394000005776046?ZOHO_CRITERIA=%22Trasposicion_4.4%22.%22C%C3%B3digo_Pa%C3%ADs%22%20%3D%20'"&amp;#REF!&amp;"'"</f>
        <v>#REF!</v>
      </c>
      <c r="E1072" s="4">
        <f t="shared" si="354"/>
        <v>83</v>
      </c>
      <c r="F1072" t="str">
        <f t="shared" si="355"/>
        <v>Informe Interactivo 4</v>
      </c>
      <c r="G1072" t="str">
        <f t="shared" si="356"/>
        <v>País de Origen</v>
      </c>
      <c r="H1072" t="str">
        <f t="shared" si="357"/>
        <v>Importaciones en USD</v>
      </c>
      <c r="I1072" t="s">
        <v>152</v>
      </c>
      <c r="J1072" s="1" t="e">
        <f t="shared" si="358"/>
        <v>#REF!</v>
      </c>
    </row>
    <row r="1073" spans="1:10" x14ac:dyDescent="0.35">
      <c r="A1073" s="2">
        <f t="shared" si="352"/>
        <v>80</v>
      </c>
      <c r="B1073" s="2">
        <f t="shared" si="353"/>
        <v>4.4000000000000004</v>
      </c>
      <c r="C1073" s="5" t="str">
        <f>+F1073&amp;" - "&amp;I1073</f>
        <v>Informe Interactivo 4 - Estados Unidos</v>
      </c>
      <c r="D1073" s="33" t="e">
        <f>+"https://analytics.zoho.com/open-view/2395394000005776046?ZOHO_CRITERIA=%22Trasposicion_4.4%22.%22C%C3%B3digo_Pa%C3%ADs%22%20%3D%20'"&amp;#REF!&amp;"'"</f>
        <v>#REF!</v>
      </c>
      <c r="E1073" s="4">
        <f t="shared" si="354"/>
        <v>83</v>
      </c>
      <c r="F1073" t="str">
        <f t="shared" si="355"/>
        <v>Informe Interactivo 4</v>
      </c>
      <c r="G1073" t="str">
        <f t="shared" si="356"/>
        <v>País de Origen</v>
      </c>
      <c r="H1073" t="str">
        <f t="shared" si="357"/>
        <v>Importaciones en USD</v>
      </c>
      <c r="I1073" t="s">
        <v>153</v>
      </c>
      <c r="J1073" s="1" t="e">
        <f t="shared" si="358"/>
        <v>#REF!</v>
      </c>
    </row>
    <row r="1074" spans="1:10" x14ac:dyDescent="0.35">
      <c r="A1074" s="2">
        <f t="shared" si="352"/>
        <v>81</v>
      </c>
      <c r="B1074" s="2">
        <f t="shared" si="353"/>
        <v>4.4000000000000004</v>
      </c>
      <c r="C1074" s="5" t="str">
        <f>+F1074&amp;" - "&amp;I1074</f>
        <v>Informe Interactivo 4 - Venezuela</v>
      </c>
      <c r="D1074" s="33" t="e">
        <f>+"https://analytics.zoho.com/open-view/2395394000005776046?ZOHO_CRITERIA=%22Trasposicion_4.4%22.%22C%C3%B3digo_Pa%C3%ADs%22%20%3D%20'"&amp;#REF!&amp;"'"</f>
        <v>#REF!</v>
      </c>
      <c r="E1074" s="4">
        <f t="shared" si="354"/>
        <v>83</v>
      </c>
      <c r="F1074" t="str">
        <f t="shared" si="355"/>
        <v>Informe Interactivo 4</v>
      </c>
      <c r="G1074" t="str">
        <f t="shared" si="356"/>
        <v>País de Origen</v>
      </c>
      <c r="H1074" t="str">
        <f t="shared" si="357"/>
        <v>Importaciones en USD</v>
      </c>
      <c r="I1074" t="s">
        <v>154</v>
      </c>
      <c r="J1074" s="1" t="e">
        <f t="shared" si="358"/>
        <v>#REF!</v>
      </c>
    </row>
    <row r="1075" spans="1:10" x14ac:dyDescent="0.35">
      <c r="A1075" s="2">
        <f t="shared" si="352"/>
        <v>82</v>
      </c>
      <c r="B1075" s="2">
        <f t="shared" si="353"/>
        <v>4.4000000000000004</v>
      </c>
      <c r="C1075" s="5" t="str">
        <f>+F1075&amp;" - "&amp;I1075</f>
        <v>Informe Interactivo 4 - Vietnam</v>
      </c>
      <c r="D1075" s="33" t="e">
        <f>+"https://analytics.zoho.com/open-view/2395394000005776046?ZOHO_CRITERIA=%22Trasposicion_4.4%22.%22C%C3%B3digo_Pa%C3%ADs%22%20%3D%20'"&amp;#REF!&amp;"'"</f>
        <v>#REF!</v>
      </c>
      <c r="E1075" s="4">
        <f t="shared" si="354"/>
        <v>83</v>
      </c>
      <c r="F1075" t="str">
        <f t="shared" si="355"/>
        <v>Informe Interactivo 4</v>
      </c>
      <c r="G1075" t="str">
        <f t="shared" si="356"/>
        <v>País de Origen</v>
      </c>
      <c r="H1075" t="str">
        <f t="shared" si="357"/>
        <v>Importaciones en USD</v>
      </c>
      <c r="I1075" t="s">
        <v>155</v>
      </c>
      <c r="J1075" s="1" t="e">
        <f t="shared" si="358"/>
        <v>#REF!</v>
      </c>
    </row>
    <row r="1076" spans="1:10" x14ac:dyDescent="0.35">
      <c r="A1076" s="2">
        <f t="shared" si="352"/>
        <v>83</v>
      </c>
      <c r="B1076" s="2">
        <f t="shared" si="353"/>
        <v>4.4000000000000004</v>
      </c>
      <c r="C1076" s="5" t="str">
        <f>+F1076&amp;" - "&amp;I1076</f>
        <v>Informe Interactivo 4 - Sudáfrica</v>
      </c>
      <c r="D1076" s="33" t="e">
        <f>+"https://analytics.zoho.com/open-view/2395394000005776046?ZOHO_CRITERIA=%22Trasposicion_4.4%22.%22C%C3%B3digo_Pa%C3%ADs%22%20%3D%20'"&amp;#REF!&amp;"'"</f>
        <v>#REF!</v>
      </c>
      <c r="E1076" s="4">
        <f t="shared" si="354"/>
        <v>83</v>
      </c>
      <c r="F1076" t="str">
        <f t="shared" si="355"/>
        <v>Informe Interactivo 4</v>
      </c>
      <c r="G1076" t="str">
        <f t="shared" si="356"/>
        <v>País de Origen</v>
      </c>
      <c r="H1076" t="str">
        <f t="shared" si="357"/>
        <v>Importaciones en USD</v>
      </c>
      <c r="I1076" t="s">
        <v>156</v>
      </c>
      <c r="J1076" s="1" t="e">
        <f t="shared" si="358"/>
        <v>#REF!</v>
      </c>
    </row>
    <row r="1077" spans="1:10" x14ac:dyDescent="0.35">
      <c r="A1077" s="34">
        <v>1</v>
      </c>
      <c r="B1077" s="34">
        <f t="shared" ref="B1065:B1128" si="359">+B1076</f>
        <v>4.4000000000000004</v>
      </c>
      <c r="C1077" s="35" t="str">
        <f>+F1077&amp;" - "&amp;I1077</f>
        <v>Informe Interactivo 6 - Arándano</v>
      </c>
      <c r="D1077" s="36" t="e">
        <f>+"https://analytics.zoho.com/open-view/2395394000005839075?ZOHO_CRITERIA=%22Trasposicion_4.4%22.%22Id_Categor%C3%ADa%22%20%3D%20"&amp;#REF!</f>
        <v>#REF!</v>
      </c>
      <c r="E1077" s="37">
        <v>35</v>
      </c>
      <c r="F1077" s="38" t="s">
        <v>166</v>
      </c>
      <c r="G1077" s="38" t="s">
        <v>214</v>
      </c>
      <c r="H1077" s="38" t="s">
        <v>213</v>
      </c>
      <c r="I1077" s="38" t="s">
        <v>18</v>
      </c>
      <c r="J1077" s="1" t="e">
        <f t="shared" si="358"/>
        <v>#REF!</v>
      </c>
    </row>
    <row r="1078" spans="1:10" x14ac:dyDescent="0.35">
      <c r="A1078" s="2">
        <f t="shared" ref="A1065:A1128" si="360">+A1077+1</f>
        <v>2</v>
      </c>
      <c r="B1078" s="2">
        <f t="shared" si="359"/>
        <v>4.4000000000000004</v>
      </c>
      <c r="C1078" s="5" t="str">
        <f>+F1078&amp;" - "&amp;I1078</f>
        <v>Informe Interactivo 6 - Frambuesa</v>
      </c>
      <c r="D1078" s="33" t="e">
        <f>+"https://analytics.zoho.com/open-view/2395394000005839075?ZOHO_CRITERIA=%22Trasposicion_4.4%22.%22Id_Categor%C3%ADa%22%20%3D%20"&amp;#REF!</f>
        <v>#REF!</v>
      </c>
      <c r="E1078" s="4">
        <f t="shared" ref="E1065:E1128" si="361">+E1077</f>
        <v>35</v>
      </c>
      <c r="F1078" t="str">
        <f t="shared" ref="F1065:F1128" si="362">+F1077</f>
        <v>Informe Interactivo 6</v>
      </c>
      <c r="G1078" t="str">
        <f t="shared" ref="G1065:G1128" si="363">+G1077</f>
        <v>Categoria</v>
      </c>
      <c r="H1078" t="str">
        <f t="shared" ref="H1065:H1128" si="364">+H1077</f>
        <v>Importaciones en USD</v>
      </c>
      <c r="I1078" t="s">
        <v>12</v>
      </c>
      <c r="J1078" s="1" t="e">
        <f t="shared" si="358"/>
        <v>#REF!</v>
      </c>
    </row>
    <row r="1079" spans="1:10" x14ac:dyDescent="0.35">
      <c r="A1079" s="2">
        <f t="shared" si="360"/>
        <v>3</v>
      </c>
      <c r="B1079" s="2">
        <f t="shared" si="359"/>
        <v>4.4000000000000004</v>
      </c>
      <c r="C1079" s="5" t="str">
        <f>+F1079&amp;" - "&amp;I1079</f>
        <v>Informe Interactivo 6 - Higo</v>
      </c>
      <c r="D1079" s="33" t="e">
        <f>+"https://analytics.zoho.com/open-view/2395394000005839075?ZOHO_CRITERIA=%22Trasposicion_4.4%22.%22Id_Categor%C3%ADa%22%20%3D%20"&amp;#REF!</f>
        <v>#REF!</v>
      </c>
      <c r="E1079" s="4">
        <f t="shared" si="361"/>
        <v>35</v>
      </c>
      <c r="F1079" t="str">
        <f t="shared" si="362"/>
        <v>Informe Interactivo 6</v>
      </c>
      <c r="G1079" t="str">
        <f t="shared" si="363"/>
        <v>Categoria</v>
      </c>
      <c r="H1079" t="str">
        <f t="shared" si="364"/>
        <v>Importaciones en USD</v>
      </c>
      <c r="I1079" t="s">
        <v>19</v>
      </c>
      <c r="J1079" s="1" t="e">
        <f t="shared" si="358"/>
        <v>#REF!</v>
      </c>
    </row>
    <row r="1080" spans="1:10" x14ac:dyDescent="0.35">
      <c r="A1080" s="2">
        <f t="shared" si="360"/>
        <v>4</v>
      </c>
      <c r="B1080" s="2">
        <f t="shared" si="359"/>
        <v>4.4000000000000004</v>
      </c>
      <c r="C1080" s="5" t="str">
        <f>+F1080&amp;" - "&amp;I1080</f>
        <v>Informe Interactivo 6 - Kiwi</v>
      </c>
      <c r="D1080" s="33" t="e">
        <f>+"https://analytics.zoho.com/open-view/2395394000005839075?ZOHO_CRITERIA=%22Trasposicion_4.4%22.%22Id_Categor%C3%ADa%22%20%3D%20"&amp;#REF!</f>
        <v>#REF!</v>
      </c>
      <c r="E1080" s="4">
        <f t="shared" si="361"/>
        <v>35</v>
      </c>
      <c r="F1080" t="str">
        <f t="shared" si="362"/>
        <v>Informe Interactivo 6</v>
      </c>
      <c r="G1080" t="str">
        <f t="shared" si="363"/>
        <v>Categoria</v>
      </c>
      <c r="H1080" t="str">
        <f t="shared" si="364"/>
        <v>Importaciones en USD</v>
      </c>
      <c r="I1080" t="s">
        <v>7</v>
      </c>
      <c r="J1080" s="1" t="e">
        <f t="shared" si="358"/>
        <v>#REF!</v>
      </c>
    </row>
    <row r="1081" spans="1:10" x14ac:dyDescent="0.35">
      <c r="A1081" s="2">
        <f t="shared" si="360"/>
        <v>5</v>
      </c>
      <c r="B1081" s="2">
        <f t="shared" si="359"/>
        <v>4.4000000000000004</v>
      </c>
      <c r="C1081" s="5" t="str">
        <f>+F1081&amp;" - "&amp;I1081</f>
        <v>Informe Interactivo 6 - Mora</v>
      </c>
      <c r="D1081" s="33" t="e">
        <f>+"https://analytics.zoho.com/open-view/2395394000005839075?ZOHO_CRITERIA=%22Trasposicion_4.4%22.%22Id_Categor%C3%ADa%22%20%3D%20"&amp;#REF!</f>
        <v>#REF!</v>
      </c>
      <c r="E1081" s="4">
        <f t="shared" si="361"/>
        <v>35</v>
      </c>
      <c r="F1081" t="str">
        <f t="shared" si="362"/>
        <v>Informe Interactivo 6</v>
      </c>
      <c r="G1081" t="str">
        <f t="shared" si="363"/>
        <v>Categoria</v>
      </c>
      <c r="H1081" t="str">
        <f t="shared" si="364"/>
        <v>Importaciones en USD</v>
      </c>
      <c r="I1081" t="s">
        <v>20</v>
      </c>
      <c r="J1081" s="1" t="e">
        <f t="shared" si="358"/>
        <v>#REF!</v>
      </c>
    </row>
    <row r="1082" spans="1:10" x14ac:dyDescent="0.35">
      <c r="A1082" s="2">
        <f t="shared" si="360"/>
        <v>6</v>
      </c>
      <c r="B1082" s="2">
        <f t="shared" si="359"/>
        <v>4.4000000000000004</v>
      </c>
      <c r="C1082" s="5" t="str">
        <f>+F1082&amp;" - "&amp;I1082</f>
        <v>Informe Interactivo 6 - Otros berries</v>
      </c>
      <c r="D1082" s="33" t="e">
        <f>+"https://analytics.zoho.com/open-view/2395394000005839075?ZOHO_CRITERIA=%22Trasposicion_4.4%22.%22Id_Categor%C3%ADa%22%20%3D%20"&amp;#REF!</f>
        <v>#REF!</v>
      </c>
      <c r="E1082" s="4">
        <f t="shared" si="361"/>
        <v>35</v>
      </c>
      <c r="F1082" t="str">
        <f t="shared" si="362"/>
        <v>Informe Interactivo 6</v>
      </c>
      <c r="G1082" t="str">
        <f t="shared" si="363"/>
        <v>Categoria</v>
      </c>
      <c r="H1082" t="str">
        <f t="shared" si="364"/>
        <v>Importaciones en USD</v>
      </c>
      <c r="I1082" t="s">
        <v>21</v>
      </c>
      <c r="J1082" s="1" t="e">
        <f t="shared" si="358"/>
        <v>#REF!</v>
      </c>
    </row>
    <row r="1083" spans="1:10" x14ac:dyDescent="0.35">
      <c r="A1083" s="2">
        <f t="shared" si="360"/>
        <v>7</v>
      </c>
      <c r="B1083" s="2">
        <f t="shared" si="359"/>
        <v>4.4000000000000004</v>
      </c>
      <c r="C1083" s="5" t="str">
        <f>+F1083&amp;" - "&amp;I1083</f>
        <v>Informe Interactivo 6 - Limón</v>
      </c>
      <c r="D1083" s="33" t="e">
        <f>+"https://analytics.zoho.com/open-view/2395394000005839075?ZOHO_CRITERIA=%22Trasposicion_4.4%22.%22Id_Categor%C3%ADa%22%20%3D%20"&amp;#REF!</f>
        <v>#REF!</v>
      </c>
      <c r="E1083" s="4">
        <f t="shared" si="361"/>
        <v>35</v>
      </c>
      <c r="F1083" t="str">
        <f t="shared" si="362"/>
        <v>Informe Interactivo 6</v>
      </c>
      <c r="G1083" t="str">
        <f t="shared" si="363"/>
        <v>Categoria</v>
      </c>
      <c r="H1083" t="str">
        <f t="shared" si="364"/>
        <v>Importaciones en USD</v>
      </c>
      <c r="I1083" t="s">
        <v>22</v>
      </c>
      <c r="J1083" s="1" t="e">
        <f t="shared" si="358"/>
        <v>#REF!</v>
      </c>
    </row>
    <row r="1084" spans="1:10" x14ac:dyDescent="0.35">
      <c r="A1084" s="2">
        <f t="shared" si="360"/>
        <v>8</v>
      </c>
      <c r="B1084" s="2">
        <f t="shared" si="359"/>
        <v>4.4000000000000004</v>
      </c>
      <c r="C1084" s="5" t="str">
        <f>+F1084&amp;" - "&amp;I1084</f>
        <v>Informe Interactivo 6 - Mandarina</v>
      </c>
      <c r="D1084" s="33" t="e">
        <f>+"https://analytics.zoho.com/open-view/2395394000005839075?ZOHO_CRITERIA=%22Trasposicion_4.4%22.%22Id_Categor%C3%ADa%22%20%3D%20"&amp;#REF!</f>
        <v>#REF!</v>
      </c>
      <c r="E1084" s="4">
        <f t="shared" si="361"/>
        <v>35</v>
      </c>
      <c r="F1084" t="str">
        <f t="shared" si="362"/>
        <v>Informe Interactivo 6</v>
      </c>
      <c r="G1084" t="str">
        <f t="shared" si="363"/>
        <v>Categoria</v>
      </c>
      <c r="H1084" t="str">
        <f t="shared" si="364"/>
        <v>Importaciones en USD</v>
      </c>
      <c r="I1084" t="s">
        <v>23</v>
      </c>
      <c r="J1084" s="1" t="e">
        <f t="shared" si="358"/>
        <v>#REF!</v>
      </c>
    </row>
    <row r="1085" spans="1:10" x14ac:dyDescent="0.35">
      <c r="A1085" s="2">
        <f t="shared" si="360"/>
        <v>9</v>
      </c>
      <c r="B1085" s="2">
        <f t="shared" si="359"/>
        <v>4.4000000000000004</v>
      </c>
      <c r="C1085" s="5" t="str">
        <f>+F1085&amp;" - "&amp;I1085</f>
        <v>Informe Interactivo 6 - Naranja</v>
      </c>
      <c r="D1085" s="33" t="e">
        <f>+"https://analytics.zoho.com/open-view/2395394000005839075?ZOHO_CRITERIA=%22Trasposicion_4.4%22.%22Id_Categor%C3%ADa%22%20%3D%20"&amp;#REF!</f>
        <v>#REF!</v>
      </c>
      <c r="E1085" s="4">
        <f t="shared" si="361"/>
        <v>35</v>
      </c>
      <c r="F1085" t="str">
        <f t="shared" si="362"/>
        <v>Informe Interactivo 6</v>
      </c>
      <c r="G1085" t="str">
        <f t="shared" si="363"/>
        <v>Categoria</v>
      </c>
      <c r="H1085" t="str">
        <f t="shared" si="364"/>
        <v>Importaciones en USD</v>
      </c>
      <c r="I1085" t="s">
        <v>24</v>
      </c>
      <c r="J1085" s="1" t="e">
        <f t="shared" si="358"/>
        <v>#REF!</v>
      </c>
    </row>
    <row r="1086" spans="1:10" x14ac:dyDescent="0.35">
      <c r="A1086" s="2">
        <f t="shared" si="360"/>
        <v>10</v>
      </c>
      <c r="B1086" s="2">
        <f t="shared" si="359"/>
        <v>4.4000000000000004</v>
      </c>
      <c r="C1086" s="5" t="str">
        <f>+F1086&amp;" - "&amp;I1086</f>
        <v>Informe Interactivo 6 - Pomelo</v>
      </c>
      <c r="D1086" s="33" t="e">
        <f>+"https://analytics.zoho.com/open-view/2395394000005839075?ZOHO_CRITERIA=%22Trasposicion_4.4%22.%22Id_Categor%C3%ADa%22%20%3D%20"&amp;#REF!</f>
        <v>#REF!</v>
      </c>
      <c r="E1086" s="4">
        <f t="shared" si="361"/>
        <v>35</v>
      </c>
      <c r="F1086" t="str">
        <f t="shared" si="362"/>
        <v>Informe Interactivo 6</v>
      </c>
      <c r="G1086" t="str">
        <f t="shared" si="363"/>
        <v>Categoria</v>
      </c>
      <c r="H1086" t="str">
        <f t="shared" si="364"/>
        <v>Importaciones en USD</v>
      </c>
      <c r="I1086" t="s">
        <v>9</v>
      </c>
      <c r="J1086" s="1" t="e">
        <f t="shared" si="358"/>
        <v>#REF!</v>
      </c>
    </row>
    <row r="1087" spans="1:10" x14ac:dyDescent="0.35">
      <c r="A1087" s="2">
        <f t="shared" si="360"/>
        <v>11</v>
      </c>
      <c r="B1087" s="2">
        <f t="shared" si="359"/>
        <v>4.4000000000000004</v>
      </c>
      <c r="C1087" s="5" t="str">
        <f>+F1087&amp;" - "&amp;I1087</f>
        <v>Informe Interactivo 6 - Otros cítricos</v>
      </c>
      <c r="D1087" s="33" t="e">
        <f>+"https://analytics.zoho.com/open-view/2395394000005839075?ZOHO_CRITERIA=%22Trasposicion_4.4%22.%22Id_Categor%C3%ADa%22%20%3D%20"&amp;#REF!</f>
        <v>#REF!</v>
      </c>
      <c r="E1087" s="4">
        <f t="shared" si="361"/>
        <v>35</v>
      </c>
      <c r="F1087" t="str">
        <f t="shared" si="362"/>
        <v>Informe Interactivo 6</v>
      </c>
      <c r="G1087" t="str">
        <f t="shared" si="363"/>
        <v>Categoria</v>
      </c>
      <c r="H1087" t="str">
        <f t="shared" si="364"/>
        <v>Importaciones en USD</v>
      </c>
      <c r="I1087" t="s">
        <v>25</v>
      </c>
      <c r="J1087" s="1" t="e">
        <f t="shared" si="358"/>
        <v>#REF!</v>
      </c>
    </row>
    <row r="1088" spans="1:10" x14ac:dyDescent="0.35">
      <c r="A1088" s="2">
        <f t="shared" si="360"/>
        <v>12</v>
      </c>
      <c r="B1088" s="2">
        <f t="shared" si="359"/>
        <v>4.4000000000000004</v>
      </c>
      <c r="C1088" s="5" t="str">
        <f>+F1088&amp;" - "&amp;I1088</f>
        <v>Informe Interactivo 6 - Cereza</v>
      </c>
      <c r="D1088" s="33" t="e">
        <f>+"https://analytics.zoho.com/open-view/2395394000005839075?ZOHO_CRITERIA=%22Trasposicion_4.4%22.%22Id_Categor%C3%ADa%22%20%3D%20"&amp;#REF!</f>
        <v>#REF!</v>
      </c>
      <c r="E1088" s="4">
        <f t="shared" si="361"/>
        <v>35</v>
      </c>
      <c r="F1088" t="str">
        <f t="shared" si="362"/>
        <v>Informe Interactivo 6</v>
      </c>
      <c r="G1088" t="str">
        <f t="shared" si="363"/>
        <v>Categoria</v>
      </c>
      <c r="H1088" t="str">
        <f t="shared" si="364"/>
        <v>Importaciones en USD</v>
      </c>
      <c r="I1088" t="s">
        <v>26</v>
      </c>
      <c r="J1088" s="1" t="e">
        <f t="shared" si="358"/>
        <v>#REF!</v>
      </c>
    </row>
    <row r="1089" spans="1:10" x14ac:dyDescent="0.35">
      <c r="A1089" s="2">
        <f t="shared" si="360"/>
        <v>13</v>
      </c>
      <c r="B1089" s="2">
        <f t="shared" si="359"/>
        <v>4.4000000000000004</v>
      </c>
      <c r="C1089" s="5" t="str">
        <f>+F1089&amp;" - "&amp;I1089</f>
        <v>Informe Interactivo 6 - Ciruela</v>
      </c>
      <c r="D1089" s="33" t="e">
        <f>+"https://analytics.zoho.com/open-view/2395394000005839075?ZOHO_CRITERIA=%22Trasposicion_4.4%22.%22Id_Categor%C3%ADa%22%20%3D%20"&amp;#REF!</f>
        <v>#REF!</v>
      </c>
      <c r="E1089" s="4">
        <f t="shared" si="361"/>
        <v>35</v>
      </c>
      <c r="F1089" t="str">
        <f t="shared" si="362"/>
        <v>Informe Interactivo 6</v>
      </c>
      <c r="G1089" t="str">
        <f t="shared" si="363"/>
        <v>Categoria</v>
      </c>
      <c r="H1089" t="str">
        <f t="shared" si="364"/>
        <v>Importaciones en USD</v>
      </c>
      <c r="I1089" t="s">
        <v>27</v>
      </c>
      <c r="J1089" s="1" t="e">
        <f t="shared" si="358"/>
        <v>#REF!</v>
      </c>
    </row>
    <row r="1090" spans="1:10" x14ac:dyDescent="0.35">
      <c r="A1090" s="2">
        <f t="shared" si="360"/>
        <v>14</v>
      </c>
      <c r="B1090" s="2">
        <f t="shared" si="359"/>
        <v>4.4000000000000004</v>
      </c>
      <c r="C1090" s="5" t="str">
        <f>+F1090&amp;" - "&amp;I1090</f>
        <v>Informe Interactivo 6 - Damasco</v>
      </c>
      <c r="D1090" s="33" t="e">
        <f>+"https://analytics.zoho.com/open-view/2395394000005839075?ZOHO_CRITERIA=%22Trasposicion_4.4%22.%22Id_Categor%C3%ADa%22%20%3D%20"&amp;#REF!</f>
        <v>#REF!</v>
      </c>
      <c r="E1090" s="4">
        <f t="shared" si="361"/>
        <v>35</v>
      </c>
      <c r="F1090" t="str">
        <f t="shared" si="362"/>
        <v>Informe Interactivo 6</v>
      </c>
      <c r="G1090" t="str">
        <f t="shared" si="363"/>
        <v>Categoria</v>
      </c>
      <c r="H1090" t="str">
        <f t="shared" si="364"/>
        <v>Importaciones en USD</v>
      </c>
      <c r="I1090" t="s">
        <v>11</v>
      </c>
      <c r="J1090" s="1" t="e">
        <f t="shared" si="358"/>
        <v>#REF!</v>
      </c>
    </row>
    <row r="1091" spans="1:10" x14ac:dyDescent="0.35">
      <c r="A1091" s="2">
        <f t="shared" si="360"/>
        <v>15</v>
      </c>
      <c r="B1091" s="2">
        <f t="shared" si="359"/>
        <v>4.4000000000000004</v>
      </c>
      <c r="C1091" s="5" t="str">
        <f>+F1091&amp;" - "&amp;I1091</f>
        <v>Informe Interactivo 6 - Durazno</v>
      </c>
      <c r="D1091" s="33" t="e">
        <f>+"https://analytics.zoho.com/open-view/2395394000005839075?ZOHO_CRITERIA=%22Trasposicion_4.4%22.%22Id_Categor%C3%ADa%22%20%3D%20"&amp;#REF!</f>
        <v>#REF!</v>
      </c>
      <c r="E1091" s="4">
        <f t="shared" si="361"/>
        <v>35</v>
      </c>
      <c r="F1091" t="str">
        <f t="shared" si="362"/>
        <v>Informe Interactivo 6</v>
      </c>
      <c r="G1091" t="str">
        <f t="shared" si="363"/>
        <v>Categoria</v>
      </c>
      <c r="H1091" t="str">
        <f t="shared" si="364"/>
        <v>Importaciones en USD</v>
      </c>
      <c r="I1091" t="s">
        <v>28</v>
      </c>
      <c r="J1091" s="1" t="e">
        <f t="shared" si="358"/>
        <v>#REF!</v>
      </c>
    </row>
    <row r="1092" spans="1:10" x14ac:dyDescent="0.35">
      <c r="A1092" s="2">
        <f t="shared" si="360"/>
        <v>16</v>
      </c>
      <c r="B1092" s="2">
        <f t="shared" si="359"/>
        <v>4.4000000000000004</v>
      </c>
      <c r="C1092" s="5" t="str">
        <f>+F1092&amp;" - "&amp;I1092</f>
        <v>Informe Interactivo 6 - Nectarín</v>
      </c>
      <c r="D1092" s="33" t="e">
        <f>+"https://analytics.zoho.com/open-view/2395394000005839075?ZOHO_CRITERIA=%22Trasposicion_4.4%22.%22Id_Categor%C3%ADa%22%20%3D%20"&amp;#REF!</f>
        <v>#REF!</v>
      </c>
      <c r="E1092" s="4">
        <f t="shared" si="361"/>
        <v>35</v>
      </c>
      <c r="F1092" t="str">
        <f t="shared" si="362"/>
        <v>Informe Interactivo 6</v>
      </c>
      <c r="G1092" t="str">
        <f t="shared" si="363"/>
        <v>Categoria</v>
      </c>
      <c r="H1092" t="str">
        <f t="shared" si="364"/>
        <v>Importaciones en USD</v>
      </c>
      <c r="I1092" t="s">
        <v>29</v>
      </c>
      <c r="J1092" s="1" t="e">
        <f t="shared" si="358"/>
        <v>#REF!</v>
      </c>
    </row>
    <row r="1093" spans="1:10" x14ac:dyDescent="0.35">
      <c r="A1093" s="2">
        <f t="shared" si="360"/>
        <v>17</v>
      </c>
      <c r="B1093" s="2">
        <f t="shared" si="359"/>
        <v>4.4000000000000004</v>
      </c>
      <c r="C1093" s="5" t="str">
        <f>+F1093&amp;" - "&amp;I1093</f>
        <v>Informe Interactivo 6 - Manzana</v>
      </c>
      <c r="D1093" s="33" t="e">
        <f>+"https://analytics.zoho.com/open-view/2395394000005839075?ZOHO_CRITERIA=%22Trasposicion_4.4%22.%22Id_Categor%C3%ADa%22%20%3D%20"&amp;#REF!</f>
        <v>#REF!</v>
      </c>
      <c r="E1093" s="4">
        <f t="shared" si="361"/>
        <v>35</v>
      </c>
      <c r="F1093" t="str">
        <f t="shared" si="362"/>
        <v>Informe Interactivo 6</v>
      </c>
      <c r="G1093" t="str">
        <f t="shared" si="363"/>
        <v>Categoria</v>
      </c>
      <c r="H1093" t="str">
        <f t="shared" si="364"/>
        <v>Importaciones en USD</v>
      </c>
      <c r="I1093" t="s">
        <v>30</v>
      </c>
      <c r="J1093" s="1" t="e">
        <f t="shared" si="358"/>
        <v>#REF!</v>
      </c>
    </row>
    <row r="1094" spans="1:10" x14ac:dyDescent="0.35">
      <c r="A1094" s="2">
        <f t="shared" si="360"/>
        <v>18</v>
      </c>
      <c r="B1094" s="2">
        <f t="shared" si="359"/>
        <v>4.4000000000000004</v>
      </c>
      <c r="C1094" s="5" t="str">
        <f>+F1094&amp;" - "&amp;I1094</f>
        <v>Informe Interactivo 6 - Pera</v>
      </c>
      <c r="D1094" s="33" t="e">
        <f>+"https://analytics.zoho.com/open-view/2395394000005839075?ZOHO_CRITERIA=%22Trasposicion_4.4%22.%22Id_Categor%C3%ADa%22%20%3D%20"&amp;#REF!</f>
        <v>#REF!</v>
      </c>
      <c r="E1094" s="4">
        <f t="shared" si="361"/>
        <v>35</v>
      </c>
      <c r="F1094" t="str">
        <f t="shared" si="362"/>
        <v>Informe Interactivo 6</v>
      </c>
      <c r="G1094" t="str">
        <f t="shared" si="363"/>
        <v>Categoria</v>
      </c>
      <c r="H1094" t="str">
        <f t="shared" si="364"/>
        <v>Importaciones en USD</v>
      </c>
      <c r="I1094" t="s">
        <v>31</v>
      </c>
      <c r="J1094" s="1" t="e">
        <f t="shared" si="358"/>
        <v>#REF!</v>
      </c>
    </row>
    <row r="1095" spans="1:10" x14ac:dyDescent="0.35">
      <c r="A1095" s="2">
        <f t="shared" si="360"/>
        <v>19</v>
      </c>
      <c r="B1095" s="2">
        <f t="shared" si="359"/>
        <v>4.4000000000000004</v>
      </c>
      <c r="C1095" s="5" t="str">
        <f>+F1095&amp;" - "&amp;I1095</f>
        <v>Informe Interactivo 6 - Almendra</v>
      </c>
      <c r="D1095" s="33" t="e">
        <f>+"https://analytics.zoho.com/open-view/2395394000005839075?ZOHO_CRITERIA=%22Trasposicion_4.4%22.%22Id_Categor%C3%ADa%22%20%3D%20"&amp;#REF!</f>
        <v>#REF!</v>
      </c>
      <c r="E1095" s="4">
        <f t="shared" si="361"/>
        <v>35</v>
      </c>
      <c r="F1095" t="str">
        <f t="shared" si="362"/>
        <v>Informe Interactivo 6</v>
      </c>
      <c r="G1095" t="str">
        <f t="shared" si="363"/>
        <v>Categoria</v>
      </c>
      <c r="H1095" t="str">
        <f t="shared" si="364"/>
        <v>Importaciones en USD</v>
      </c>
      <c r="I1095" t="s">
        <v>32</v>
      </c>
      <c r="J1095" s="1" t="e">
        <f t="shared" si="358"/>
        <v>#REF!</v>
      </c>
    </row>
    <row r="1096" spans="1:10" x14ac:dyDescent="0.35">
      <c r="A1096" s="2">
        <f t="shared" si="360"/>
        <v>20</v>
      </c>
      <c r="B1096" s="2">
        <f t="shared" si="359"/>
        <v>4.4000000000000004</v>
      </c>
      <c r="C1096" s="5" t="str">
        <f>+F1096&amp;" - "&amp;I1096</f>
        <v>Informe Interactivo 6 - Avellana</v>
      </c>
      <c r="D1096" s="33" t="e">
        <f>+"https://analytics.zoho.com/open-view/2395394000005839075?ZOHO_CRITERIA=%22Trasposicion_4.4%22.%22Id_Categor%C3%ADa%22%20%3D%20"&amp;#REF!</f>
        <v>#REF!</v>
      </c>
      <c r="E1096" s="4">
        <f t="shared" si="361"/>
        <v>35</v>
      </c>
      <c r="F1096" t="str">
        <f t="shared" si="362"/>
        <v>Informe Interactivo 6</v>
      </c>
      <c r="G1096" t="str">
        <f t="shared" si="363"/>
        <v>Categoria</v>
      </c>
      <c r="H1096" t="str">
        <f t="shared" si="364"/>
        <v>Importaciones en USD</v>
      </c>
      <c r="I1096" t="s">
        <v>33</v>
      </c>
      <c r="J1096" s="1" t="e">
        <f t="shared" si="358"/>
        <v>#REF!</v>
      </c>
    </row>
    <row r="1097" spans="1:10" x14ac:dyDescent="0.35">
      <c r="A1097" s="2">
        <f t="shared" si="360"/>
        <v>21</v>
      </c>
      <c r="B1097" s="2">
        <f t="shared" si="359"/>
        <v>4.4000000000000004</v>
      </c>
      <c r="C1097" s="5" t="str">
        <f>+F1097&amp;" - "&amp;I1097</f>
        <v>Informe Interactivo 6 - Castaña</v>
      </c>
      <c r="D1097" s="33" t="e">
        <f>+"https://analytics.zoho.com/open-view/2395394000005839075?ZOHO_CRITERIA=%22Trasposicion_4.4%22.%22Id_Categor%C3%ADa%22%20%3D%20"&amp;#REF!</f>
        <v>#REF!</v>
      </c>
      <c r="E1097" s="4">
        <f t="shared" si="361"/>
        <v>35</v>
      </c>
      <c r="F1097" t="str">
        <f t="shared" si="362"/>
        <v>Informe Interactivo 6</v>
      </c>
      <c r="G1097" t="str">
        <f t="shared" si="363"/>
        <v>Categoria</v>
      </c>
      <c r="H1097" t="str">
        <f t="shared" si="364"/>
        <v>Importaciones en USD</v>
      </c>
      <c r="I1097" t="s">
        <v>34</v>
      </c>
      <c r="J1097" s="1" t="e">
        <f t="shared" si="358"/>
        <v>#REF!</v>
      </c>
    </row>
    <row r="1098" spans="1:10" x14ac:dyDescent="0.35">
      <c r="A1098" s="2">
        <f t="shared" si="360"/>
        <v>22</v>
      </c>
      <c r="B1098" s="2">
        <f t="shared" si="359"/>
        <v>4.4000000000000004</v>
      </c>
      <c r="C1098" s="5" t="str">
        <f>+F1098&amp;" - "&amp;I1098</f>
        <v>Informe Interactivo 6 - Nuez</v>
      </c>
      <c r="D1098" s="33" t="e">
        <f>+"https://analytics.zoho.com/open-view/2395394000005839075?ZOHO_CRITERIA=%22Trasposicion_4.4%22.%22Id_Categor%C3%ADa%22%20%3D%20"&amp;#REF!</f>
        <v>#REF!</v>
      </c>
      <c r="E1098" s="4">
        <f t="shared" si="361"/>
        <v>35</v>
      </c>
      <c r="F1098" t="str">
        <f t="shared" si="362"/>
        <v>Informe Interactivo 6</v>
      </c>
      <c r="G1098" t="str">
        <f t="shared" si="363"/>
        <v>Categoria</v>
      </c>
      <c r="H1098" t="str">
        <f t="shared" si="364"/>
        <v>Importaciones en USD</v>
      </c>
      <c r="I1098" t="s">
        <v>35</v>
      </c>
      <c r="J1098" s="1" t="e">
        <f t="shared" si="358"/>
        <v>#REF!</v>
      </c>
    </row>
    <row r="1099" spans="1:10" x14ac:dyDescent="0.35">
      <c r="A1099" s="2">
        <f t="shared" si="360"/>
        <v>23</v>
      </c>
      <c r="B1099" s="2">
        <f t="shared" si="359"/>
        <v>4.4000000000000004</v>
      </c>
      <c r="C1099" s="5" t="str">
        <f>+F1099&amp;" - "&amp;I1099</f>
        <v>Informe Interactivo 6 - Pistacho</v>
      </c>
      <c r="D1099" s="33" t="e">
        <f>+"https://analytics.zoho.com/open-view/2395394000005839075?ZOHO_CRITERIA=%22Trasposicion_4.4%22.%22Id_Categor%C3%ADa%22%20%3D%20"&amp;#REF!</f>
        <v>#REF!</v>
      </c>
      <c r="E1099" s="4">
        <f t="shared" si="361"/>
        <v>35</v>
      </c>
      <c r="F1099" t="str">
        <f t="shared" si="362"/>
        <v>Informe Interactivo 6</v>
      </c>
      <c r="G1099" t="str">
        <f t="shared" si="363"/>
        <v>Categoria</v>
      </c>
      <c r="H1099" t="str">
        <f t="shared" si="364"/>
        <v>Importaciones en USD</v>
      </c>
      <c r="I1099" t="s">
        <v>8</v>
      </c>
      <c r="J1099" s="1" t="e">
        <f t="shared" si="358"/>
        <v>#REF!</v>
      </c>
    </row>
    <row r="1100" spans="1:10" x14ac:dyDescent="0.35">
      <c r="A1100" s="2">
        <f t="shared" si="360"/>
        <v>24</v>
      </c>
      <c r="B1100" s="2">
        <f t="shared" si="359"/>
        <v>4.4000000000000004</v>
      </c>
      <c r="C1100" s="5" t="str">
        <f>+F1100&amp;" - "&amp;I1100</f>
        <v>Informe Interactivo 6 - Otros frutos secos</v>
      </c>
      <c r="D1100" s="33" t="e">
        <f>+"https://analytics.zoho.com/open-view/2395394000005839075?ZOHO_CRITERIA=%22Trasposicion_4.4%22.%22Id_Categor%C3%ADa%22%20%3D%20"&amp;#REF!</f>
        <v>#REF!</v>
      </c>
      <c r="E1100" s="4">
        <f t="shared" si="361"/>
        <v>35</v>
      </c>
      <c r="F1100" t="str">
        <f t="shared" si="362"/>
        <v>Informe Interactivo 6</v>
      </c>
      <c r="G1100" t="str">
        <f t="shared" si="363"/>
        <v>Categoria</v>
      </c>
      <c r="H1100" t="str">
        <f t="shared" si="364"/>
        <v>Importaciones en USD</v>
      </c>
      <c r="I1100" t="s">
        <v>36</v>
      </c>
      <c r="J1100" s="1" t="e">
        <f t="shared" si="358"/>
        <v>#REF!</v>
      </c>
    </row>
    <row r="1101" spans="1:10" x14ac:dyDescent="0.35">
      <c r="A1101" s="2">
        <f t="shared" si="360"/>
        <v>25</v>
      </c>
      <c r="B1101" s="2">
        <f t="shared" si="359"/>
        <v>4.4000000000000004</v>
      </c>
      <c r="C1101" s="5" t="str">
        <f>+F1101&amp;" - "&amp;I1101</f>
        <v>Informe Interactivo 6 - Olivo</v>
      </c>
      <c r="D1101" s="33" t="e">
        <f>+"https://analytics.zoho.com/open-view/2395394000005839075?ZOHO_CRITERIA=%22Trasposicion_4.4%22.%22Id_Categor%C3%ADa%22%20%3D%20"&amp;#REF!</f>
        <v>#REF!</v>
      </c>
      <c r="E1101" s="4">
        <f t="shared" si="361"/>
        <v>35</v>
      </c>
      <c r="F1101" t="str">
        <f t="shared" si="362"/>
        <v>Informe Interactivo 6</v>
      </c>
      <c r="G1101" t="str">
        <f t="shared" si="363"/>
        <v>Categoria</v>
      </c>
      <c r="H1101" t="str">
        <f t="shared" si="364"/>
        <v>Importaciones en USD</v>
      </c>
      <c r="I1101" t="s">
        <v>6</v>
      </c>
      <c r="J1101" s="1" t="e">
        <f t="shared" si="358"/>
        <v>#REF!</v>
      </c>
    </row>
    <row r="1102" spans="1:10" x14ac:dyDescent="0.35">
      <c r="A1102" s="2">
        <f t="shared" si="360"/>
        <v>26</v>
      </c>
      <c r="B1102" s="2">
        <f t="shared" si="359"/>
        <v>4.4000000000000004</v>
      </c>
      <c r="C1102" s="5" t="str">
        <f>+F1102&amp;" - "&amp;I1102</f>
        <v>Informe Interactivo 6 - Palta</v>
      </c>
      <c r="D1102" s="33" t="e">
        <f>+"https://analytics.zoho.com/open-view/2395394000005839075?ZOHO_CRITERIA=%22Trasposicion_4.4%22.%22Id_Categor%C3%ADa%22%20%3D%20"&amp;#REF!</f>
        <v>#REF!</v>
      </c>
      <c r="E1102" s="4">
        <f t="shared" si="361"/>
        <v>35</v>
      </c>
      <c r="F1102" t="str">
        <f t="shared" si="362"/>
        <v>Informe Interactivo 6</v>
      </c>
      <c r="G1102" t="str">
        <f t="shared" si="363"/>
        <v>Categoria</v>
      </c>
      <c r="H1102" t="str">
        <f t="shared" si="364"/>
        <v>Importaciones en USD</v>
      </c>
      <c r="I1102" t="s">
        <v>37</v>
      </c>
      <c r="J1102" s="1" t="e">
        <f t="shared" si="358"/>
        <v>#REF!</v>
      </c>
    </row>
    <row r="1103" spans="1:10" x14ac:dyDescent="0.35">
      <c r="A1103" s="2">
        <f t="shared" si="360"/>
        <v>27</v>
      </c>
      <c r="B1103" s="2">
        <f t="shared" si="359"/>
        <v>4.4000000000000004</v>
      </c>
      <c r="C1103" s="5" t="str">
        <f>+F1103&amp;" - "&amp;I1103</f>
        <v>Informe Interactivo 6 - Chirimoya</v>
      </c>
      <c r="D1103" s="33" t="e">
        <f>+"https://analytics.zoho.com/open-view/2395394000005839075?ZOHO_CRITERIA=%22Trasposicion_4.4%22.%22Id_Categor%C3%ADa%22%20%3D%20"&amp;#REF!</f>
        <v>#REF!</v>
      </c>
      <c r="E1103" s="4">
        <f t="shared" si="361"/>
        <v>35</v>
      </c>
      <c r="F1103" t="str">
        <f t="shared" si="362"/>
        <v>Informe Interactivo 6</v>
      </c>
      <c r="G1103" t="str">
        <f t="shared" si="363"/>
        <v>Categoria</v>
      </c>
      <c r="H1103" t="str">
        <f t="shared" si="364"/>
        <v>Importaciones en USD</v>
      </c>
      <c r="I1103" t="s">
        <v>38</v>
      </c>
      <c r="J1103" s="1" t="e">
        <f t="shared" si="358"/>
        <v>#REF!</v>
      </c>
    </row>
    <row r="1104" spans="1:10" x14ac:dyDescent="0.35">
      <c r="A1104" s="2">
        <f t="shared" si="360"/>
        <v>28</v>
      </c>
      <c r="B1104" s="2">
        <f t="shared" si="359"/>
        <v>4.4000000000000004</v>
      </c>
      <c r="C1104" s="5" t="str">
        <f>+F1104&amp;" - "&amp;I1104</f>
        <v>Informe Interactivo 6 - Otros frutos</v>
      </c>
      <c r="D1104" s="33" t="e">
        <f>+"https://analytics.zoho.com/open-view/2395394000005839075?ZOHO_CRITERIA=%22Trasposicion_4.4%22.%22Id_Categor%C3%ADa%22%20%3D%20"&amp;#REF!</f>
        <v>#REF!</v>
      </c>
      <c r="E1104" s="4">
        <f t="shared" si="361"/>
        <v>35</v>
      </c>
      <c r="F1104" t="str">
        <f t="shared" si="362"/>
        <v>Informe Interactivo 6</v>
      </c>
      <c r="G1104" t="str">
        <f t="shared" si="363"/>
        <v>Categoria</v>
      </c>
      <c r="H1104" t="str">
        <f t="shared" si="364"/>
        <v>Importaciones en USD</v>
      </c>
      <c r="I1104" t="s">
        <v>39</v>
      </c>
      <c r="J1104" s="1" t="e">
        <f t="shared" si="358"/>
        <v>#REF!</v>
      </c>
    </row>
    <row r="1105" spans="1:10" x14ac:dyDescent="0.35">
      <c r="A1105" s="2">
        <f t="shared" si="360"/>
        <v>29</v>
      </c>
      <c r="B1105" s="2">
        <f t="shared" si="359"/>
        <v>4.4000000000000004</v>
      </c>
      <c r="C1105" s="5" t="str">
        <f>+F1105&amp;" - "&amp;I1105</f>
        <v>Informe Interactivo 6 - Mangos y guayabas</v>
      </c>
      <c r="D1105" s="33" t="e">
        <f>+"https://analytics.zoho.com/open-view/2395394000005839075?ZOHO_CRITERIA=%22Trasposicion_4.4%22.%22Id_Categor%C3%ADa%22%20%3D%20"&amp;#REF!</f>
        <v>#REF!</v>
      </c>
      <c r="E1105" s="4">
        <f t="shared" si="361"/>
        <v>35</v>
      </c>
      <c r="F1105" t="str">
        <f t="shared" si="362"/>
        <v>Informe Interactivo 6</v>
      </c>
      <c r="G1105" t="str">
        <f t="shared" si="363"/>
        <v>Categoria</v>
      </c>
      <c r="H1105" t="str">
        <f t="shared" si="364"/>
        <v>Importaciones en USD</v>
      </c>
      <c r="I1105" t="s">
        <v>215</v>
      </c>
      <c r="J1105" s="1" t="e">
        <f t="shared" si="358"/>
        <v>#REF!</v>
      </c>
    </row>
    <row r="1106" spans="1:10" x14ac:dyDescent="0.35">
      <c r="A1106" s="2">
        <f t="shared" si="360"/>
        <v>30</v>
      </c>
      <c r="B1106" s="2">
        <f t="shared" si="359"/>
        <v>4.4000000000000004</v>
      </c>
      <c r="C1106" s="5" t="str">
        <f>+F1106&amp;" - "&amp;I1106</f>
        <v>Informe Interactivo 6 - Papaya</v>
      </c>
      <c r="D1106" s="33" t="e">
        <f>+"https://analytics.zoho.com/open-view/2395394000005839075?ZOHO_CRITERIA=%22Trasposicion_4.4%22.%22Id_Categor%C3%ADa%22%20%3D%20"&amp;#REF!</f>
        <v>#REF!</v>
      </c>
      <c r="E1106" s="4">
        <f t="shared" si="361"/>
        <v>35</v>
      </c>
      <c r="F1106" t="str">
        <f t="shared" si="362"/>
        <v>Informe Interactivo 6</v>
      </c>
      <c r="G1106" t="str">
        <f t="shared" si="363"/>
        <v>Categoria</v>
      </c>
      <c r="H1106" t="str">
        <f t="shared" si="364"/>
        <v>Importaciones en USD</v>
      </c>
      <c r="I1106" t="s">
        <v>41</v>
      </c>
      <c r="J1106" s="1" t="e">
        <f t="shared" si="358"/>
        <v>#REF!</v>
      </c>
    </row>
    <row r="1107" spans="1:10" x14ac:dyDescent="0.35">
      <c r="A1107" s="2">
        <f t="shared" si="360"/>
        <v>31</v>
      </c>
      <c r="B1107" s="2">
        <f t="shared" si="359"/>
        <v>4.4000000000000004</v>
      </c>
      <c r="C1107" s="5" t="str">
        <f>+F1107&amp;" - "&amp;I1107</f>
        <v>Informe Interactivo 6 - Piña</v>
      </c>
      <c r="D1107" s="33" t="e">
        <f>+"https://analytics.zoho.com/open-view/2395394000005839075?ZOHO_CRITERIA=%22Trasposicion_4.4%22.%22Id_Categor%C3%ADa%22%20%3D%20"&amp;#REF!</f>
        <v>#REF!</v>
      </c>
      <c r="E1107" s="4">
        <f t="shared" si="361"/>
        <v>35</v>
      </c>
      <c r="F1107" t="str">
        <f t="shared" si="362"/>
        <v>Informe Interactivo 6</v>
      </c>
      <c r="G1107" t="str">
        <f t="shared" si="363"/>
        <v>Categoria</v>
      </c>
      <c r="H1107" t="str">
        <f t="shared" si="364"/>
        <v>Importaciones en USD</v>
      </c>
      <c r="I1107" t="s">
        <v>42</v>
      </c>
      <c r="J1107" s="1" t="e">
        <f t="shared" si="358"/>
        <v>#REF!</v>
      </c>
    </row>
    <row r="1108" spans="1:10" x14ac:dyDescent="0.35">
      <c r="A1108" s="2">
        <f t="shared" si="360"/>
        <v>32</v>
      </c>
      <c r="B1108" s="2">
        <f t="shared" si="359"/>
        <v>4.4000000000000004</v>
      </c>
      <c r="C1108" s="5" t="str">
        <f>+F1108&amp;" - "&amp;I1108</f>
        <v>Informe Interactivo 6 - Plátano</v>
      </c>
      <c r="D1108" s="33" t="e">
        <f>+"https://analytics.zoho.com/open-view/2395394000005839075?ZOHO_CRITERIA=%22Trasposicion_4.4%22.%22Id_Categor%C3%ADa%22%20%3D%20"&amp;#REF!</f>
        <v>#REF!</v>
      </c>
      <c r="E1108" s="4">
        <f t="shared" si="361"/>
        <v>35</v>
      </c>
      <c r="F1108" t="str">
        <f t="shared" si="362"/>
        <v>Informe Interactivo 6</v>
      </c>
      <c r="G1108" t="str">
        <f t="shared" si="363"/>
        <v>Categoria</v>
      </c>
      <c r="H1108" t="str">
        <f t="shared" si="364"/>
        <v>Importaciones en USD</v>
      </c>
      <c r="I1108" t="s">
        <v>14</v>
      </c>
      <c r="J1108" s="1" t="e">
        <f t="shared" si="358"/>
        <v>#REF!</v>
      </c>
    </row>
    <row r="1109" spans="1:10" x14ac:dyDescent="0.35">
      <c r="A1109" s="2">
        <f t="shared" si="360"/>
        <v>33</v>
      </c>
      <c r="B1109" s="2">
        <f t="shared" si="359"/>
        <v>4.4000000000000004</v>
      </c>
      <c r="C1109" s="5" t="str">
        <f>+F1109&amp;" - "&amp;I1109</f>
        <v>Informe Interactivo 6 - Coco</v>
      </c>
      <c r="D1109" s="33" t="e">
        <f>+"https://analytics.zoho.com/open-view/2395394000005839075?ZOHO_CRITERIA=%22Trasposicion_4.4%22.%22Id_Categor%C3%ADa%22%20%3D%20"&amp;#REF!</f>
        <v>#REF!</v>
      </c>
      <c r="E1109" s="4">
        <f t="shared" si="361"/>
        <v>35</v>
      </c>
      <c r="F1109" t="str">
        <f t="shared" si="362"/>
        <v>Informe Interactivo 6</v>
      </c>
      <c r="G1109" t="str">
        <f t="shared" si="363"/>
        <v>Categoria</v>
      </c>
      <c r="H1109" t="str">
        <f t="shared" si="364"/>
        <v>Importaciones en USD</v>
      </c>
      <c r="I1109" t="s">
        <v>43</v>
      </c>
      <c r="J1109" s="1" t="e">
        <f t="shared" si="358"/>
        <v>#REF!</v>
      </c>
    </row>
    <row r="1110" spans="1:10" x14ac:dyDescent="0.35">
      <c r="A1110" s="2">
        <f t="shared" si="360"/>
        <v>34</v>
      </c>
      <c r="B1110" s="2">
        <f t="shared" si="359"/>
        <v>4.4000000000000004</v>
      </c>
      <c r="C1110" s="5" t="str">
        <f>+F1110&amp;" - "&amp;I1110</f>
        <v>Informe Interactivo 6 - Uva</v>
      </c>
      <c r="D1110" s="33" t="e">
        <f>+"https://analytics.zoho.com/open-view/2395394000005839075?ZOHO_CRITERIA=%22Trasposicion_4.4%22.%22Id_Categor%C3%ADa%22%20%3D%20"&amp;#REF!</f>
        <v>#REF!</v>
      </c>
      <c r="E1110" s="4">
        <f t="shared" si="361"/>
        <v>35</v>
      </c>
      <c r="F1110" t="str">
        <f t="shared" si="362"/>
        <v>Informe Interactivo 6</v>
      </c>
      <c r="G1110" t="str">
        <f t="shared" si="363"/>
        <v>Categoria</v>
      </c>
      <c r="H1110" t="str">
        <f t="shared" si="364"/>
        <v>Importaciones en USD</v>
      </c>
      <c r="I1110" t="s">
        <v>44</v>
      </c>
      <c r="J1110" s="1" t="e">
        <f t="shared" si="358"/>
        <v>#REF!</v>
      </c>
    </row>
    <row r="1111" spans="1:10" x14ac:dyDescent="0.35">
      <c r="A1111" s="2">
        <f t="shared" si="360"/>
        <v>35</v>
      </c>
      <c r="B1111" s="2">
        <f t="shared" si="359"/>
        <v>4.4000000000000004</v>
      </c>
      <c r="C1111" s="5" t="str">
        <f>+F1111&amp;" - "&amp;I1111</f>
        <v>Informe Interactivo 6 - Frutilla</v>
      </c>
      <c r="D1111" s="33" t="e">
        <f>+"https://analytics.zoho.com/open-view/2395394000005839075?ZOHO_CRITERIA=%22Trasposicion_4.4%22.%22Id_Categor%C3%ADa%22%20%3D%20"&amp;#REF!</f>
        <v>#REF!</v>
      </c>
      <c r="E1111" s="4">
        <f t="shared" si="361"/>
        <v>35</v>
      </c>
      <c r="F1111" t="str">
        <f t="shared" si="362"/>
        <v>Informe Interactivo 6</v>
      </c>
      <c r="G1111" t="str">
        <f t="shared" si="363"/>
        <v>Categoria</v>
      </c>
      <c r="H1111" t="str">
        <f t="shared" si="364"/>
        <v>Importaciones en USD</v>
      </c>
      <c r="I1111" t="s">
        <v>13</v>
      </c>
      <c r="J1111" s="1" t="e">
        <f t="shared" si="358"/>
        <v>#REF!</v>
      </c>
    </row>
    <row r="1112" spans="1:10" x14ac:dyDescent="0.35">
      <c r="A1112" s="34">
        <v>1</v>
      </c>
      <c r="B1112" s="34">
        <f t="shared" si="359"/>
        <v>4.4000000000000004</v>
      </c>
      <c r="C1112" s="35" t="str">
        <f>+F1112&amp;" - "&amp;I1112</f>
        <v>Informe Interactivo 5 - Aceites</v>
      </c>
      <c r="D1112" s="36" t="e">
        <f>+"https://analytics.zoho.com/open-view/2395394000005836359?ZOHO_CRITERIA=%22Trasposicion_4.4%22.%22Id_Procesamiento%22%20%3D%20"&amp;#REF!</f>
        <v>#REF!</v>
      </c>
      <c r="E1112" s="37">
        <v>7</v>
      </c>
      <c r="F1112" s="38" t="s">
        <v>165</v>
      </c>
      <c r="G1112" s="38" t="s">
        <v>157</v>
      </c>
      <c r="H1112" s="38" t="s">
        <v>213</v>
      </c>
      <c r="I1112" s="38" t="s">
        <v>158</v>
      </c>
      <c r="J1112" s="1" t="e">
        <f t="shared" si="358"/>
        <v>#REF!</v>
      </c>
    </row>
    <row r="1113" spans="1:10" x14ac:dyDescent="0.35">
      <c r="A1113" s="2">
        <f t="shared" si="360"/>
        <v>2</v>
      </c>
      <c r="B1113" s="2">
        <f t="shared" si="359"/>
        <v>4.4000000000000004</v>
      </c>
      <c r="C1113" s="5" t="str">
        <f>+F1113&amp;" - "&amp;I1113</f>
        <v>Informe Interactivo 5 - Congelados</v>
      </c>
      <c r="D1113" s="33" t="e">
        <f>+"https://analytics.zoho.com/open-view/2395394000005836359?ZOHO_CRITERIA=%22Trasposicion_4.4%22.%22Id_Procesamiento%22%20%3D%20"&amp;#REF!</f>
        <v>#REF!</v>
      </c>
      <c r="E1113" s="4">
        <f t="shared" si="361"/>
        <v>7</v>
      </c>
      <c r="F1113" t="str">
        <f t="shared" si="362"/>
        <v>Informe Interactivo 5</v>
      </c>
      <c r="G1113" t="str">
        <f t="shared" si="363"/>
        <v>Procesamiento</v>
      </c>
      <c r="H1113" t="str">
        <f t="shared" si="364"/>
        <v>Importaciones en USD</v>
      </c>
      <c r="I1113" t="s">
        <v>159</v>
      </c>
      <c r="J1113" s="1" t="e">
        <f t="shared" si="358"/>
        <v>#REF!</v>
      </c>
    </row>
    <row r="1114" spans="1:10" x14ac:dyDescent="0.35">
      <c r="A1114" s="2">
        <f t="shared" si="360"/>
        <v>3</v>
      </c>
      <c r="B1114" s="2">
        <f t="shared" si="359"/>
        <v>4.4000000000000004</v>
      </c>
      <c r="C1114" s="5" t="str">
        <f>+F1114&amp;" - "&amp;I1114</f>
        <v>Informe Interactivo 5 - Conservas</v>
      </c>
      <c r="D1114" s="33" t="e">
        <f>+"https://analytics.zoho.com/open-view/2395394000005836359?ZOHO_CRITERIA=%22Trasposicion_4.4%22.%22Id_Procesamiento%22%20%3D%20"&amp;#REF!</f>
        <v>#REF!</v>
      </c>
      <c r="E1114" s="4">
        <f t="shared" si="361"/>
        <v>7</v>
      </c>
      <c r="F1114" t="str">
        <f t="shared" si="362"/>
        <v>Informe Interactivo 5</v>
      </c>
      <c r="G1114" t="str">
        <f t="shared" si="363"/>
        <v>Procesamiento</v>
      </c>
      <c r="H1114" t="str">
        <f t="shared" si="364"/>
        <v>Importaciones en USD</v>
      </c>
      <c r="I1114" t="s">
        <v>160</v>
      </c>
      <c r="J1114" s="1" t="e">
        <f t="shared" si="358"/>
        <v>#REF!</v>
      </c>
    </row>
    <row r="1115" spans="1:10" x14ac:dyDescent="0.35">
      <c r="A1115" s="2">
        <f t="shared" si="360"/>
        <v>4</v>
      </c>
      <c r="B1115" s="2">
        <f t="shared" si="359"/>
        <v>4.4000000000000004</v>
      </c>
      <c r="C1115" s="5" t="str">
        <f>+F1115&amp;" - "&amp;I1115</f>
        <v>Informe Interactivo 5 - Deshidratados</v>
      </c>
      <c r="D1115" s="33" t="e">
        <f>+"https://analytics.zoho.com/open-view/2395394000005836359?ZOHO_CRITERIA=%22Trasposicion_4.4%22.%22Id_Procesamiento%22%20%3D%20"&amp;#REF!</f>
        <v>#REF!</v>
      </c>
      <c r="E1115" s="4">
        <f t="shared" si="361"/>
        <v>7</v>
      </c>
      <c r="F1115" t="str">
        <f t="shared" si="362"/>
        <v>Informe Interactivo 5</v>
      </c>
      <c r="G1115" t="str">
        <f t="shared" si="363"/>
        <v>Procesamiento</v>
      </c>
      <c r="H1115" t="str">
        <f t="shared" si="364"/>
        <v>Importaciones en USD</v>
      </c>
      <c r="I1115" t="s">
        <v>161</v>
      </c>
      <c r="J1115" s="1" t="e">
        <f t="shared" si="358"/>
        <v>#REF!</v>
      </c>
    </row>
    <row r="1116" spans="1:10" x14ac:dyDescent="0.35">
      <c r="A1116" s="2">
        <f t="shared" si="360"/>
        <v>5</v>
      </c>
      <c r="B1116" s="2">
        <f t="shared" si="359"/>
        <v>4.4000000000000004</v>
      </c>
      <c r="C1116" s="5" t="str">
        <f>+F1116&amp;" - "&amp;I1116</f>
        <v>Informe Interactivo 5 - Fresca</v>
      </c>
      <c r="D1116" s="33" t="e">
        <f>+"https://analytics.zoho.com/open-view/2395394000005836359?ZOHO_CRITERIA=%22Trasposicion_4.4%22.%22Id_Procesamiento%22%20%3D%20"&amp;#REF!</f>
        <v>#REF!</v>
      </c>
      <c r="E1116" s="4">
        <f t="shared" si="361"/>
        <v>7</v>
      </c>
      <c r="F1116" t="str">
        <f t="shared" si="362"/>
        <v>Informe Interactivo 5</v>
      </c>
      <c r="G1116" t="str">
        <f t="shared" si="363"/>
        <v>Procesamiento</v>
      </c>
      <c r="H1116" t="str">
        <f t="shared" si="364"/>
        <v>Importaciones en USD</v>
      </c>
      <c r="I1116" t="s">
        <v>162</v>
      </c>
      <c r="J1116" s="1" t="e">
        <f t="shared" si="358"/>
        <v>#REF!</v>
      </c>
    </row>
    <row r="1117" spans="1:10" x14ac:dyDescent="0.35">
      <c r="A1117" s="2">
        <f t="shared" si="360"/>
        <v>6</v>
      </c>
      <c r="B1117" s="2">
        <f t="shared" si="359"/>
        <v>4.4000000000000004</v>
      </c>
      <c r="C1117" s="5" t="str">
        <f>+F1117&amp;" - "&amp;I1117</f>
        <v>Informe Interactivo 5 - Frutos secos</v>
      </c>
      <c r="D1117" s="33" t="e">
        <f>+"https://analytics.zoho.com/open-view/2395394000005836359?ZOHO_CRITERIA=%22Trasposicion_4.4%22.%22Id_Procesamiento%22%20%3D%20"&amp;#REF!</f>
        <v>#REF!</v>
      </c>
      <c r="E1117" s="4">
        <f t="shared" si="361"/>
        <v>7</v>
      </c>
      <c r="F1117" t="str">
        <f t="shared" si="362"/>
        <v>Informe Interactivo 5</v>
      </c>
      <c r="G1117" t="str">
        <f t="shared" si="363"/>
        <v>Procesamiento</v>
      </c>
      <c r="H1117" t="str">
        <f t="shared" si="364"/>
        <v>Importaciones en USD</v>
      </c>
      <c r="I1117" t="s">
        <v>163</v>
      </c>
      <c r="J1117" s="1" t="e">
        <f t="shared" si="358"/>
        <v>#REF!</v>
      </c>
    </row>
    <row r="1118" spans="1:10" x14ac:dyDescent="0.35">
      <c r="A1118" s="2">
        <f t="shared" si="360"/>
        <v>7</v>
      </c>
      <c r="B1118" s="2">
        <f t="shared" si="359"/>
        <v>4.4000000000000004</v>
      </c>
      <c r="C1118" s="5" t="str">
        <f>+F1118&amp;" - "&amp;I1118</f>
        <v>Informe Interactivo 5 - Jugos</v>
      </c>
      <c r="D1118" s="33" t="e">
        <f>+"https://analytics.zoho.com/open-view/2395394000005836359?ZOHO_CRITERIA=%22Trasposicion_4.4%22.%22Id_Procesamiento%22%20%3D%20"&amp;#REF!</f>
        <v>#REF!</v>
      </c>
      <c r="E1118" s="4">
        <f t="shared" si="361"/>
        <v>7</v>
      </c>
      <c r="F1118" t="str">
        <f t="shared" si="362"/>
        <v>Informe Interactivo 5</v>
      </c>
      <c r="G1118" t="str">
        <f t="shared" si="363"/>
        <v>Procesamiento</v>
      </c>
      <c r="H1118" t="str">
        <f t="shared" si="364"/>
        <v>Importaciones en USD</v>
      </c>
      <c r="I1118" t="s">
        <v>164</v>
      </c>
      <c r="J1118" s="1" t="e">
        <f t="shared" si="358"/>
        <v>#REF!</v>
      </c>
    </row>
    <row r="1119" spans="1:10" x14ac:dyDescent="0.35">
      <c r="A1119" s="39">
        <v>1</v>
      </c>
      <c r="B1119" s="39">
        <v>4.5999999999999996</v>
      </c>
      <c r="C1119" s="40" t="str">
        <f>+F1119&amp;" - "&amp;I1119</f>
        <v>Informe Interactivo 1 - Tarapacá</v>
      </c>
      <c r="D1119" s="41" t="e">
        <f>+"https://analytics.zoho.com/open-view/2395394000001951907?ZOHO_CRITERIA=%224.6%22.%22Descripci%C3%B3n%20A%C3%B1o%22%3C%3E'No%20Aplica'%20and%20%224.6%22.%22C%C3%B3digo_Regi%C3%B3n%22%3D"&amp;#REF!</f>
        <v>#REF!</v>
      </c>
      <c r="E1119" s="42">
        <v>13</v>
      </c>
      <c r="F1119" s="43" t="s">
        <v>49</v>
      </c>
      <c r="G1119" s="43" t="s">
        <v>169</v>
      </c>
      <c r="H1119" s="43" t="s">
        <v>221</v>
      </c>
      <c r="I1119" s="43" t="s">
        <v>51</v>
      </c>
      <c r="J1119" s="1" t="e">
        <f t="shared" si="358"/>
        <v>#REF!</v>
      </c>
    </row>
    <row r="1120" spans="1:10" x14ac:dyDescent="0.35">
      <c r="A1120" s="2">
        <f t="shared" si="360"/>
        <v>2</v>
      </c>
      <c r="B1120" s="2">
        <f t="shared" si="359"/>
        <v>4.5999999999999996</v>
      </c>
      <c r="C1120" s="5" t="str">
        <f>+F1120&amp;" - "&amp;I1120</f>
        <v>Informe Interactivo 1 - Atacama</v>
      </c>
      <c r="D1120" s="33" t="e">
        <f>+"https://analytics.zoho.com/open-view/2395394000001951907?ZOHO_CRITERIA=%224.6%22.%22Descripci%C3%B3n%20A%C3%B1o%22%3C%3E'No%20Aplica'%20and%20%224.6%22.%22C%C3%B3digo_Regi%C3%B3n%22%3D"&amp;#REF!</f>
        <v>#REF!</v>
      </c>
      <c r="E1120" s="4">
        <f t="shared" si="361"/>
        <v>13</v>
      </c>
      <c r="F1120" t="str">
        <f t="shared" si="362"/>
        <v>Informe Interactivo 1</v>
      </c>
      <c r="G1120" t="str">
        <f t="shared" si="363"/>
        <v>Región</v>
      </c>
      <c r="H1120" t="str">
        <f t="shared" si="364"/>
        <v>Cantidad de fruta (kg)</v>
      </c>
      <c r="I1120" t="s">
        <v>53</v>
      </c>
      <c r="J1120" s="1" t="e">
        <f t="shared" si="358"/>
        <v>#REF!</v>
      </c>
    </row>
    <row r="1121" spans="1:10" x14ac:dyDescent="0.35">
      <c r="A1121" s="2">
        <f t="shared" si="360"/>
        <v>3</v>
      </c>
      <c r="B1121" s="2">
        <f t="shared" si="359"/>
        <v>4.5999999999999996</v>
      </c>
      <c r="C1121" s="5" t="str">
        <f>+F1121&amp;" - "&amp;I1121</f>
        <v>Informe Interactivo 1 - Coquimbo</v>
      </c>
      <c r="D1121" s="33" t="e">
        <f>+"https://analytics.zoho.com/open-view/2395394000001951907?ZOHO_CRITERIA=%224.6%22.%22Descripci%C3%B3n%20A%C3%B1o%22%3C%3E'No%20Aplica'%20and%20%224.6%22.%22C%C3%B3digo_Regi%C3%B3n%22%3D"&amp;#REF!</f>
        <v>#REF!</v>
      </c>
      <c r="E1121" s="4">
        <f t="shared" si="361"/>
        <v>13</v>
      </c>
      <c r="F1121" t="str">
        <f t="shared" si="362"/>
        <v>Informe Interactivo 1</v>
      </c>
      <c r="G1121" t="str">
        <f t="shared" si="363"/>
        <v>Región</v>
      </c>
      <c r="H1121" t="str">
        <f t="shared" si="364"/>
        <v>Cantidad de fruta (kg)</v>
      </c>
      <c r="I1121" t="s">
        <v>54</v>
      </c>
      <c r="J1121" s="1" t="e">
        <f t="shared" si="358"/>
        <v>#REF!</v>
      </c>
    </row>
    <row r="1122" spans="1:10" x14ac:dyDescent="0.35">
      <c r="A1122" s="2">
        <f t="shared" si="360"/>
        <v>4</v>
      </c>
      <c r="B1122" s="2">
        <f t="shared" si="359"/>
        <v>4.5999999999999996</v>
      </c>
      <c r="C1122" s="5" t="str">
        <f>+F1122&amp;" - "&amp;I1122</f>
        <v>Informe Interactivo 1 - Valparaíso</v>
      </c>
      <c r="D1122" s="33" t="e">
        <f>+"https://analytics.zoho.com/open-view/2395394000001951907?ZOHO_CRITERIA=%224.6%22.%22Descripci%C3%B3n%20A%C3%B1o%22%3C%3E'No%20Aplica'%20and%20%224.6%22.%22C%C3%B3digo_Regi%C3%B3n%22%3D"&amp;#REF!</f>
        <v>#REF!</v>
      </c>
      <c r="E1122" s="4">
        <f t="shared" si="361"/>
        <v>13</v>
      </c>
      <c r="F1122" t="str">
        <f t="shared" si="362"/>
        <v>Informe Interactivo 1</v>
      </c>
      <c r="G1122" t="str">
        <f t="shared" si="363"/>
        <v>Región</v>
      </c>
      <c r="H1122" t="str">
        <f t="shared" si="364"/>
        <v>Cantidad de fruta (kg)</v>
      </c>
      <c r="I1122" t="s">
        <v>55</v>
      </c>
      <c r="J1122" s="1" t="e">
        <f t="shared" si="358"/>
        <v>#REF!</v>
      </c>
    </row>
    <row r="1123" spans="1:10" x14ac:dyDescent="0.35">
      <c r="A1123" s="2">
        <f t="shared" si="360"/>
        <v>5</v>
      </c>
      <c r="B1123" s="2">
        <f t="shared" si="359"/>
        <v>4.5999999999999996</v>
      </c>
      <c r="C1123" s="5" t="str">
        <f>+F1123&amp;" - "&amp;I1123</f>
        <v>Informe Interactivo 1 - O'Higgins</v>
      </c>
      <c r="D1123" s="33" t="e">
        <f>+"https://analytics.zoho.com/open-view/2395394000001951907?ZOHO_CRITERIA=%224.6%22.%22Descripci%C3%B3n%20A%C3%B1o%22%3C%3E'No%20Aplica'%20and%20%224.6%22.%22C%C3%B3digo_Regi%C3%B3n%22%3D"&amp;#REF!</f>
        <v>#REF!</v>
      </c>
      <c r="E1123" s="4">
        <f t="shared" si="361"/>
        <v>13</v>
      </c>
      <c r="F1123" t="str">
        <f t="shared" si="362"/>
        <v>Informe Interactivo 1</v>
      </c>
      <c r="G1123" t="str">
        <f t="shared" si="363"/>
        <v>Región</v>
      </c>
      <c r="H1123" t="str">
        <f t="shared" si="364"/>
        <v>Cantidad de fruta (kg)</v>
      </c>
      <c r="I1123" t="s">
        <v>56</v>
      </c>
      <c r="J1123" s="1" t="e">
        <f t="shared" si="358"/>
        <v>#REF!</v>
      </c>
    </row>
    <row r="1124" spans="1:10" x14ac:dyDescent="0.35">
      <c r="A1124" s="2">
        <f t="shared" si="360"/>
        <v>6</v>
      </c>
      <c r="B1124" s="2">
        <f t="shared" si="359"/>
        <v>4.5999999999999996</v>
      </c>
      <c r="C1124" s="5" t="str">
        <f>+F1124&amp;" - "&amp;I1124</f>
        <v>Informe Interactivo 1 - Maule</v>
      </c>
      <c r="D1124" s="33" t="e">
        <f>+"https://analytics.zoho.com/open-view/2395394000001951907?ZOHO_CRITERIA=%224.6%22.%22Descripci%C3%B3n%20A%C3%B1o%22%3C%3E'No%20Aplica'%20and%20%224.6%22.%22C%C3%B3digo_Regi%C3%B3n%22%3D"&amp;#REF!</f>
        <v>#REF!</v>
      </c>
      <c r="E1124" s="4">
        <f t="shared" si="361"/>
        <v>13</v>
      </c>
      <c r="F1124" t="str">
        <f t="shared" si="362"/>
        <v>Informe Interactivo 1</v>
      </c>
      <c r="G1124" t="str">
        <f t="shared" si="363"/>
        <v>Región</v>
      </c>
      <c r="H1124" t="str">
        <f t="shared" si="364"/>
        <v>Cantidad de fruta (kg)</v>
      </c>
      <c r="I1124" t="s">
        <v>57</v>
      </c>
      <c r="J1124" s="1" t="e">
        <f t="shared" si="358"/>
        <v>#REF!</v>
      </c>
    </row>
    <row r="1125" spans="1:10" x14ac:dyDescent="0.35">
      <c r="A1125" s="2">
        <f t="shared" si="360"/>
        <v>7</v>
      </c>
      <c r="B1125" s="2">
        <f t="shared" si="359"/>
        <v>4.5999999999999996</v>
      </c>
      <c r="C1125" s="5" t="str">
        <f>+F1125&amp;" - "&amp;I1125</f>
        <v>Informe Interactivo 1 - Biobío</v>
      </c>
      <c r="D1125" s="33" t="e">
        <f>+"https://analytics.zoho.com/open-view/2395394000001951907?ZOHO_CRITERIA=%224.6%22.%22Descripci%C3%B3n%20A%C3%B1o%22%3C%3E'No%20Aplica'%20and%20%224.6%22.%22C%C3%B3digo_Regi%C3%B3n%22%3D"&amp;#REF!</f>
        <v>#REF!</v>
      </c>
      <c r="E1125" s="4">
        <f t="shared" si="361"/>
        <v>13</v>
      </c>
      <c r="F1125" t="str">
        <f t="shared" si="362"/>
        <v>Informe Interactivo 1</v>
      </c>
      <c r="G1125" t="str">
        <f t="shared" si="363"/>
        <v>Región</v>
      </c>
      <c r="H1125" t="str">
        <f t="shared" si="364"/>
        <v>Cantidad de fruta (kg)</v>
      </c>
      <c r="I1125" t="s">
        <v>58</v>
      </c>
      <c r="J1125" s="1" t="e">
        <f t="shared" si="358"/>
        <v>#REF!</v>
      </c>
    </row>
    <row r="1126" spans="1:10" x14ac:dyDescent="0.35">
      <c r="A1126" s="2">
        <f t="shared" si="360"/>
        <v>8</v>
      </c>
      <c r="B1126" s="2">
        <f t="shared" si="359"/>
        <v>4.5999999999999996</v>
      </c>
      <c r="C1126" s="5" t="str">
        <f>+F1126&amp;" - "&amp;I1126</f>
        <v>Informe Interactivo 1 - Araucanía</v>
      </c>
      <c r="D1126" s="33" t="e">
        <f>+"https://analytics.zoho.com/open-view/2395394000001951907?ZOHO_CRITERIA=%224.6%22.%22Descripci%C3%B3n%20A%C3%B1o%22%3C%3E'No%20Aplica'%20and%20%224.6%22.%22C%C3%B3digo_Regi%C3%B3n%22%3D"&amp;#REF!</f>
        <v>#REF!</v>
      </c>
      <c r="E1126" s="4">
        <f t="shared" si="361"/>
        <v>13</v>
      </c>
      <c r="F1126" t="str">
        <f t="shared" si="362"/>
        <v>Informe Interactivo 1</v>
      </c>
      <c r="G1126" t="str">
        <f t="shared" si="363"/>
        <v>Región</v>
      </c>
      <c r="H1126" t="str">
        <f t="shared" si="364"/>
        <v>Cantidad de fruta (kg)</v>
      </c>
      <c r="I1126" t="s">
        <v>59</v>
      </c>
      <c r="J1126" s="1" t="e">
        <f t="shared" si="358"/>
        <v>#REF!</v>
      </c>
    </row>
    <row r="1127" spans="1:10" x14ac:dyDescent="0.35">
      <c r="A1127" s="2">
        <f t="shared" si="360"/>
        <v>9</v>
      </c>
      <c r="B1127" s="2">
        <f t="shared" si="359"/>
        <v>4.5999999999999996</v>
      </c>
      <c r="C1127" s="5" t="str">
        <f>+F1127&amp;" - "&amp;I1127</f>
        <v>Informe Interactivo 1 - Los Lagos</v>
      </c>
      <c r="D1127" s="33" t="e">
        <f>+"https://analytics.zoho.com/open-view/2395394000001951907?ZOHO_CRITERIA=%224.6%22.%22Descripci%C3%B3n%20A%C3%B1o%22%3C%3E'No%20Aplica'%20and%20%224.6%22.%22C%C3%B3digo_Regi%C3%B3n%22%3D"&amp;#REF!</f>
        <v>#REF!</v>
      </c>
      <c r="E1127" s="4">
        <f t="shared" si="361"/>
        <v>13</v>
      </c>
      <c r="F1127" t="str">
        <f t="shared" si="362"/>
        <v>Informe Interactivo 1</v>
      </c>
      <c r="G1127" t="str">
        <f t="shared" si="363"/>
        <v>Región</v>
      </c>
      <c r="H1127" t="str">
        <f t="shared" si="364"/>
        <v>Cantidad de fruta (kg)</v>
      </c>
      <c r="I1127" t="s">
        <v>60</v>
      </c>
      <c r="J1127" s="1" t="e">
        <f t="shared" si="358"/>
        <v>#REF!</v>
      </c>
    </row>
    <row r="1128" spans="1:10" x14ac:dyDescent="0.35">
      <c r="A1128" s="2">
        <f t="shared" si="360"/>
        <v>10</v>
      </c>
      <c r="B1128" s="2">
        <f t="shared" si="359"/>
        <v>4.5999999999999996</v>
      </c>
      <c r="C1128" s="5" t="str">
        <f>+F1128&amp;" - "&amp;I1128</f>
        <v>Informe Interactivo 1 - Metropolitana</v>
      </c>
      <c r="D1128" s="33" t="e">
        <f>+"https://analytics.zoho.com/open-view/2395394000001951907?ZOHO_CRITERIA=%224.6%22.%22Descripci%C3%B3n%20A%C3%B1o%22%3C%3E'No%20Aplica'%20and%20%224.6%22.%22C%C3%B3digo_Regi%C3%B3n%22%3D"&amp;#REF!</f>
        <v>#REF!</v>
      </c>
      <c r="E1128" s="4">
        <f t="shared" si="361"/>
        <v>13</v>
      </c>
      <c r="F1128" t="str">
        <f t="shared" si="362"/>
        <v>Informe Interactivo 1</v>
      </c>
      <c r="G1128" t="str">
        <f t="shared" si="363"/>
        <v>Región</v>
      </c>
      <c r="H1128" t="str">
        <f t="shared" si="364"/>
        <v>Cantidad de fruta (kg)</v>
      </c>
      <c r="I1128" t="s">
        <v>63</v>
      </c>
      <c r="J1128" s="1" t="e">
        <f t="shared" si="358"/>
        <v>#REF!</v>
      </c>
    </row>
    <row r="1129" spans="1:10" x14ac:dyDescent="0.35">
      <c r="A1129" s="2">
        <f t="shared" ref="A1129:A1192" si="365">+A1128+1</f>
        <v>11</v>
      </c>
      <c r="B1129" s="2">
        <f t="shared" ref="B1129:B1192" si="366">+B1128</f>
        <v>4.5999999999999996</v>
      </c>
      <c r="C1129" s="5" t="str">
        <f>+F1129&amp;" - "&amp;I1129</f>
        <v>Informe Interactivo 1 - Los Ríos</v>
      </c>
      <c r="D1129" s="33" t="e">
        <f>+"https://analytics.zoho.com/open-view/2395394000001951907?ZOHO_CRITERIA=%224.6%22.%22Descripci%C3%B3n%20A%C3%B1o%22%3C%3E'No%20Aplica'%20and%20%224.6%22.%22C%C3%B3digo_Regi%C3%B3n%22%3D"&amp;#REF!</f>
        <v>#REF!</v>
      </c>
      <c r="E1129" s="4">
        <f t="shared" ref="E1129:E1192" si="367">+E1128</f>
        <v>13</v>
      </c>
      <c r="F1129" t="str">
        <f t="shared" ref="F1129:F1192" si="368">+F1128</f>
        <v>Informe Interactivo 1</v>
      </c>
      <c r="G1129" t="str">
        <f t="shared" ref="G1129:G1192" si="369">+G1128</f>
        <v>Región</v>
      </c>
      <c r="H1129" t="str">
        <f t="shared" ref="H1129:H1192" si="370">+H1128</f>
        <v>Cantidad de fruta (kg)</v>
      </c>
      <c r="I1129" t="s">
        <v>64</v>
      </c>
      <c r="J1129" s="1" t="e">
        <f t="shared" ref="J1129:J1192" si="371">+HYPERLINK(D1129,C1129)</f>
        <v>#REF!</v>
      </c>
    </row>
    <row r="1130" spans="1:10" x14ac:dyDescent="0.35">
      <c r="A1130" s="2">
        <f t="shared" si="365"/>
        <v>12</v>
      </c>
      <c r="B1130" s="2">
        <f t="shared" si="366"/>
        <v>4.5999999999999996</v>
      </c>
      <c r="C1130" s="5" t="str">
        <f>+F1130&amp;" - "&amp;I1130</f>
        <v>Informe Interactivo 1 - Arica y Parinacota</v>
      </c>
      <c r="D1130" s="33" t="e">
        <f>+"https://analytics.zoho.com/open-view/2395394000001951907?ZOHO_CRITERIA=%224.6%22.%22Descripci%C3%B3n%20A%C3%B1o%22%3C%3E'No%20Aplica'%20and%20%224.6%22.%22C%C3%B3digo_Regi%C3%B3n%22%3D"&amp;#REF!</f>
        <v>#REF!</v>
      </c>
      <c r="E1130" s="4">
        <f t="shared" si="367"/>
        <v>13</v>
      </c>
      <c r="F1130" t="str">
        <f t="shared" si="368"/>
        <v>Informe Interactivo 1</v>
      </c>
      <c r="G1130" t="str">
        <f t="shared" si="369"/>
        <v>Región</v>
      </c>
      <c r="H1130" t="str">
        <f t="shared" si="370"/>
        <v>Cantidad de fruta (kg)</v>
      </c>
      <c r="I1130" t="s">
        <v>65</v>
      </c>
      <c r="J1130" s="1" t="e">
        <f t="shared" si="371"/>
        <v>#REF!</v>
      </c>
    </row>
    <row r="1131" spans="1:10" x14ac:dyDescent="0.35">
      <c r="A1131" s="2">
        <f t="shared" si="365"/>
        <v>13</v>
      </c>
      <c r="B1131" s="2">
        <f t="shared" si="366"/>
        <v>4.5999999999999996</v>
      </c>
      <c r="C1131" s="5" t="str">
        <f>+F1131&amp;" - "&amp;I1131</f>
        <v>Informe Interactivo 1 - Ñuble</v>
      </c>
      <c r="D1131" s="33" t="e">
        <f>+"https://analytics.zoho.com/open-view/2395394000001951907?ZOHO_CRITERIA=%224.6%22.%22Descripci%C3%B3n%20A%C3%B1o%22%3C%3E'No%20Aplica'%20and%20%224.6%22.%22C%C3%B3digo_Regi%C3%B3n%22%3D"&amp;#REF!</f>
        <v>#REF!</v>
      </c>
      <c r="E1131" s="4">
        <f t="shared" si="367"/>
        <v>13</v>
      </c>
      <c r="F1131" t="str">
        <f t="shared" si="368"/>
        <v>Informe Interactivo 1</v>
      </c>
      <c r="G1131" t="str">
        <f t="shared" si="369"/>
        <v>Región</v>
      </c>
      <c r="H1131" t="str">
        <f t="shared" si="370"/>
        <v>Cantidad de fruta (kg)</v>
      </c>
      <c r="I1131" t="s">
        <v>66</v>
      </c>
      <c r="J1131" s="1" t="e">
        <f t="shared" si="371"/>
        <v>#REF!</v>
      </c>
    </row>
    <row r="1132" spans="1:10" x14ac:dyDescent="0.35">
      <c r="A1132" s="39">
        <v>1</v>
      </c>
      <c r="B1132" s="39">
        <f t="shared" si="366"/>
        <v>4.5999999999999996</v>
      </c>
      <c r="C1132" s="40" t="str">
        <f>+F1132&amp;" - "&amp;I1132</f>
        <v>Informe Interactivo 2 - Pica</v>
      </c>
      <c r="D1132" s="41" t="e">
        <f>+"https://analytics.zoho.com/open-view/2395394000002077599?ZOHO_CRITERIA=%224.6%22.%22Descripci%C3%B3n%20A%C3%B1o%22%3C%3E'No%20Aplica'%20and%20%224.6%22.%22C%C3%B3digo_Comuna%22%3D"&amp;#REF!</f>
        <v>#REF!</v>
      </c>
      <c r="E1132" s="42">
        <v>177</v>
      </c>
      <c r="F1132" s="43" t="s">
        <v>45</v>
      </c>
      <c r="G1132" s="43" t="s">
        <v>222</v>
      </c>
      <c r="H1132" s="43" t="s">
        <v>221</v>
      </c>
      <c r="I1132" s="43" t="s">
        <v>223</v>
      </c>
      <c r="J1132" s="1" t="e">
        <f t="shared" si="371"/>
        <v>#REF!</v>
      </c>
    </row>
    <row r="1133" spans="1:10" x14ac:dyDescent="0.35">
      <c r="A1133" s="2">
        <f t="shared" si="365"/>
        <v>2</v>
      </c>
      <c r="B1133" s="2">
        <f t="shared" si="366"/>
        <v>4.5999999999999996</v>
      </c>
      <c r="C1133" s="5" t="str">
        <f>+F1133&amp;" - "&amp;I1133</f>
        <v>Informe Interactivo 2 - Copiapó</v>
      </c>
      <c r="D1133" s="33" t="e">
        <f>+"https://analytics.zoho.com/open-view/2395394000002077599?ZOHO_CRITERIA=%224.6%22.%22Descripci%C3%B3n%20A%C3%B1o%22%3C%3E'No%20Aplica'%20and%20%224.6%22.%22C%C3%B3digo_Comuna%22%3D"&amp;#REF!</f>
        <v>#REF!</v>
      </c>
      <c r="E1133" s="4">
        <f>+E1132</f>
        <v>177</v>
      </c>
      <c r="F1133" t="str">
        <f t="shared" si="368"/>
        <v>Informe Interactivo 2</v>
      </c>
      <c r="G1133" t="str">
        <f t="shared" si="369"/>
        <v>Comuna</v>
      </c>
      <c r="H1133" t="str">
        <f t="shared" si="370"/>
        <v>Cantidad de fruta (kg)</v>
      </c>
      <c r="I1133" t="s">
        <v>224</v>
      </c>
      <c r="J1133" s="1" t="e">
        <f t="shared" si="371"/>
        <v>#REF!</v>
      </c>
    </row>
    <row r="1134" spans="1:10" x14ac:dyDescent="0.35">
      <c r="A1134" s="2">
        <f t="shared" si="365"/>
        <v>3</v>
      </c>
      <c r="B1134" s="2">
        <f t="shared" si="366"/>
        <v>4.5999999999999996</v>
      </c>
      <c r="C1134" s="5" t="str">
        <f>+F1134&amp;" - "&amp;I1134</f>
        <v>Informe Interactivo 2 - Caldera</v>
      </c>
      <c r="D1134" s="33" t="e">
        <f>+"https://analytics.zoho.com/open-view/2395394000002077599?ZOHO_CRITERIA=%224.6%22.%22Descripci%C3%B3n%20A%C3%B1o%22%3C%3E'No%20Aplica'%20and%20%224.6%22.%22C%C3%B3digo_Comuna%22%3D"&amp;#REF!</f>
        <v>#REF!</v>
      </c>
      <c r="E1134" s="4">
        <f t="shared" si="367"/>
        <v>177</v>
      </c>
      <c r="F1134" t="str">
        <f t="shared" si="368"/>
        <v>Informe Interactivo 2</v>
      </c>
      <c r="G1134" t="str">
        <f t="shared" si="369"/>
        <v>Comuna</v>
      </c>
      <c r="H1134" t="str">
        <f t="shared" si="370"/>
        <v>Cantidad de fruta (kg)</v>
      </c>
      <c r="I1134" t="s">
        <v>225</v>
      </c>
      <c r="J1134" s="1" t="e">
        <f t="shared" si="371"/>
        <v>#REF!</v>
      </c>
    </row>
    <row r="1135" spans="1:10" x14ac:dyDescent="0.35">
      <c r="A1135" s="2">
        <f t="shared" si="365"/>
        <v>4</v>
      </c>
      <c r="B1135" s="2">
        <f t="shared" si="366"/>
        <v>4.5999999999999996</v>
      </c>
      <c r="C1135" s="5" t="str">
        <f>+F1135&amp;" - "&amp;I1135</f>
        <v>Informe Interactivo 2 - Tierra Amarilla</v>
      </c>
      <c r="D1135" s="33" t="e">
        <f>+"https://analytics.zoho.com/open-view/2395394000002077599?ZOHO_CRITERIA=%224.6%22.%22Descripci%C3%B3n%20A%C3%B1o%22%3C%3E'No%20Aplica'%20and%20%224.6%22.%22C%C3%B3digo_Comuna%22%3D"&amp;#REF!</f>
        <v>#REF!</v>
      </c>
      <c r="E1135" s="4">
        <f t="shared" si="367"/>
        <v>177</v>
      </c>
      <c r="F1135" t="str">
        <f t="shared" si="368"/>
        <v>Informe Interactivo 2</v>
      </c>
      <c r="G1135" t="str">
        <f t="shared" si="369"/>
        <v>Comuna</v>
      </c>
      <c r="H1135" t="str">
        <f t="shared" si="370"/>
        <v>Cantidad de fruta (kg)</v>
      </c>
      <c r="I1135" t="s">
        <v>226</v>
      </c>
      <c r="J1135" s="1" t="e">
        <f t="shared" si="371"/>
        <v>#REF!</v>
      </c>
    </row>
    <row r="1136" spans="1:10" x14ac:dyDescent="0.35">
      <c r="A1136" s="2">
        <f t="shared" si="365"/>
        <v>5</v>
      </c>
      <c r="B1136" s="2">
        <f t="shared" si="366"/>
        <v>4.5999999999999996</v>
      </c>
      <c r="C1136" s="5" t="str">
        <f>+F1136&amp;" - "&amp;I1136</f>
        <v>Informe Interactivo 2 - Vallenar</v>
      </c>
      <c r="D1136" s="33" t="e">
        <f>+"https://analytics.zoho.com/open-view/2395394000002077599?ZOHO_CRITERIA=%224.6%22.%22Descripci%C3%B3n%20A%C3%B1o%22%3C%3E'No%20Aplica'%20and%20%224.6%22.%22C%C3%B3digo_Comuna%22%3D"&amp;#REF!</f>
        <v>#REF!</v>
      </c>
      <c r="E1136" s="4">
        <f t="shared" si="367"/>
        <v>177</v>
      </c>
      <c r="F1136" t="str">
        <f t="shared" si="368"/>
        <v>Informe Interactivo 2</v>
      </c>
      <c r="G1136" t="str">
        <f t="shared" si="369"/>
        <v>Comuna</v>
      </c>
      <c r="H1136" t="str">
        <f t="shared" si="370"/>
        <v>Cantidad de fruta (kg)</v>
      </c>
      <c r="I1136" t="s">
        <v>227</v>
      </c>
      <c r="J1136" s="1" t="e">
        <f t="shared" si="371"/>
        <v>#REF!</v>
      </c>
    </row>
    <row r="1137" spans="1:10" x14ac:dyDescent="0.35">
      <c r="A1137" s="2">
        <f t="shared" si="365"/>
        <v>6</v>
      </c>
      <c r="B1137" s="2">
        <f t="shared" si="366"/>
        <v>4.5999999999999996</v>
      </c>
      <c r="C1137" s="5" t="str">
        <f>+F1137&amp;" - "&amp;I1137</f>
        <v>Informe Interactivo 2 - Alto del Carmen</v>
      </c>
      <c r="D1137" s="33" t="e">
        <f>+"https://analytics.zoho.com/open-view/2395394000002077599?ZOHO_CRITERIA=%224.6%22.%22Descripci%C3%B3n%20A%C3%B1o%22%3C%3E'No%20Aplica'%20and%20%224.6%22.%22C%C3%B3digo_Comuna%22%3D"&amp;#REF!</f>
        <v>#REF!</v>
      </c>
      <c r="E1137" s="4">
        <f t="shared" si="367"/>
        <v>177</v>
      </c>
      <c r="F1137" t="str">
        <f t="shared" si="368"/>
        <v>Informe Interactivo 2</v>
      </c>
      <c r="G1137" t="str">
        <f t="shared" si="369"/>
        <v>Comuna</v>
      </c>
      <c r="H1137" t="str">
        <f t="shared" si="370"/>
        <v>Cantidad de fruta (kg)</v>
      </c>
      <c r="I1137" t="s">
        <v>228</v>
      </c>
      <c r="J1137" s="1" t="e">
        <f t="shared" si="371"/>
        <v>#REF!</v>
      </c>
    </row>
    <row r="1138" spans="1:10" x14ac:dyDescent="0.35">
      <c r="A1138" s="2">
        <f t="shared" si="365"/>
        <v>7</v>
      </c>
      <c r="B1138" s="2">
        <f t="shared" si="366"/>
        <v>4.5999999999999996</v>
      </c>
      <c r="C1138" s="5" t="str">
        <f>+F1138&amp;" - "&amp;I1138</f>
        <v>Informe Interactivo 2 - Freirina</v>
      </c>
      <c r="D1138" s="33" t="e">
        <f>+"https://analytics.zoho.com/open-view/2395394000002077599?ZOHO_CRITERIA=%224.6%22.%22Descripci%C3%B3n%20A%C3%B1o%22%3C%3E'No%20Aplica'%20and%20%224.6%22.%22C%C3%B3digo_Comuna%22%3D"&amp;#REF!</f>
        <v>#REF!</v>
      </c>
      <c r="E1138" s="4">
        <f t="shared" si="367"/>
        <v>177</v>
      </c>
      <c r="F1138" t="str">
        <f t="shared" si="368"/>
        <v>Informe Interactivo 2</v>
      </c>
      <c r="G1138" t="str">
        <f t="shared" si="369"/>
        <v>Comuna</v>
      </c>
      <c r="H1138" t="str">
        <f t="shared" si="370"/>
        <v>Cantidad de fruta (kg)</v>
      </c>
      <c r="I1138" t="s">
        <v>229</v>
      </c>
      <c r="J1138" s="1" t="e">
        <f t="shared" si="371"/>
        <v>#REF!</v>
      </c>
    </row>
    <row r="1139" spans="1:10" x14ac:dyDescent="0.35">
      <c r="A1139" s="2">
        <f t="shared" si="365"/>
        <v>8</v>
      </c>
      <c r="B1139" s="2">
        <f t="shared" si="366"/>
        <v>4.5999999999999996</v>
      </c>
      <c r="C1139" s="5" t="str">
        <f>+F1139&amp;" - "&amp;I1139</f>
        <v>Informe Interactivo 2 - Huasco</v>
      </c>
      <c r="D1139" s="33" t="e">
        <f>+"https://analytics.zoho.com/open-view/2395394000002077599?ZOHO_CRITERIA=%224.6%22.%22Descripci%C3%B3n%20A%C3%B1o%22%3C%3E'No%20Aplica'%20and%20%224.6%22.%22C%C3%B3digo_Comuna%22%3D"&amp;#REF!</f>
        <v>#REF!</v>
      </c>
      <c r="E1139" s="4">
        <f t="shared" si="367"/>
        <v>177</v>
      </c>
      <c r="F1139" t="str">
        <f t="shared" si="368"/>
        <v>Informe Interactivo 2</v>
      </c>
      <c r="G1139" t="str">
        <f t="shared" si="369"/>
        <v>Comuna</v>
      </c>
      <c r="H1139" t="str">
        <f t="shared" si="370"/>
        <v>Cantidad de fruta (kg)</v>
      </c>
      <c r="I1139" t="s">
        <v>230</v>
      </c>
      <c r="J1139" s="1" t="e">
        <f t="shared" si="371"/>
        <v>#REF!</v>
      </c>
    </row>
    <row r="1140" spans="1:10" x14ac:dyDescent="0.35">
      <c r="A1140" s="2">
        <f t="shared" si="365"/>
        <v>9</v>
      </c>
      <c r="B1140" s="2">
        <f t="shared" si="366"/>
        <v>4.5999999999999996</v>
      </c>
      <c r="C1140" s="5" t="str">
        <f>+F1140&amp;" - "&amp;I1140</f>
        <v>Informe Interactivo 2 - La Serena</v>
      </c>
      <c r="D1140" s="33" t="e">
        <f>+"https://analytics.zoho.com/open-view/2395394000002077599?ZOHO_CRITERIA=%224.6%22.%22Descripci%C3%B3n%20A%C3%B1o%22%3C%3E'No%20Aplica'%20and%20%224.6%22.%22C%C3%B3digo_Comuna%22%3D"&amp;#REF!</f>
        <v>#REF!</v>
      </c>
      <c r="E1140" s="4">
        <f t="shared" si="367"/>
        <v>177</v>
      </c>
      <c r="F1140" t="str">
        <f t="shared" si="368"/>
        <v>Informe Interactivo 2</v>
      </c>
      <c r="G1140" t="str">
        <f t="shared" si="369"/>
        <v>Comuna</v>
      </c>
      <c r="H1140" t="str">
        <f t="shared" si="370"/>
        <v>Cantidad de fruta (kg)</v>
      </c>
      <c r="I1140" t="s">
        <v>231</v>
      </c>
      <c r="J1140" s="1" t="e">
        <f t="shared" si="371"/>
        <v>#REF!</v>
      </c>
    </row>
    <row r="1141" spans="1:10" x14ac:dyDescent="0.35">
      <c r="A1141" s="2">
        <f t="shared" si="365"/>
        <v>10</v>
      </c>
      <c r="B1141" s="2">
        <f t="shared" si="366"/>
        <v>4.5999999999999996</v>
      </c>
      <c r="C1141" s="5" t="str">
        <f>+F1141&amp;" - "&amp;I1141</f>
        <v>Informe Interactivo 2 - Coquimbo</v>
      </c>
      <c r="D1141" s="33" t="e">
        <f>+"https://analytics.zoho.com/open-view/2395394000002077599?ZOHO_CRITERIA=%224.6%22.%22Descripci%C3%B3n%20A%C3%B1o%22%3C%3E'No%20Aplica'%20and%20%224.6%22.%22C%C3%B3digo_Comuna%22%3D"&amp;#REF!</f>
        <v>#REF!</v>
      </c>
      <c r="E1141" s="4">
        <f t="shared" si="367"/>
        <v>177</v>
      </c>
      <c r="F1141" t="str">
        <f t="shared" si="368"/>
        <v>Informe Interactivo 2</v>
      </c>
      <c r="G1141" t="str">
        <f t="shared" si="369"/>
        <v>Comuna</v>
      </c>
      <c r="H1141" t="str">
        <f t="shared" si="370"/>
        <v>Cantidad de fruta (kg)</v>
      </c>
      <c r="I1141" t="s">
        <v>54</v>
      </c>
      <c r="J1141" s="1" t="e">
        <f t="shared" si="371"/>
        <v>#REF!</v>
      </c>
    </row>
    <row r="1142" spans="1:10" x14ac:dyDescent="0.35">
      <c r="A1142" s="2">
        <f t="shared" si="365"/>
        <v>11</v>
      </c>
      <c r="B1142" s="2">
        <f t="shared" si="366"/>
        <v>4.5999999999999996</v>
      </c>
      <c r="C1142" s="5" t="str">
        <f>+F1142&amp;" - "&amp;I1142</f>
        <v>Informe Interactivo 2 - Andacollo</v>
      </c>
      <c r="D1142" s="33" t="e">
        <f>+"https://analytics.zoho.com/open-view/2395394000002077599?ZOHO_CRITERIA=%224.6%22.%22Descripci%C3%B3n%20A%C3%B1o%22%3C%3E'No%20Aplica'%20and%20%224.6%22.%22C%C3%B3digo_Comuna%22%3D"&amp;#REF!</f>
        <v>#REF!</v>
      </c>
      <c r="E1142" s="4">
        <f t="shared" si="367"/>
        <v>177</v>
      </c>
      <c r="F1142" t="str">
        <f t="shared" si="368"/>
        <v>Informe Interactivo 2</v>
      </c>
      <c r="G1142" t="str">
        <f t="shared" si="369"/>
        <v>Comuna</v>
      </c>
      <c r="H1142" t="str">
        <f t="shared" si="370"/>
        <v>Cantidad de fruta (kg)</v>
      </c>
      <c r="I1142" t="s">
        <v>232</v>
      </c>
      <c r="J1142" s="1" t="e">
        <f t="shared" si="371"/>
        <v>#REF!</v>
      </c>
    </row>
    <row r="1143" spans="1:10" x14ac:dyDescent="0.35">
      <c r="A1143" s="2">
        <f t="shared" si="365"/>
        <v>12</v>
      </c>
      <c r="B1143" s="2">
        <f t="shared" si="366"/>
        <v>4.5999999999999996</v>
      </c>
      <c r="C1143" s="5" t="str">
        <f>+F1143&amp;" - "&amp;I1143</f>
        <v>Informe Interactivo 2 - La Higuera</v>
      </c>
      <c r="D1143" s="33" t="e">
        <f>+"https://analytics.zoho.com/open-view/2395394000002077599?ZOHO_CRITERIA=%224.6%22.%22Descripci%C3%B3n%20A%C3%B1o%22%3C%3E'No%20Aplica'%20and%20%224.6%22.%22C%C3%B3digo_Comuna%22%3D"&amp;#REF!</f>
        <v>#REF!</v>
      </c>
      <c r="E1143" s="4">
        <f t="shared" si="367"/>
        <v>177</v>
      </c>
      <c r="F1143" t="str">
        <f t="shared" si="368"/>
        <v>Informe Interactivo 2</v>
      </c>
      <c r="G1143" t="str">
        <f t="shared" si="369"/>
        <v>Comuna</v>
      </c>
      <c r="H1143" t="str">
        <f t="shared" si="370"/>
        <v>Cantidad de fruta (kg)</v>
      </c>
      <c r="I1143" t="s">
        <v>233</v>
      </c>
      <c r="J1143" s="1" t="e">
        <f t="shared" si="371"/>
        <v>#REF!</v>
      </c>
    </row>
    <row r="1144" spans="1:10" x14ac:dyDescent="0.35">
      <c r="A1144" s="2">
        <f t="shared" si="365"/>
        <v>13</v>
      </c>
      <c r="B1144" s="2">
        <f t="shared" si="366"/>
        <v>4.5999999999999996</v>
      </c>
      <c r="C1144" s="5" t="str">
        <f>+F1144&amp;" - "&amp;I1144</f>
        <v>Informe Interactivo 2 - Paiguano</v>
      </c>
      <c r="D1144" s="33" t="e">
        <f>+"https://analytics.zoho.com/open-view/2395394000002077599?ZOHO_CRITERIA=%224.6%22.%22Descripci%C3%B3n%20A%C3%B1o%22%3C%3E'No%20Aplica'%20and%20%224.6%22.%22C%C3%B3digo_Comuna%22%3D"&amp;#REF!</f>
        <v>#REF!</v>
      </c>
      <c r="E1144" s="4">
        <f t="shared" si="367"/>
        <v>177</v>
      </c>
      <c r="F1144" t="str">
        <f t="shared" si="368"/>
        <v>Informe Interactivo 2</v>
      </c>
      <c r="G1144" t="str">
        <f t="shared" si="369"/>
        <v>Comuna</v>
      </c>
      <c r="H1144" t="str">
        <f t="shared" si="370"/>
        <v>Cantidad de fruta (kg)</v>
      </c>
      <c r="I1144" t="s">
        <v>234</v>
      </c>
      <c r="J1144" s="1" t="e">
        <f t="shared" si="371"/>
        <v>#REF!</v>
      </c>
    </row>
    <row r="1145" spans="1:10" x14ac:dyDescent="0.35">
      <c r="A1145" s="2">
        <f t="shared" si="365"/>
        <v>14</v>
      </c>
      <c r="B1145" s="2">
        <f t="shared" si="366"/>
        <v>4.5999999999999996</v>
      </c>
      <c r="C1145" s="5" t="str">
        <f>+F1145&amp;" - "&amp;I1145</f>
        <v>Informe Interactivo 2 - Vicuña</v>
      </c>
      <c r="D1145" s="33" t="e">
        <f>+"https://analytics.zoho.com/open-view/2395394000002077599?ZOHO_CRITERIA=%224.6%22.%22Descripci%C3%B3n%20A%C3%B1o%22%3C%3E'No%20Aplica'%20and%20%224.6%22.%22C%C3%B3digo_Comuna%22%3D"&amp;#REF!</f>
        <v>#REF!</v>
      </c>
      <c r="E1145" s="4">
        <f t="shared" si="367"/>
        <v>177</v>
      </c>
      <c r="F1145" t="str">
        <f t="shared" si="368"/>
        <v>Informe Interactivo 2</v>
      </c>
      <c r="G1145" t="str">
        <f t="shared" si="369"/>
        <v>Comuna</v>
      </c>
      <c r="H1145" t="str">
        <f t="shared" si="370"/>
        <v>Cantidad de fruta (kg)</v>
      </c>
      <c r="I1145" t="s">
        <v>235</v>
      </c>
      <c r="J1145" s="1" t="e">
        <f t="shared" si="371"/>
        <v>#REF!</v>
      </c>
    </row>
    <row r="1146" spans="1:10" x14ac:dyDescent="0.35">
      <c r="A1146" s="2">
        <f t="shared" si="365"/>
        <v>15</v>
      </c>
      <c r="B1146" s="2">
        <f t="shared" si="366"/>
        <v>4.5999999999999996</v>
      </c>
      <c r="C1146" s="5" t="str">
        <f>+F1146&amp;" - "&amp;I1146</f>
        <v>Informe Interactivo 2 - Illapel</v>
      </c>
      <c r="D1146" s="33" t="e">
        <f>+"https://analytics.zoho.com/open-view/2395394000002077599?ZOHO_CRITERIA=%224.6%22.%22Descripci%C3%B3n%20A%C3%B1o%22%3C%3E'No%20Aplica'%20and%20%224.6%22.%22C%C3%B3digo_Comuna%22%3D"&amp;#REF!</f>
        <v>#REF!</v>
      </c>
      <c r="E1146" s="4">
        <f t="shared" si="367"/>
        <v>177</v>
      </c>
      <c r="F1146" t="str">
        <f t="shared" si="368"/>
        <v>Informe Interactivo 2</v>
      </c>
      <c r="G1146" t="str">
        <f t="shared" si="369"/>
        <v>Comuna</v>
      </c>
      <c r="H1146" t="str">
        <f t="shared" si="370"/>
        <v>Cantidad de fruta (kg)</v>
      </c>
      <c r="I1146" t="s">
        <v>236</v>
      </c>
      <c r="J1146" s="1" t="e">
        <f t="shared" si="371"/>
        <v>#REF!</v>
      </c>
    </row>
    <row r="1147" spans="1:10" x14ac:dyDescent="0.35">
      <c r="A1147" s="2">
        <f t="shared" si="365"/>
        <v>16</v>
      </c>
      <c r="B1147" s="2">
        <f t="shared" si="366"/>
        <v>4.5999999999999996</v>
      </c>
      <c r="C1147" s="5" t="str">
        <f>+F1147&amp;" - "&amp;I1147</f>
        <v>Informe Interactivo 2 - Canela</v>
      </c>
      <c r="D1147" s="33" t="e">
        <f>+"https://analytics.zoho.com/open-view/2395394000002077599?ZOHO_CRITERIA=%224.6%22.%22Descripci%C3%B3n%20A%C3%B1o%22%3C%3E'No%20Aplica'%20and%20%224.6%22.%22C%C3%B3digo_Comuna%22%3D"&amp;#REF!</f>
        <v>#REF!</v>
      </c>
      <c r="E1147" s="4">
        <f t="shared" si="367"/>
        <v>177</v>
      </c>
      <c r="F1147" t="str">
        <f t="shared" si="368"/>
        <v>Informe Interactivo 2</v>
      </c>
      <c r="G1147" t="str">
        <f t="shared" si="369"/>
        <v>Comuna</v>
      </c>
      <c r="H1147" t="str">
        <f t="shared" si="370"/>
        <v>Cantidad de fruta (kg)</v>
      </c>
      <c r="I1147" t="s">
        <v>237</v>
      </c>
      <c r="J1147" s="1" t="e">
        <f t="shared" si="371"/>
        <v>#REF!</v>
      </c>
    </row>
    <row r="1148" spans="1:10" x14ac:dyDescent="0.35">
      <c r="A1148" s="2">
        <f t="shared" si="365"/>
        <v>17</v>
      </c>
      <c r="B1148" s="2">
        <f t="shared" si="366"/>
        <v>4.5999999999999996</v>
      </c>
      <c r="C1148" s="5" t="str">
        <f>+F1148&amp;" - "&amp;I1148</f>
        <v>Informe Interactivo 2 - Los Vilos</v>
      </c>
      <c r="D1148" s="33" t="e">
        <f>+"https://analytics.zoho.com/open-view/2395394000002077599?ZOHO_CRITERIA=%224.6%22.%22Descripci%C3%B3n%20A%C3%B1o%22%3C%3E'No%20Aplica'%20and%20%224.6%22.%22C%C3%B3digo_Comuna%22%3D"&amp;#REF!</f>
        <v>#REF!</v>
      </c>
      <c r="E1148" s="4">
        <f t="shared" si="367"/>
        <v>177</v>
      </c>
      <c r="F1148" t="str">
        <f t="shared" si="368"/>
        <v>Informe Interactivo 2</v>
      </c>
      <c r="G1148" t="str">
        <f t="shared" si="369"/>
        <v>Comuna</v>
      </c>
      <c r="H1148" t="str">
        <f t="shared" si="370"/>
        <v>Cantidad de fruta (kg)</v>
      </c>
      <c r="I1148" t="s">
        <v>238</v>
      </c>
      <c r="J1148" s="1" t="e">
        <f t="shared" si="371"/>
        <v>#REF!</v>
      </c>
    </row>
    <row r="1149" spans="1:10" x14ac:dyDescent="0.35">
      <c r="A1149" s="2">
        <f t="shared" si="365"/>
        <v>18</v>
      </c>
      <c r="B1149" s="2">
        <f t="shared" si="366"/>
        <v>4.5999999999999996</v>
      </c>
      <c r="C1149" s="5" t="str">
        <f>+F1149&amp;" - "&amp;I1149</f>
        <v>Informe Interactivo 2 - Salamanca</v>
      </c>
      <c r="D1149" s="33" t="e">
        <f>+"https://analytics.zoho.com/open-view/2395394000002077599?ZOHO_CRITERIA=%224.6%22.%22Descripci%C3%B3n%20A%C3%B1o%22%3C%3E'No%20Aplica'%20and%20%224.6%22.%22C%C3%B3digo_Comuna%22%3D"&amp;#REF!</f>
        <v>#REF!</v>
      </c>
      <c r="E1149" s="4">
        <f t="shared" si="367"/>
        <v>177</v>
      </c>
      <c r="F1149" t="str">
        <f t="shared" si="368"/>
        <v>Informe Interactivo 2</v>
      </c>
      <c r="G1149" t="str">
        <f t="shared" si="369"/>
        <v>Comuna</v>
      </c>
      <c r="H1149" t="str">
        <f t="shared" si="370"/>
        <v>Cantidad de fruta (kg)</v>
      </c>
      <c r="I1149" t="s">
        <v>239</v>
      </c>
      <c r="J1149" s="1" t="e">
        <f t="shared" si="371"/>
        <v>#REF!</v>
      </c>
    </row>
    <row r="1150" spans="1:10" x14ac:dyDescent="0.35">
      <c r="A1150" s="2">
        <f t="shared" si="365"/>
        <v>19</v>
      </c>
      <c r="B1150" s="2">
        <f t="shared" si="366"/>
        <v>4.5999999999999996</v>
      </c>
      <c r="C1150" s="5" t="str">
        <f>+F1150&amp;" - "&amp;I1150</f>
        <v>Informe Interactivo 2 - Ovalle</v>
      </c>
      <c r="D1150" s="33" t="e">
        <f>+"https://analytics.zoho.com/open-view/2395394000002077599?ZOHO_CRITERIA=%224.6%22.%22Descripci%C3%B3n%20A%C3%B1o%22%3C%3E'No%20Aplica'%20and%20%224.6%22.%22C%C3%B3digo_Comuna%22%3D"&amp;#REF!</f>
        <v>#REF!</v>
      </c>
      <c r="E1150" s="4">
        <f t="shared" si="367"/>
        <v>177</v>
      </c>
      <c r="F1150" t="str">
        <f t="shared" si="368"/>
        <v>Informe Interactivo 2</v>
      </c>
      <c r="G1150" t="str">
        <f t="shared" si="369"/>
        <v>Comuna</v>
      </c>
      <c r="H1150" t="str">
        <f t="shared" si="370"/>
        <v>Cantidad de fruta (kg)</v>
      </c>
      <c r="I1150" t="s">
        <v>240</v>
      </c>
      <c r="J1150" s="1" t="e">
        <f t="shared" si="371"/>
        <v>#REF!</v>
      </c>
    </row>
    <row r="1151" spans="1:10" x14ac:dyDescent="0.35">
      <c r="A1151" s="2">
        <f t="shared" si="365"/>
        <v>20</v>
      </c>
      <c r="B1151" s="2">
        <f t="shared" si="366"/>
        <v>4.5999999999999996</v>
      </c>
      <c r="C1151" s="5" t="str">
        <f>+F1151&amp;" - "&amp;I1151</f>
        <v>Informe Interactivo 2 - Combarbalá</v>
      </c>
      <c r="D1151" s="33" t="e">
        <f>+"https://analytics.zoho.com/open-view/2395394000002077599?ZOHO_CRITERIA=%224.6%22.%22Descripci%C3%B3n%20A%C3%B1o%22%3C%3E'No%20Aplica'%20and%20%224.6%22.%22C%C3%B3digo_Comuna%22%3D"&amp;#REF!</f>
        <v>#REF!</v>
      </c>
      <c r="E1151" s="4">
        <f t="shared" si="367"/>
        <v>177</v>
      </c>
      <c r="F1151" t="str">
        <f t="shared" si="368"/>
        <v>Informe Interactivo 2</v>
      </c>
      <c r="G1151" t="str">
        <f t="shared" si="369"/>
        <v>Comuna</v>
      </c>
      <c r="H1151" t="str">
        <f t="shared" si="370"/>
        <v>Cantidad de fruta (kg)</v>
      </c>
      <c r="I1151" t="s">
        <v>241</v>
      </c>
      <c r="J1151" s="1" t="e">
        <f t="shared" si="371"/>
        <v>#REF!</v>
      </c>
    </row>
    <row r="1152" spans="1:10" x14ac:dyDescent="0.35">
      <c r="A1152" s="2">
        <f t="shared" si="365"/>
        <v>21</v>
      </c>
      <c r="B1152" s="2">
        <f t="shared" si="366"/>
        <v>4.5999999999999996</v>
      </c>
      <c r="C1152" s="5" t="str">
        <f>+F1152&amp;" - "&amp;I1152</f>
        <v>Informe Interactivo 2 - Monte Patria</v>
      </c>
      <c r="D1152" s="33" t="e">
        <f>+"https://analytics.zoho.com/open-view/2395394000002077599?ZOHO_CRITERIA=%224.6%22.%22Descripci%C3%B3n%20A%C3%B1o%22%3C%3E'No%20Aplica'%20and%20%224.6%22.%22C%C3%B3digo_Comuna%22%3D"&amp;#REF!</f>
        <v>#REF!</v>
      </c>
      <c r="E1152" s="4">
        <f t="shared" si="367"/>
        <v>177</v>
      </c>
      <c r="F1152" t="str">
        <f t="shared" si="368"/>
        <v>Informe Interactivo 2</v>
      </c>
      <c r="G1152" t="str">
        <f t="shared" si="369"/>
        <v>Comuna</v>
      </c>
      <c r="H1152" t="str">
        <f t="shared" si="370"/>
        <v>Cantidad de fruta (kg)</v>
      </c>
      <c r="I1152" t="s">
        <v>242</v>
      </c>
      <c r="J1152" s="1" t="e">
        <f t="shared" si="371"/>
        <v>#REF!</v>
      </c>
    </row>
    <row r="1153" spans="1:10" x14ac:dyDescent="0.35">
      <c r="A1153" s="2">
        <f t="shared" si="365"/>
        <v>22</v>
      </c>
      <c r="B1153" s="2">
        <f t="shared" si="366"/>
        <v>4.5999999999999996</v>
      </c>
      <c r="C1153" s="5" t="str">
        <f>+F1153&amp;" - "&amp;I1153</f>
        <v>Informe Interactivo 2 - Casablanca</v>
      </c>
      <c r="D1153" s="33" t="e">
        <f>+"https://analytics.zoho.com/open-view/2395394000002077599?ZOHO_CRITERIA=%224.6%22.%22Descripci%C3%B3n%20A%C3%B1o%22%3C%3E'No%20Aplica'%20and%20%224.6%22.%22C%C3%B3digo_Comuna%22%3D"&amp;#REF!</f>
        <v>#REF!</v>
      </c>
      <c r="E1153" s="4">
        <f t="shared" si="367"/>
        <v>177</v>
      </c>
      <c r="F1153" t="str">
        <f t="shared" si="368"/>
        <v>Informe Interactivo 2</v>
      </c>
      <c r="G1153" t="str">
        <f t="shared" si="369"/>
        <v>Comuna</v>
      </c>
      <c r="H1153" t="str">
        <f t="shared" si="370"/>
        <v>Cantidad de fruta (kg)</v>
      </c>
      <c r="I1153" t="s">
        <v>243</v>
      </c>
      <c r="J1153" s="1" t="e">
        <f t="shared" si="371"/>
        <v>#REF!</v>
      </c>
    </row>
    <row r="1154" spans="1:10" x14ac:dyDescent="0.35">
      <c r="A1154" s="2">
        <f t="shared" si="365"/>
        <v>23</v>
      </c>
      <c r="B1154" s="2">
        <f t="shared" si="366"/>
        <v>4.5999999999999996</v>
      </c>
      <c r="C1154" s="5" t="str">
        <f>+F1154&amp;" - "&amp;I1154</f>
        <v>Informe Interactivo 2 - Quintero</v>
      </c>
      <c r="D1154" s="33" t="e">
        <f>+"https://analytics.zoho.com/open-view/2395394000002077599?ZOHO_CRITERIA=%224.6%22.%22Descripci%C3%B3n%20A%C3%B1o%22%3C%3E'No%20Aplica'%20and%20%224.6%22.%22C%C3%B3digo_Comuna%22%3D"&amp;#REF!</f>
        <v>#REF!</v>
      </c>
      <c r="E1154" s="4">
        <f t="shared" si="367"/>
        <v>177</v>
      </c>
      <c r="F1154" t="str">
        <f t="shared" si="368"/>
        <v>Informe Interactivo 2</v>
      </c>
      <c r="G1154" t="str">
        <f t="shared" si="369"/>
        <v>Comuna</v>
      </c>
      <c r="H1154" t="str">
        <f t="shared" si="370"/>
        <v>Cantidad de fruta (kg)</v>
      </c>
      <c r="I1154" t="s">
        <v>244</v>
      </c>
      <c r="J1154" s="1" t="e">
        <f t="shared" si="371"/>
        <v>#REF!</v>
      </c>
    </row>
    <row r="1155" spans="1:10" x14ac:dyDescent="0.35">
      <c r="A1155" s="2">
        <f t="shared" si="365"/>
        <v>24</v>
      </c>
      <c r="B1155" s="2">
        <f t="shared" si="366"/>
        <v>4.5999999999999996</v>
      </c>
      <c r="C1155" s="5" t="str">
        <f>+F1155&amp;" - "&amp;I1155</f>
        <v>Informe Interactivo 2 - Los Andes</v>
      </c>
      <c r="D1155" s="33" t="e">
        <f>+"https://analytics.zoho.com/open-view/2395394000002077599?ZOHO_CRITERIA=%224.6%22.%22Descripci%C3%B3n%20A%C3%B1o%22%3C%3E'No%20Aplica'%20and%20%224.6%22.%22C%C3%B3digo_Comuna%22%3D"&amp;#REF!</f>
        <v>#REF!</v>
      </c>
      <c r="E1155" s="4">
        <f t="shared" si="367"/>
        <v>177</v>
      </c>
      <c r="F1155" t="str">
        <f t="shared" si="368"/>
        <v>Informe Interactivo 2</v>
      </c>
      <c r="G1155" t="str">
        <f t="shared" si="369"/>
        <v>Comuna</v>
      </c>
      <c r="H1155" t="str">
        <f t="shared" si="370"/>
        <v>Cantidad de fruta (kg)</v>
      </c>
      <c r="I1155" t="s">
        <v>245</v>
      </c>
      <c r="J1155" s="1" t="e">
        <f t="shared" si="371"/>
        <v>#REF!</v>
      </c>
    </row>
    <row r="1156" spans="1:10" x14ac:dyDescent="0.35">
      <c r="A1156" s="2">
        <f t="shared" si="365"/>
        <v>25</v>
      </c>
      <c r="B1156" s="2">
        <f t="shared" si="366"/>
        <v>4.5999999999999996</v>
      </c>
      <c r="C1156" s="5" t="str">
        <f>+F1156&amp;" - "&amp;I1156</f>
        <v>Informe Interactivo 2 - Calle Larga</v>
      </c>
      <c r="D1156" s="33" t="e">
        <f>+"https://analytics.zoho.com/open-view/2395394000002077599?ZOHO_CRITERIA=%224.6%22.%22Descripci%C3%B3n%20A%C3%B1o%22%3C%3E'No%20Aplica'%20and%20%224.6%22.%22C%C3%B3digo_Comuna%22%3D"&amp;#REF!</f>
        <v>#REF!</v>
      </c>
      <c r="E1156" s="4">
        <f t="shared" si="367"/>
        <v>177</v>
      </c>
      <c r="F1156" t="str">
        <f t="shared" si="368"/>
        <v>Informe Interactivo 2</v>
      </c>
      <c r="G1156" t="str">
        <f t="shared" si="369"/>
        <v>Comuna</v>
      </c>
      <c r="H1156" t="str">
        <f t="shared" si="370"/>
        <v>Cantidad de fruta (kg)</v>
      </c>
      <c r="I1156" t="s">
        <v>246</v>
      </c>
      <c r="J1156" s="1" t="e">
        <f t="shared" si="371"/>
        <v>#REF!</v>
      </c>
    </row>
    <row r="1157" spans="1:10" x14ac:dyDescent="0.35">
      <c r="A1157" s="2">
        <f t="shared" si="365"/>
        <v>26</v>
      </c>
      <c r="B1157" s="2">
        <f t="shared" si="366"/>
        <v>4.5999999999999996</v>
      </c>
      <c r="C1157" s="5" t="str">
        <f>+F1157&amp;" - "&amp;I1157</f>
        <v>Informe Interactivo 2 - Rinconada</v>
      </c>
      <c r="D1157" s="33" t="e">
        <f>+"https://analytics.zoho.com/open-view/2395394000002077599?ZOHO_CRITERIA=%224.6%22.%22Descripci%C3%B3n%20A%C3%B1o%22%3C%3E'No%20Aplica'%20and%20%224.6%22.%22C%C3%B3digo_Comuna%22%3D"&amp;#REF!</f>
        <v>#REF!</v>
      </c>
      <c r="E1157" s="4">
        <f t="shared" si="367"/>
        <v>177</v>
      </c>
      <c r="F1157" t="str">
        <f t="shared" si="368"/>
        <v>Informe Interactivo 2</v>
      </c>
      <c r="G1157" t="str">
        <f t="shared" si="369"/>
        <v>Comuna</v>
      </c>
      <c r="H1157" t="str">
        <f t="shared" si="370"/>
        <v>Cantidad de fruta (kg)</v>
      </c>
      <c r="I1157" t="s">
        <v>247</v>
      </c>
      <c r="J1157" s="1" t="e">
        <f t="shared" si="371"/>
        <v>#REF!</v>
      </c>
    </row>
    <row r="1158" spans="1:10" x14ac:dyDescent="0.35">
      <c r="A1158" s="2">
        <f t="shared" si="365"/>
        <v>27</v>
      </c>
      <c r="B1158" s="2">
        <f t="shared" si="366"/>
        <v>4.5999999999999996</v>
      </c>
      <c r="C1158" s="5" t="str">
        <f>+F1158&amp;" - "&amp;I1158</f>
        <v>Informe Interactivo 2 - San Esteban</v>
      </c>
      <c r="D1158" s="33" t="e">
        <f>+"https://analytics.zoho.com/open-view/2395394000002077599?ZOHO_CRITERIA=%224.6%22.%22Descripci%C3%B3n%20A%C3%B1o%22%3C%3E'No%20Aplica'%20and%20%224.6%22.%22C%C3%B3digo_Comuna%22%3D"&amp;#REF!</f>
        <v>#REF!</v>
      </c>
      <c r="E1158" s="4">
        <f t="shared" si="367"/>
        <v>177</v>
      </c>
      <c r="F1158" t="str">
        <f t="shared" si="368"/>
        <v>Informe Interactivo 2</v>
      </c>
      <c r="G1158" t="str">
        <f t="shared" si="369"/>
        <v>Comuna</v>
      </c>
      <c r="H1158" t="str">
        <f t="shared" si="370"/>
        <v>Cantidad de fruta (kg)</v>
      </c>
      <c r="I1158" t="s">
        <v>248</v>
      </c>
      <c r="J1158" s="1" t="e">
        <f t="shared" si="371"/>
        <v>#REF!</v>
      </c>
    </row>
    <row r="1159" spans="1:10" x14ac:dyDescent="0.35">
      <c r="A1159" s="2">
        <f t="shared" si="365"/>
        <v>28</v>
      </c>
      <c r="B1159" s="2">
        <f t="shared" si="366"/>
        <v>4.5999999999999996</v>
      </c>
      <c r="C1159" s="5" t="str">
        <f>+F1159&amp;" - "&amp;I1159</f>
        <v>Informe Interactivo 2 - La Ligua</v>
      </c>
      <c r="D1159" s="33" t="e">
        <f>+"https://analytics.zoho.com/open-view/2395394000002077599?ZOHO_CRITERIA=%224.6%22.%22Descripci%C3%B3n%20A%C3%B1o%22%3C%3E'No%20Aplica'%20and%20%224.6%22.%22C%C3%B3digo_Comuna%22%3D"&amp;#REF!</f>
        <v>#REF!</v>
      </c>
      <c r="E1159" s="4">
        <f t="shared" si="367"/>
        <v>177</v>
      </c>
      <c r="F1159" t="str">
        <f t="shared" si="368"/>
        <v>Informe Interactivo 2</v>
      </c>
      <c r="G1159" t="str">
        <f t="shared" si="369"/>
        <v>Comuna</v>
      </c>
      <c r="H1159" t="str">
        <f t="shared" si="370"/>
        <v>Cantidad de fruta (kg)</v>
      </c>
      <c r="I1159" t="s">
        <v>249</v>
      </c>
      <c r="J1159" s="1" t="e">
        <f t="shared" si="371"/>
        <v>#REF!</v>
      </c>
    </row>
    <row r="1160" spans="1:10" x14ac:dyDescent="0.35">
      <c r="A1160" s="2">
        <f t="shared" si="365"/>
        <v>29</v>
      </c>
      <c r="B1160" s="2">
        <f t="shared" si="366"/>
        <v>4.5999999999999996</v>
      </c>
      <c r="C1160" s="5" t="str">
        <f>+F1160&amp;" - "&amp;I1160</f>
        <v>Informe Interactivo 2 - Cabildo</v>
      </c>
      <c r="D1160" s="33" t="e">
        <f>+"https://analytics.zoho.com/open-view/2395394000002077599?ZOHO_CRITERIA=%224.6%22.%22Descripci%C3%B3n%20A%C3%B1o%22%3C%3E'No%20Aplica'%20and%20%224.6%22.%22C%C3%B3digo_Comuna%22%3D"&amp;#REF!</f>
        <v>#REF!</v>
      </c>
      <c r="E1160" s="4">
        <f t="shared" si="367"/>
        <v>177</v>
      </c>
      <c r="F1160" t="str">
        <f t="shared" si="368"/>
        <v>Informe Interactivo 2</v>
      </c>
      <c r="G1160" t="str">
        <f t="shared" si="369"/>
        <v>Comuna</v>
      </c>
      <c r="H1160" t="str">
        <f t="shared" si="370"/>
        <v>Cantidad de fruta (kg)</v>
      </c>
      <c r="I1160" t="s">
        <v>250</v>
      </c>
      <c r="J1160" s="1" t="e">
        <f t="shared" si="371"/>
        <v>#REF!</v>
      </c>
    </row>
    <row r="1161" spans="1:10" x14ac:dyDescent="0.35">
      <c r="A1161" s="2">
        <f t="shared" si="365"/>
        <v>30</v>
      </c>
      <c r="B1161" s="2">
        <f t="shared" si="366"/>
        <v>4.5999999999999996</v>
      </c>
      <c r="C1161" s="5" t="str">
        <f>+F1161&amp;" - "&amp;I1161</f>
        <v>Informe Interactivo 2 - Petorca</v>
      </c>
      <c r="D1161" s="33" t="e">
        <f>+"https://analytics.zoho.com/open-view/2395394000002077599?ZOHO_CRITERIA=%224.6%22.%22Descripci%C3%B3n%20A%C3%B1o%22%3C%3E'No%20Aplica'%20and%20%224.6%22.%22C%C3%B3digo_Comuna%22%3D"&amp;#REF!</f>
        <v>#REF!</v>
      </c>
      <c r="E1161" s="4">
        <f t="shared" si="367"/>
        <v>177</v>
      </c>
      <c r="F1161" t="str">
        <f t="shared" si="368"/>
        <v>Informe Interactivo 2</v>
      </c>
      <c r="G1161" t="str">
        <f t="shared" si="369"/>
        <v>Comuna</v>
      </c>
      <c r="H1161" t="str">
        <f t="shared" si="370"/>
        <v>Cantidad de fruta (kg)</v>
      </c>
      <c r="I1161" t="s">
        <v>251</v>
      </c>
      <c r="J1161" s="1" t="e">
        <f t="shared" si="371"/>
        <v>#REF!</v>
      </c>
    </row>
    <row r="1162" spans="1:10" x14ac:dyDescent="0.35">
      <c r="A1162" s="2">
        <f t="shared" si="365"/>
        <v>31</v>
      </c>
      <c r="B1162" s="2">
        <f t="shared" si="366"/>
        <v>4.5999999999999996</v>
      </c>
      <c r="C1162" s="5" t="str">
        <f>+F1162&amp;" - "&amp;I1162</f>
        <v>Informe Interactivo 2 - Zapallar</v>
      </c>
      <c r="D1162" s="33" t="e">
        <f>+"https://analytics.zoho.com/open-view/2395394000002077599?ZOHO_CRITERIA=%224.6%22.%22Descripci%C3%B3n%20A%C3%B1o%22%3C%3E'No%20Aplica'%20and%20%224.6%22.%22C%C3%B3digo_Comuna%22%3D"&amp;#REF!</f>
        <v>#REF!</v>
      </c>
      <c r="E1162" s="4">
        <f t="shared" si="367"/>
        <v>177</v>
      </c>
      <c r="F1162" t="str">
        <f t="shared" si="368"/>
        <v>Informe Interactivo 2</v>
      </c>
      <c r="G1162" t="str">
        <f t="shared" si="369"/>
        <v>Comuna</v>
      </c>
      <c r="H1162" t="str">
        <f t="shared" si="370"/>
        <v>Cantidad de fruta (kg)</v>
      </c>
      <c r="I1162" t="s">
        <v>252</v>
      </c>
      <c r="J1162" s="1" t="e">
        <f t="shared" si="371"/>
        <v>#REF!</v>
      </c>
    </row>
    <row r="1163" spans="1:10" x14ac:dyDescent="0.35">
      <c r="A1163" s="2">
        <f t="shared" si="365"/>
        <v>32</v>
      </c>
      <c r="B1163" s="2">
        <f t="shared" si="366"/>
        <v>4.5999999999999996</v>
      </c>
      <c r="C1163" s="5" t="str">
        <f>+F1163&amp;" - "&amp;I1163</f>
        <v>Informe Interactivo 2 - Quillota</v>
      </c>
      <c r="D1163" s="33" t="e">
        <f>+"https://analytics.zoho.com/open-view/2395394000002077599?ZOHO_CRITERIA=%224.6%22.%22Descripci%C3%B3n%20A%C3%B1o%22%3C%3E'No%20Aplica'%20and%20%224.6%22.%22C%C3%B3digo_Comuna%22%3D"&amp;#REF!</f>
        <v>#REF!</v>
      </c>
      <c r="E1163" s="4">
        <f t="shared" si="367"/>
        <v>177</v>
      </c>
      <c r="F1163" t="str">
        <f t="shared" si="368"/>
        <v>Informe Interactivo 2</v>
      </c>
      <c r="G1163" t="str">
        <f t="shared" si="369"/>
        <v>Comuna</v>
      </c>
      <c r="H1163" t="str">
        <f t="shared" si="370"/>
        <v>Cantidad de fruta (kg)</v>
      </c>
      <c r="I1163" t="s">
        <v>253</v>
      </c>
      <c r="J1163" s="1" t="e">
        <f t="shared" si="371"/>
        <v>#REF!</v>
      </c>
    </row>
    <row r="1164" spans="1:10" x14ac:dyDescent="0.35">
      <c r="A1164" s="2">
        <f t="shared" si="365"/>
        <v>33</v>
      </c>
      <c r="B1164" s="2">
        <f t="shared" si="366"/>
        <v>4.5999999999999996</v>
      </c>
      <c r="C1164" s="5" t="str">
        <f>+F1164&amp;" - "&amp;I1164</f>
        <v>Informe Interactivo 2 - Calera</v>
      </c>
      <c r="D1164" s="33" t="e">
        <f>+"https://analytics.zoho.com/open-view/2395394000002077599?ZOHO_CRITERIA=%224.6%22.%22Descripci%C3%B3n%20A%C3%B1o%22%3C%3E'No%20Aplica'%20and%20%224.6%22.%22C%C3%B3digo_Comuna%22%3D"&amp;#REF!</f>
        <v>#REF!</v>
      </c>
      <c r="E1164" s="4">
        <f t="shared" si="367"/>
        <v>177</v>
      </c>
      <c r="F1164" t="str">
        <f t="shared" si="368"/>
        <v>Informe Interactivo 2</v>
      </c>
      <c r="G1164" t="str">
        <f t="shared" si="369"/>
        <v>Comuna</v>
      </c>
      <c r="H1164" t="str">
        <f t="shared" si="370"/>
        <v>Cantidad de fruta (kg)</v>
      </c>
      <c r="I1164" t="s">
        <v>254</v>
      </c>
      <c r="J1164" s="1" t="e">
        <f t="shared" si="371"/>
        <v>#REF!</v>
      </c>
    </row>
    <row r="1165" spans="1:10" x14ac:dyDescent="0.35">
      <c r="A1165" s="2">
        <f t="shared" si="365"/>
        <v>34</v>
      </c>
      <c r="B1165" s="2">
        <f t="shared" si="366"/>
        <v>4.5999999999999996</v>
      </c>
      <c r="C1165" s="5" t="str">
        <f>+F1165&amp;" - "&amp;I1165</f>
        <v>Informe Interactivo 2 - Hijuelas</v>
      </c>
      <c r="D1165" s="33" t="e">
        <f>+"https://analytics.zoho.com/open-view/2395394000002077599?ZOHO_CRITERIA=%224.6%22.%22Descripci%C3%B3n%20A%C3%B1o%22%3C%3E'No%20Aplica'%20and%20%224.6%22.%22C%C3%B3digo_Comuna%22%3D"&amp;#REF!</f>
        <v>#REF!</v>
      </c>
      <c r="E1165" s="4">
        <f t="shared" si="367"/>
        <v>177</v>
      </c>
      <c r="F1165" t="str">
        <f t="shared" si="368"/>
        <v>Informe Interactivo 2</v>
      </c>
      <c r="G1165" t="str">
        <f t="shared" si="369"/>
        <v>Comuna</v>
      </c>
      <c r="H1165" t="str">
        <f t="shared" si="370"/>
        <v>Cantidad de fruta (kg)</v>
      </c>
      <c r="I1165" t="s">
        <v>255</v>
      </c>
      <c r="J1165" s="1" t="e">
        <f t="shared" si="371"/>
        <v>#REF!</v>
      </c>
    </row>
    <row r="1166" spans="1:10" x14ac:dyDescent="0.35">
      <c r="A1166" s="2">
        <f t="shared" si="365"/>
        <v>35</v>
      </c>
      <c r="B1166" s="2">
        <f t="shared" si="366"/>
        <v>4.5999999999999996</v>
      </c>
      <c r="C1166" s="5" t="str">
        <f>+F1166&amp;" - "&amp;I1166</f>
        <v>Informe Interactivo 2 - La Cruz</v>
      </c>
      <c r="D1166" s="33" t="e">
        <f>+"https://analytics.zoho.com/open-view/2395394000002077599?ZOHO_CRITERIA=%224.6%22.%22Descripci%C3%B3n%20A%C3%B1o%22%3C%3E'No%20Aplica'%20and%20%224.6%22.%22C%C3%B3digo_Comuna%22%3D"&amp;#REF!</f>
        <v>#REF!</v>
      </c>
      <c r="E1166" s="4">
        <f t="shared" si="367"/>
        <v>177</v>
      </c>
      <c r="F1166" t="str">
        <f t="shared" si="368"/>
        <v>Informe Interactivo 2</v>
      </c>
      <c r="G1166" t="str">
        <f t="shared" si="369"/>
        <v>Comuna</v>
      </c>
      <c r="H1166" t="str">
        <f t="shared" si="370"/>
        <v>Cantidad de fruta (kg)</v>
      </c>
      <c r="I1166" t="s">
        <v>256</v>
      </c>
      <c r="J1166" s="1" t="e">
        <f t="shared" si="371"/>
        <v>#REF!</v>
      </c>
    </row>
    <row r="1167" spans="1:10" x14ac:dyDescent="0.35">
      <c r="A1167" s="2">
        <f t="shared" si="365"/>
        <v>36</v>
      </c>
      <c r="B1167" s="2">
        <f t="shared" si="366"/>
        <v>4.5999999999999996</v>
      </c>
      <c r="C1167" s="5" t="str">
        <f>+F1167&amp;" - "&amp;I1167</f>
        <v>Informe Interactivo 2 - Nogales</v>
      </c>
      <c r="D1167" s="33" t="e">
        <f>+"https://analytics.zoho.com/open-view/2395394000002077599?ZOHO_CRITERIA=%224.6%22.%22Descripci%C3%B3n%20A%C3%B1o%22%3C%3E'No%20Aplica'%20and%20%224.6%22.%22C%C3%B3digo_Comuna%22%3D"&amp;#REF!</f>
        <v>#REF!</v>
      </c>
      <c r="E1167" s="4">
        <f t="shared" si="367"/>
        <v>177</v>
      </c>
      <c r="F1167" t="str">
        <f t="shared" si="368"/>
        <v>Informe Interactivo 2</v>
      </c>
      <c r="G1167" t="str">
        <f t="shared" si="369"/>
        <v>Comuna</v>
      </c>
      <c r="H1167" t="str">
        <f t="shared" si="370"/>
        <v>Cantidad de fruta (kg)</v>
      </c>
      <c r="I1167" t="s">
        <v>257</v>
      </c>
      <c r="J1167" s="1" t="e">
        <f t="shared" si="371"/>
        <v>#REF!</v>
      </c>
    </row>
    <row r="1168" spans="1:10" x14ac:dyDescent="0.35">
      <c r="A1168" s="2">
        <f t="shared" si="365"/>
        <v>37</v>
      </c>
      <c r="B1168" s="2">
        <f t="shared" si="366"/>
        <v>4.5999999999999996</v>
      </c>
      <c r="C1168" s="5" t="str">
        <f>+F1168&amp;" - "&amp;I1168</f>
        <v>Informe Interactivo 2 - San Antonio</v>
      </c>
      <c r="D1168" s="33" t="e">
        <f>+"https://analytics.zoho.com/open-view/2395394000002077599?ZOHO_CRITERIA=%224.6%22.%22Descripci%C3%B3n%20A%C3%B1o%22%3C%3E'No%20Aplica'%20and%20%224.6%22.%22C%C3%B3digo_Comuna%22%3D"&amp;#REF!</f>
        <v>#REF!</v>
      </c>
      <c r="E1168" s="4">
        <f t="shared" si="367"/>
        <v>177</v>
      </c>
      <c r="F1168" t="str">
        <f t="shared" si="368"/>
        <v>Informe Interactivo 2</v>
      </c>
      <c r="G1168" t="str">
        <f t="shared" si="369"/>
        <v>Comuna</v>
      </c>
      <c r="H1168" t="str">
        <f t="shared" si="370"/>
        <v>Cantidad de fruta (kg)</v>
      </c>
      <c r="I1168" t="s">
        <v>258</v>
      </c>
      <c r="J1168" s="1" t="e">
        <f t="shared" si="371"/>
        <v>#REF!</v>
      </c>
    </row>
    <row r="1169" spans="1:10" x14ac:dyDescent="0.35">
      <c r="A1169" s="2">
        <f t="shared" si="365"/>
        <v>38</v>
      </c>
      <c r="B1169" s="2">
        <f t="shared" si="366"/>
        <v>4.5999999999999996</v>
      </c>
      <c r="C1169" s="5" t="str">
        <f>+F1169&amp;" - "&amp;I1169</f>
        <v>Informe Interactivo 2 - Algarrobo</v>
      </c>
      <c r="D1169" s="33" t="e">
        <f>+"https://analytics.zoho.com/open-view/2395394000002077599?ZOHO_CRITERIA=%224.6%22.%22Descripci%C3%B3n%20A%C3%B1o%22%3C%3E'No%20Aplica'%20and%20%224.6%22.%22C%C3%B3digo_Comuna%22%3D"&amp;#REF!</f>
        <v>#REF!</v>
      </c>
      <c r="E1169" s="4">
        <f t="shared" si="367"/>
        <v>177</v>
      </c>
      <c r="F1169" t="str">
        <f t="shared" si="368"/>
        <v>Informe Interactivo 2</v>
      </c>
      <c r="G1169" t="str">
        <f t="shared" si="369"/>
        <v>Comuna</v>
      </c>
      <c r="H1169" t="str">
        <f t="shared" si="370"/>
        <v>Cantidad de fruta (kg)</v>
      </c>
      <c r="I1169" t="s">
        <v>259</v>
      </c>
      <c r="J1169" s="1" t="e">
        <f t="shared" si="371"/>
        <v>#REF!</v>
      </c>
    </row>
    <row r="1170" spans="1:10" x14ac:dyDescent="0.35">
      <c r="A1170" s="2">
        <f t="shared" si="365"/>
        <v>39</v>
      </c>
      <c r="B1170" s="2">
        <f t="shared" si="366"/>
        <v>4.5999999999999996</v>
      </c>
      <c r="C1170" s="5" t="str">
        <f>+F1170&amp;" - "&amp;I1170</f>
        <v>Informe Interactivo 2 - Cartagena</v>
      </c>
      <c r="D1170" s="33" t="e">
        <f>+"https://analytics.zoho.com/open-view/2395394000002077599?ZOHO_CRITERIA=%224.6%22.%22Descripci%C3%B3n%20A%C3%B1o%22%3C%3E'No%20Aplica'%20and%20%224.6%22.%22C%C3%B3digo_Comuna%22%3D"&amp;#REF!</f>
        <v>#REF!</v>
      </c>
      <c r="E1170" s="4">
        <f t="shared" si="367"/>
        <v>177</v>
      </c>
      <c r="F1170" t="str">
        <f t="shared" si="368"/>
        <v>Informe Interactivo 2</v>
      </c>
      <c r="G1170" t="str">
        <f t="shared" si="369"/>
        <v>Comuna</v>
      </c>
      <c r="H1170" t="str">
        <f t="shared" si="370"/>
        <v>Cantidad de fruta (kg)</v>
      </c>
      <c r="I1170" t="s">
        <v>260</v>
      </c>
      <c r="J1170" s="1" t="e">
        <f t="shared" si="371"/>
        <v>#REF!</v>
      </c>
    </row>
    <row r="1171" spans="1:10" x14ac:dyDescent="0.35">
      <c r="A1171" s="2">
        <f t="shared" si="365"/>
        <v>40</v>
      </c>
      <c r="B1171" s="2">
        <f t="shared" si="366"/>
        <v>4.5999999999999996</v>
      </c>
      <c r="C1171" s="5" t="str">
        <f>+F1171&amp;" - "&amp;I1171</f>
        <v>Informe Interactivo 2 - San Felipe</v>
      </c>
      <c r="D1171" s="33" t="e">
        <f>+"https://analytics.zoho.com/open-view/2395394000002077599?ZOHO_CRITERIA=%224.6%22.%22Descripci%C3%B3n%20A%C3%B1o%22%3C%3E'No%20Aplica'%20and%20%224.6%22.%22C%C3%B3digo_Comuna%22%3D"&amp;#REF!</f>
        <v>#REF!</v>
      </c>
      <c r="E1171" s="4">
        <f t="shared" si="367"/>
        <v>177</v>
      </c>
      <c r="F1171" t="str">
        <f t="shared" si="368"/>
        <v>Informe Interactivo 2</v>
      </c>
      <c r="G1171" t="str">
        <f t="shared" si="369"/>
        <v>Comuna</v>
      </c>
      <c r="H1171" t="str">
        <f t="shared" si="370"/>
        <v>Cantidad de fruta (kg)</v>
      </c>
      <c r="I1171" t="s">
        <v>261</v>
      </c>
      <c r="J1171" s="1" t="e">
        <f t="shared" si="371"/>
        <v>#REF!</v>
      </c>
    </row>
    <row r="1172" spans="1:10" x14ac:dyDescent="0.35">
      <c r="A1172" s="2">
        <f t="shared" si="365"/>
        <v>41</v>
      </c>
      <c r="B1172" s="2">
        <f t="shared" si="366"/>
        <v>4.5999999999999996</v>
      </c>
      <c r="C1172" s="5" t="str">
        <f>+F1172&amp;" - "&amp;I1172</f>
        <v>Informe Interactivo 2 - Catemu</v>
      </c>
      <c r="D1172" s="33" t="e">
        <f>+"https://analytics.zoho.com/open-view/2395394000002077599?ZOHO_CRITERIA=%224.6%22.%22Descripci%C3%B3n%20A%C3%B1o%22%3C%3E'No%20Aplica'%20and%20%224.6%22.%22C%C3%B3digo_Comuna%22%3D"&amp;#REF!</f>
        <v>#REF!</v>
      </c>
      <c r="E1172" s="4">
        <f t="shared" si="367"/>
        <v>177</v>
      </c>
      <c r="F1172" t="str">
        <f t="shared" si="368"/>
        <v>Informe Interactivo 2</v>
      </c>
      <c r="G1172" t="str">
        <f t="shared" si="369"/>
        <v>Comuna</v>
      </c>
      <c r="H1172" t="str">
        <f t="shared" si="370"/>
        <v>Cantidad de fruta (kg)</v>
      </c>
      <c r="I1172" t="s">
        <v>262</v>
      </c>
      <c r="J1172" s="1" t="e">
        <f t="shared" si="371"/>
        <v>#REF!</v>
      </c>
    </row>
    <row r="1173" spans="1:10" x14ac:dyDescent="0.35">
      <c r="A1173" s="2">
        <f t="shared" si="365"/>
        <v>42</v>
      </c>
      <c r="B1173" s="2">
        <f t="shared" si="366"/>
        <v>4.5999999999999996</v>
      </c>
      <c r="C1173" s="5" t="str">
        <f>+F1173&amp;" - "&amp;I1173</f>
        <v>Informe Interactivo 2 - Llaillay</v>
      </c>
      <c r="D1173" s="33" t="e">
        <f>+"https://analytics.zoho.com/open-view/2395394000002077599?ZOHO_CRITERIA=%224.6%22.%22Descripci%C3%B3n%20A%C3%B1o%22%3C%3E'No%20Aplica'%20and%20%224.6%22.%22C%C3%B3digo_Comuna%22%3D"&amp;#REF!</f>
        <v>#REF!</v>
      </c>
      <c r="E1173" s="4">
        <f t="shared" si="367"/>
        <v>177</v>
      </c>
      <c r="F1173" t="str">
        <f t="shared" si="368"/>
        <v>Informe Interactivo 2</v>
      </c>
      <c r="G1173" t="str">
        <f t="shared" si="369"/>
        <v>Comuna</v>
      </c>
      <c r="H1173" t="str">
        <f t="shared" si="370"/>
        <v>Cantidad de fruta (kg)</v>
      </c>
      <c r="I1173" t="s">
        <v>263</v>
      </c>
      <c r="J1173" s="1" t="e">
        <f t="shared" si="371"/>
        <v>#REF!</v>
      </c>
    </row>
    <row r="1174" spans="1:10" x14ac:dyDescent="0.35">
      <c r="A1174" s="2">
        <f t="shared" si="365"/>
        <v>43</v>
      </c>
      <c r="B1174" s="2">
        <f t="shared" si="366"/>
        <v>4.5999999999999996</v>
      </c>
      <c r="C1174" s="5" t="str">
        <f>+F1174&amp;" - "&amp;I1174</f>
        <v>Informe Interactivo 2 - Panquehue</v>
      </c>
      <c r="D1174" s="33" t="e">
        <f>+"https://analytics.zoho.com/open-view/2395394000002077599?ZOHO_CRITERIA=%224.6%22.%22Descripci%C3%B3n%20A%C3%B1o%22%3C%3E'No%20Aplica'%20and%20%224.6%22.%22C%C3%B3digo_Comuna%22%3D"&amp;#REF!</f>
        <v>#REF!</v>
      </c>
      <c r="E1174" s="4">
        <f t="shared" si="367"/>
        <v>177</v>
      </c>
      <c r="F1174" t="str">
        <f t="shared" si="368"/>
        <v>Informe Interactivo 2</v>
      </c>
      <c r="G1174" t="str">
        <f t="shared" si="369"/>
        <v>Comuna</v>
      </c>
      <c r="H1174" t="str">
        <f t="shared" si="370"/>
        <v>Cantidad de fruta (kg)</v>
      </c>
      <c r="I1174" t="s">
        <v>264</v>
      </c>
      <c r="J1174" s="1" t="e">
        <f t="shared" si="371"/>
        <v>#REF!</v>
      </c>
    </row>
    <row r="1175" spans="1:10" x14ac:dyDescent="0.35">
      <c r="A1175" s="2">
        <f t="shared" si="365"/>
        <v>44</v>
      </c>
      <c r="B1175" s="2">
        <f t="shared" si="366"/>
        <v>4.5999999999999996</v>
      </c>
      <c r="C1175" s="5" t="str">
        <f>+F1175&amp;" - "&amp;I1175</f>
        <v>Informe Interactivo 2 - Putaendo</v>
      </c>
      <c r="D1175" s="33" t="e">
        <f>+"https://analytics.zoho.com/open-view/2395394000002077599?ZOHO_CRITERIA=%224.6%22.%22Descripci%C3%B3n%20A%C3%B1o%22%3C%3E'No%20Aplica'%20and%20%224.6%22.%22C%C3%B3digo_Comuna%22%3D"&amp;#REF!</f>
        <v>#REF!</v>
      </c>
      <c r="E1175" s="4">
        <f t="shared" si="367"/>
        <v>177</v>
      </c>
      <c r="F1175" t="str">
        <f t="shared" si="368"/>
        <v>Informe Interactivo 2</v>
      </c>
      <c r="G1175" t="str">
        <f t="shared" si="369"/>
        <v>Comuna</v>
      </c>
      <c r="H1175" t="str">
        <f t="shared" si="370"/>
        <v>Cantidad de fruta (kg)</v>
      </c>
      <c r="I1175" t="s">
        <v>265</v>
      </c>
      <c r="J1175" s="1" t="e">
        <f t="shared" si="371"/>
        <v>#REF!</v>
      </c>
    </row>
    <row r="1176" spans="1:10" x14ac:dyDescent="0.35">
      <c r="A1176" s="2">
        <f t="shared" si="365"/>
        <v>45</v>
      </c>
      <c r="B1176" s="2">
        <f t="shared" si="366"/>
        <v>4.5999999999999996</v>
      </c>
      <c r="C1176" s="5" t="str">
        <f>+F1176&amp;" - "&amp;I1176</f>
        <v>Informe Interactivo 2 - Santa María</v>
      </c>
      <c r="D1176" s="33" t="e">
        <f>+"https://analytics.zoho.com/open-view/2395394000002077599?ZOHO_CRITERIA=%224.6%22.%22Descripci%C3%B3n%20A%C3%B1o%22%3C%3E'No%20Aplica'%20and%20%224.6%22.%22C%C3%B3digo_Comuna%22%3D"&amp;#REF!</f>
        <v>#REF!</v>
      </c>
      <c r="E1176" s="4">
        <f t="shared" si="367"/>
        <v>177</v>
      </c>
      <c r="F1176" t="str">
        <f t="shared" si="368"/>
        <v>Informe Interactivo 2</v>
      </c>
      <c r="G1176" t="str">
        <f t="shared" si="369"/>
        <v>Comuna</v>
      </c>
      <c r="H1176" t="str">
        <f t="shared" si="370"/>
        <v>Cantidad de fruta (kg)</v>
      </c>
      <c r="I1176" t="s">
        <v>266</v>
      </c>
      <c r="J1176" s="1" t="e">
        <f t="shared" si="371"/>
        <v>#REF!</v>
      </c>
    </row>
    <row r="1177" spans="1:10" x14ac:dyDescent="0.35">
      <c r="A1177" s="2">
        <f t="shared" si="365"/>
        <v>46</v>
      </c>
      <c r="B1177" s="2">
        <f t="shared" si="366"/>
        <v>4.5999999999999996</v>
      </c>
      <c r="C1177" s="5" t="str">
        <f>+F1177&amp;" - "&amp;I1177</f>
        <v>Informe Interactivo 2 - Quilpué</v>
      </c>
      <c r="D1177" s="33" t="e">
        <f>+"https://analytics.zoho.com/open-view/2395394000002077599?ZOHO_CRITERIA=%224.6%22.%22Descripci%C3%B3n%20A%C3%B1o%22%3C%3E'No%20Aplica'%20and%20%224.6%22.%22C%C3%B3digo_Comuna%22%3D"&amp;#REF!</f>
        <v>#REF!</v>
      </c>
      <c r="E1177" s="4">
        <f t="shared" si="367"/>
        <v>177</v>
      </c>
      <c r="F1177" t="str">
        <f t="shared" si="368"/>
        <v>Informe Interactivo 2</v>
      </c>
      <c r="G1177" t="str">
        <f t="shared" si="369"/>
        <v>Comuna</v>
      </c>
      <c r="H1177" t="str">
        <f t="shared" si="370"/>
        <v>Cantidad de fruta (kg)</v>
      </c>
      <c r="I1177" t="s">
        <v>267</v>
      </c>
      <c r="J1177" s="1" t="e">
        <f t="shared" si="371"/>
        <v>#REF!</v>
      </c>
    </row>
    <row r="1178" spans="1:10" x14ac:dyDescent="0.35">
      <c r="A1178" s="2">
        <f t="shared" si="365"/>
        <v>47</v>
      </c>
      <c r="B1178" s="2">
        <f t="shared" si="366"/>
        <v>4.5999999999999996</v>
      </c>
      <c r="C1178" s="5" t="str">
        <f>+F1178&amp;" - "&amp;I1178</f>
        <v>Informe Interactivo 2 - Limache</v>
      </c>
      <c r="D1178" s="33" t="e">
        <f>+"https://analytics.zoho.com/open-view/2395394000002077599?ZOHO_CRITERIA=%224.6%22.%22Descripci%C3%B3n%20A%C3%B1o%22%3C%3E'No%20Aplica'%20and%20%224.6%22.%22C%C3%B3digo_Comuna%22%3D"&amp;#REF!</f>
        <v>#REF!</v>
      </c>
      <c r="E1178" s="4">
        <f t="shared" si="367"/>
        <v>177</v>
      </c>
      <c r="F1178" t="str">
        <f t="shared" si="368"/>
        <v>Informe Interactivo 2</v>
      </c>
      <c r="G1178" t="str">
        <f t="shared" si="369"/>
        <v>Comuna</v>
      </c>
      <c r="H1178" t="str">
        <f t="shared" si="370"/>
        <v>Cantidad de fruta (kg)</v>
      </c>
      <c r="I1178" t="s">
        <v>268</v>
      </c>
      <c r="J1178" s="1" t="e">
        <f t="shared" si="371"/>
        <v>#REF!</v>
      </c>
    </row>
    <row r="1179" spans="1:10" x14ac:dyDescent="0.35">
      <c r="A1179" s="2">
        <f t="shared" si="365"/>
        <v>48</v>
      </c>
      <c r="B1179" s="2">
        <f t="shared" si="366"/>
        <v>4.5999999999999996</v>
      </c>
      <c r="C1179" s="5" t="str">
        <f>+F1179&amp;" - "&amp;I1179</f>
        <v>Informe Interactivo 2 - Olmué</v>
      </c>
      <c r="D1179" s="33" t="e">
        <f>+"https://analytics.zoho.com/open-view/2395394000002077599?ZOHO_CRITERIA=%224.6%22.%22Descripci%C3%B3n%20A%C3%B1o%22%3C%3E'No%20Aplica'%20and%20%224.6%22.%22C%C3%B3digo_Comuna%22%3D"&amp;#REF!</f>
        <v>#REF!</v>
      </c>
      <c r="E1179" s="4">
        <f t="shared" si="367"/>
        <v>177</v>
      </c>
      <c r="F1179" t="str">
        <f t="shared" si="368"/>
        <v>Informe Interactivo 2</v>
      </c>
      <c r="G1179" t="str">
        <f t="shared" si="369"/>
        <v>Comuna</v>
      </c>
      <c r="H1179" t="str">
        <f t="shared" si="370"/>
        <v>Cantidad de fruta (kg)</v>
      </c>
      <c r="I1179" t="s">
        <v>269</v>
      </c>
      <c r="J1179" s="1" t="e">
        <f t="shared" si="371"/>
        <v>#REF!</v>
      </c>
    </row>
    <row r="1180" spans="1:10" x14ac:dyDescent="0.35">
      <c r="A1180" s="2">
        <f t="shared" si="365"/>
        <v>49</v>
      </c>
      <c r="B1180" s="2">
        <f t="shared" si="366"/>
        <v>4.5999999999999996</v>
      </c>
      <c r="C1180" s="5" t="str">
        <f>+F1180&amp;" - "&amp;I1180</f>
        <v>Informe Interactivo 2 - Villa Alemana</v>
      </c>
      <c r="D1180" s="33" t="e">
        <f>+"https://analytics.zoho.com/open-view/2395394000002077599?ZOHO_CRITERIA=%224.6%22.%22Descripci%C3%B3n%20A%C3%B1o%22%3C%3E'No%20Aplica'%20and%20%224.6%22.%22C%C3%B3digo_Comuna%22%3D"&amp;#REF!</f>
        <v>#REF!</v>
      </c>
      <c r="E1180" s="4">
        <f t="shared" si="367"/>
        <v>177</v>
      </c>
      <c r="F1180" t="str">
        <f t="shared" si="368"/>
        <v>Informe Interactivo 2</v>
      </c>
      <c r="G1180" t="str">
        <f t="shared" si="369"/>
        <v>Comuna</v>
      </c>
      <c r="H1180" t="str">
        <f t="shared" si="370"/>
        <v>Cantidad de fruta (kg)</v>
      </c>
      <c r="I1180" t="s">
        <v>270</v>
      </c>
      <c r="J1180" s="1" t="e">
        <f t="shared" si="371"/>
        <v>#REF!</v>
      </c>
    </row>
    <row r="1181" spans="1:10" x14ac:dyDescent="0.35">
      <c r="A1181" s="2">
        <f t="shared" si="365"/>
        <v>50</v>
      </c>
      <c r="B1181" s="2">
        <f t="shared" si="366"/>
        <v>4.5999999999999996</v>
      </c>
      <c r="C1181" s="5" t="str">
        <f>+F1181&amp;" - "&amp;I1181</f>
        <v>Informe Interactivo 2 - Rancagua</v>
      </c>
      <c r="D1181" s="33" t="e">
        <f>+"https://analytics.zoho.com/open-view/2395394000002077599?ZOHO_CRITERIA=%224.6%22.%22Descripci%C3%B3n%20A%C3%B1o%22%3C%3E'No%20Aplica'%20and%20%224.6%22.%22C%C3%B3digo_Comuna%22%3D"&amp;#REF!</f>
        <v>#REF!</v>
      </c>
      <c r="E1181" s="4">
        <f t="shared" si="367"/>
        <v>177</v>
      </c>
      <c r="F1181" t="str">
        <f t="shared" si="368"/>
        <v>Informe Interactivo 2</v>
      </c>
      <c r="G1181" t="str">
        <f t="shared" si="369"/>
        <v>Comuna</v>
      </c>
      <c r="H1181" t="str">
        <f t="shared" si="370"/>
        <v>Cantidad de fruta (kg)</v>
      </c>
      <c r="I1181" t="s">
        <v>271</v>
      </c>
      <c r="J1181" s="1" t="e">
        <f t="shared" si="371"/>
        <v>#REF!</v>
      </c>
    </row>
    <row r="1182" spans="1:10" x14ac:dyDescent="0.35">
      <c r="A1182" s="2">
        <f t="shared" si="365"/>
        <v>51</v>
      </c>
      <c r="B1182" s="2">
        <f t="shared" si="366"/>
        <v>4.5999999999999996</v>
      </c>
      <c r="C1182" s="5" t="str">
        <f>+F1182&amp;" - "&amp;I1182</f>
        <v>Informe Interactivo 2 - Codegua</v>
      </c>
      <c r="D1182" s="33" t="e">
        <f>+"https://analytics.zoho.com/open-view/2395394000002077599?ZOHO_CRITERIA=%224.6%22.%22Descripci%C3%B3n%20A%C3%B1o%22%3C%3E'No%20Aplica'%20and%20%224.6%22.%22C%C3%B3digo_Comuna%22%3D"&amp;#REF!</f>
        <v>#REF!</v>
      </c>
      <c r="E1182" s="4">
        <f t="shared" si="367"/>
        <v>177</v>
      </c>
      <c r="F1182" t="str">
        <f t="shared" si="368"/>
        <v>Informe Interactivo 2</v>
      </c>
      <c r="G1182" t="str">
        <f t="shared" si="369"/>
        <v>Comuna</v>
      </c>
      <c r="H1182" t="str">
        <f t="shared" si="370"/>
        <v>Cantidad de fruta (kg)</v>
      </c>
      <c r="I1182" t="s">
        <v>272</v>
      </c>
      <c r="J1182" s="1" t="e">
        <f t="shared" si="371"/>
        <v>#REF!</v>
      </c>
    </row>
    <row r="1183" spans="1:10" x14ac:dyDescent="0.35">
      <c r="A1183" s="2">
        <f t="shared" si="365"/>
        <v>52</v>
      </c>
      <c r="B1183" s="2">
        <f t="shared" si="366"/>
        <v>4.5999999999999996</v>
      </c>
      <c r="C1183" s="5" t="str">
        <f>+F1183&amp;" - "&amp;I1183</f>
        <v>Informe Interactivo 2 - Coltauco</v>
      </c>
      <c r="D1183" s="33" t="e">
        <f>+"https://analytics.zoho.com/open-view/2395394000002077599?ZOHO_CRITERIA=%224.6%22.%22Descripci%C3%B3n%20A%C3%B1o%22%3C%3E'No%20Aplica'%20and%20%224.6%22.%22C%C3%B3digo_Comuna%22%3D"&amp;#REF!</f>
        <v>#REF!</v>
      </c>
      <c r="E1183" s="4">
        <f t="shared" si="367"/>
        <v>177</v>
      </c>
      <c r="F1183" t="str">
        <f t="shared" si="368"/>
        <v>Informe Interactivo 2</v>
      </c>
      <c r="G1183" t="str">
        <f t="shared" si="369"/>
        <v>Comuna</v>
      </c>
      <c r="H1183" t="str">
        <f t="shared" si="370"/>
        <v>Cantidad de fruta (kg)</v>
      </c>
      <c r="I1183" t="s">
        <v>273</v>
      </c>
      <c r="J1183" s="1" t="e">
        <f t="shared" si="371"/>
        <v>#REF!</v>
      </c>
    </row>
    <row r="1184" spans="1:10" x14ac:dyDescent="0.35">
      <c r="A1184" s="2">
        <f t="shared" si="365"/>
        <v>53</v>
      </c>
      <c r="B1184" s="2">
        <f t="shared" si="366"/>
        <v>4.5999999999999996</v>
      </c>
      <c r="C1184" s="5" t="str">
        <f>+F1184&amp;" - "&amp;I1184</f>
        <v>Informe Interactivo 2 - Graneros</v>
      </c>
      <c r="D1184" s="33" t="e">
        <f>+"https://analytics.zoho.com/open-view/2395394000002077599?ZOHO_CRITERIA=%224.6%22.%22Descripci%C3%B3n%20A%C3%B1o%22%3C%3E'No%20Aplica'%20and%20%224.6%22.%22C%C3%B3digo_Comuna%22%3D"&amp;#REF!</f>
        <v>#REF!</v>
      </c>
      <c r="E1184" s="4">
        <f t="shared" si="367"/>
        <v>177</v>
      </c>
      <c r="F1184" t="str">
        <f t="shared" si="368"/>
        <v>Informe Interactivo 2</v>
      </c>
      <c r="G1184" t="str">
        <f t="shared" si="369"/>
        <v>Comuna</v>
      </c>
      <c r="H1184" t="str">
        <f t="shared" si="370"/>
        <v>Cantidad de fruta (kg)</v>
      </c>
      <c r="I1184" t="s">
        <v>274</v>
      </c>
      <c r="J1184" s="1" t="e">
        <f t="shared" si="371"/>
        <v>#REF!</v>
      </c>
    </row>
    <row r="1185" spans="1:10" x14ac:dyDescent="0.35">
      <c r="A1185" s="2">
        <f t="shared" si="365"/>
        <v>54</v>
      </c>
      <c r="B1185" s="2">
        <f t="shared" si="366"/>
        <v>4.5999999999999996</v>
      </c>
      <c r="C1185" s="5" t="str">
        <f>+F1185&amp;" - "&amp;I1185</f>
        <v>Informe Interactivo 2 - Las Cabras</v>
      </c>
      <c r="D1185" s="33" t="e">
        <f>+"https://analytics.zoho.com/open-view/2395394000002077599?ZOHO_CRITERIA=%224.6%22.%22Descripci%C3%B3n%20A%C3%B1o%22%3C%3E'No%20Aplica'%20and%20%224.6%22.%22C%C3%B3digo_Comuna%22%3D"&amp;#REF!</f>
        <v>#REF!</v>
      </c>
      <c r="E1185" s="4">
        <f t="shared" si="367"/>
        <v>177</v>
      </c>
      <c r="F1185" t="str">
        <f t="shared" si="368"/>
        <v>Informe Interactivo 2</v>
      </c>
      <c r="G1185" t="str">
        <f t="shared" si="369"/>
        <v>Comuna</v>
      </c>
      <c r="H1185" t="str">
        <f t="shared" si="370"/>
        <v>Cantidad de fruta (kg)</v>
      </c>
      <c r="I1185" t="s">
        <v>275</v>
      </c>
      <c r="J1185" s="1" t="e">
        <f t="shared" si="371"/>
        <v>#REF!</v>
      </c>
    </row>
    <row r="1186" spans="1:10" x14ac:dyDescent="0.35">
      <c r="A1186" s="2">
        <f t="shared" si="365"/>
        <v>55</v>
      </c>
      <c r="B1186" s="2">
        <f t="shared" si="366"/>
        <v>4.5999999999999996</v>
      </c>
      <c r="C1186" s="5" t="str">
        <f>+F1186&amp;" - "&amp;I1186</f>
        <v>Informe Interactivo 2 - Machalí</v>
      </c>
      <c r="D1186" s="33" t="e">
        <f>+"https://analytics.zoho.com/open-view/2395394000002077599?ZOHO_CRITERIA=%224.6%22.%22Descripci%C3%B3n%20A%C3%B1o%22%3C%3E'No%20Aplica'%20and%20%224.6%22.%22C%C3%B3digo_Comuna%22%3D"&amp;#REF!</f>
        <v>#REF!</v>
      </c>
      <c r="E1186" s="4">
        <f t="shared" si="367"/>
        <v>177</v>
      </c>
      <c r="F1186" t="str">
        <f t="shared" si="368"/>
        <v>Informe Interactivo 2</v>
      </c>
      <c r="G1186" t="str">
        <f t="shared" si="369"/>
        <v>Comuna</v>
      </c>
      <c r="H1186" t="str">
        <f t="shared" si="370"/>
        <v>Cantidad de fruta (kg)</v>
      </c>
      <c r="I1186" t="s">
        <v>276</v>
      </c>
      <c r="J1186" s="1" t="e">
        <f t="shared" si="371"/>
        <v>#REF!</v>
      </c>
    </row>
    <row r="1187" spans="1:10" x14ac:dyDescent="0.35">
      <c r="A1187" s="2">
        <f t="shared" si="365"/>
        <v>56</v>
      </c>
      <c r="B1187" s="2">
        <f t="shared" si="366"/>
        <v>4.5999999999999996</v>
      </c>
      <c r="C1187" s="5" t="str">
        <f>+F1187&amp;" - "&amp;I1187</f>
        <v>Informe Interactivo 2 - Malloa</v>
      </c>
      <c r="D1187" s="33" t="e">
        <f>+"https://analytics.zoho.com/open-view/2395394000002077599?ZOHO_CRITERIA=%224.6%22.%22Descripci%C3%B3n%20A%C3%B1o%22%3C%3E'No%20Aplica'%20and%20%224.6%22.%22C%C3%B3digo_Comuna%22%3D"&amp;#REF!</f>
        <v>#REF!</v>
      </c>
      <c r="E1187" s="4">
        <f t="shared" si="367"/>
        <v>177</v>
      </c>
      <c r="F1187" t="str">
        <f t="shared" si="368"/>
        <v>Informe Interactivo 2</v>
      </c>
      <c r="G1187" t="str">
        <f t="shared" si="369"/>
        <v>Comuna</v>
      </c>
      <c r="H1187" t="str">
        <f t="shared" si="370"/>
        <v>Cantidad de fruta (kg)</v>
      </c>
      <c r="I1187" t="s">
        <v>277</v>
      </c>
      <c r="J1187" s="1" t="e">
        <f t="shared" si="371"/>
        <v>#REF!</v>
      </c>
    </row>
    <row r="1188" spans="1:10" x14ac:dyDescent="0.35">
      <c r="A1188" s="2">
        <f t="shared" si="365"/>
        <v>57</v>
      </c>
      <c r="B1188" s="2">
        <f t="shared" si="366"/>
        <v>4.5999999999999996</v>
      </c>
      <c r="C1188" s="5" t="str">
        <f>+F1188&amp;" - "&amp;I1188</f>
        <v>Informe Interactivo 2 - Olivar</v>
      </c>
      <c r="D1188" s="33" t="e">
        <f>+"https://analytics.zoho.com/open-view/2395394000002077599?ZOHO_CRITERIA=%224.6%22.%22Descripci%C3%B3n%20A%C3%B1o%22%3C%3E'No%20Aplica'%20and%20%224.6%22.%22C%C3%B3digo_Comuna%22%3D"&amp;#REF!</f>
        <v>#REF!</v>
      </c>
      <c r="E1188" s="4">
        <f t="shared" si="367"/>
        <v>177</v>
      </c>
      <c r="F1188" t="str">
        <f t="shared" si="368"/>
        <v>Informe Interactivo 2</v>
      </c>
      <c r="G1188" t="str">
        <f t="shared" si="369"/>
        <v>Comuna</v>
      </c>
      <c r="H1188" t="str">
        <f t="shared" si="370"/>
        <v>Cantidad de fruta (kg)</v>
      </c>
      <c r="I1188" t="s">
        <v>278</v>
      </c>
      <c r="J1188" s="1" t="e">
        <f t="shared" si="371"/>
        <v>#REF!</v>
      </c>
    </row>
    <row r="1189" spans="1:10" x14ac:dyDescent="0.35">
      <c r="A1189" s="2">
        <f t="shared" si="365"/>
        <v>58</v>
      </c>
      <c r="B1189" s="2">
        <f t="shared" si="366"/>
        <v>4.5999999999999996</v>
      </c>
      <c r="C1189" s="5" t="str">
        <f>+F1189&amp;" - "&amp;I1189</f>
        <v>Informe Interactivo 2 - Peumo</v>
      </c>
      <c r="D1189" s="33" t="e">
        <f>+"https://analytics.zoho.com/open-view/2395394000002077599?ZOHO_CRITERIA=%224.6%22.%22Descripci%C3%B3n%20A%C3%B1o%22%3C%3E'No%20Aplica'%20and%20%224.6%22.%22C%C3%B3digo_Comuna%22%3D"&amp;#REF!</f>
        <v>#REF!</v>
      </c>
      <c r="E1189" s="4">
        <f t="shared" si="367"/>
        <v>177</v>
      </c>
      <c r="F1189" t="str">
        <f t="shared" si="368"/>
        <v>Informe Interactivo 2</v>
      </c>
      <c r="G1189" t="str">
        <f t="shared" si="369"/>
        <v>Comuna</v>
      </c>
      <c r="H1189" t="str">
        <f t="shared" si="370"/>
        <v>Cantidad de fruta (kg)</v>
      </c>
      <c r="I1189" t="s">
        <v>279</v>
      </c>
      <c r="J1189" s="1" t="e">
        <f t="shared" si="371"/>
        <v>#REF!</v>
      </c>
    </row>
    <row r="1190" spans="1:10" x14ac:dyDescent="0.35">
      <c r="A1190" s="2">
        <f t="shared" si="365"/>
        <v>59</v>
      </c>
      <c r="B1190" s="2">
        <f t="shared" si="366"/>
        <v>4.5999999999999996</v>
      </c>
      <c r="C1190" s="5" t="str">
        <f>+F1190&amp;" - "&amp;I1190</f>
        <v>Informe Interactivo 2 - Pichidegua</v>
      </c>
      <c r="D1190" s="33" t="e">
        <f>+"https://analytics.zoho.com/open-view/2395394000002077599?ZOHO_CRITERIA=%224.6%22.%22Descripci%C3%B3n%20A%C3%B1o%22%3C%3E'No%20Aplica'%20and%20%224.6%22.%22C%C3%B3digo_Comuna%22%3D"&amp;#REF!</f>
        <v>#REF!</v>
      </c>
      <c r="E1190" s="4">
        <f t="shared" si="367"/>
        <v>177</v>
      </c>
      <c r="F1190" t="str">
        <f t="shared" si="368"/>
        <v>Informe Interactivo 2</v>
      </c>
      <c r="G1190" t="str">
        <f t="shared" si="369"/>
        <v>Comuna</v>
      </c>
      <c r="H1190" t="str">
        <f t="shared" si="370"/>
        <v>Cantidad de fruta (kg)</v>
      </c>
      <c r="I1190" t="s">
        <v>280</v>
      </c>
      <c r="J1190" s="1" t="e">
        <f t="shared" si="371"/>
        <v>#REF!</v>
      </c>
    </row>
    <row r="1191" spans="1:10" x14ac:dyDescent="0.35">
      <c r="A1191" s="2">
        <f t="shared" si="365"/>
        <v>60</v>
      </c>
      <c r="B1191" s="2">
        <f t="shared" si="366"/>
        <v>4.5999999999999996</v>
      </c>
      <c r="C1191" s="5" t="str">
        <f>+F1191&amp;" - "&amp;I1191</f>
        <v>Informe Interactivo 2 - Quinta de Tilcoco</v>
      </c>
      <c r="D1191" s="33" t="e">
        <f>+"https://analytics.zoho.com/open-view/2395394000002077599?ZOHO_CRITERIA=%224.6%22.%22Descripci%C3%B3n%20A%C3%B1o%22%3C%3E'No%20Aplica'%20and%20%224.6%22.%22C%C3%B3digo_Comuna%22%3D"&amp;#REF!</f>
        <v>#REF!</v>
      </c>
      <c r="E1191" s="4">
        <f t="shared" si="367"/>
        <v>177</v>
      </c>
      <c r="F1191" t="str">
        <f t="shared" si="368"/>
        <v>Informe Interactivo 2</v>
      </c>
      <c r="G1191" t="str">
        <f t="shared" si="369"/>
        <v>Comuna</v>
      </c>
      <c r="H1191" t="str">
        <f t="shared" si="370"/>
        <v>Cantidad de fruta (kg)</v>
      </c>
      <c r="I1191" t="s">
        <v>281</v>
      </c>
      <c r="J1191" s="1" t="e">
        <f t="shared" si="371"/>
        <v>#REF!</v>
      </c>
    </row>
    <row r="1192" spans="1:10" x14ac:dyDescent="0.35">
      <c r="A1192" s="2">
        <f t="shared" si="365"/>
        <v>61</v>
      </c>
      <c r="B1192" s="2">
        <f t="shared" si="366"/>
        <v>4.5999999999999996</v>
      </c>
      <c r="C1192" s="5" t="str">
        <f>+F1192&amp;" - "&amp;I1192</f>
        <v>Informe Interactivo 2 - Rengo</v>
      </c>
      <c r="D1192" s="33" t="e">
        <f>+"https://analytics.zoho.com/open-view/2395394000002077599?ZOHO_CRITERIA=%224.6%22.%22Descripci%C3%B3n%20A%C3%B1o%22%3C%3E'No%20Aplica'%20and%20%224.6%22.%22C%C3%B3digo_Comuna%22%3D"&amp;#REF!</f>
        <v>#REF!</v>
      </c>
      <c r="E1192" s="4">
        <f t="shared" si="367"/>
        <v>177</v>
      </c>
      <c r="F1192" t="str">
        <f t="shared" si="368"/>
        <v>Informe Interactivo 2</v>
      </c>
      <c r="G1192" t="str">
        <f t="shared" si="369"/>
        <v>Comuna</v>
      </c>
      <c r="H1192" t="str">
        <f t="shared" si="370"/>
        <v>Cantidad de fruta (kg)</v>
      </c>
      <c r="I1192" t="s">
        <v>282</v>
      </c>
      <c r="J1192" s="1" t="e">
        <f t="shared" si="371"/>
        <v>#REF!</v>
      </c>
    </row>
    <row r="1193" spans="1:10" x14ac:dyDescent="0.35">
      <c r="A1193" s="2">
        <f t="shared" ref="A1193:A1256" si="372">+A1192+1</f>
        <v>62</v>
      </c>
      <c r="B1193" s="2">
        <f t="shared" ref="B1193:B1256" si="373">+B1192</f>
        <v>4.5999999999999996</v>
      </c>
      <c r="C1193" s="5" t="str">
        <f>+F1193&amp;" - "&amp;I1193</f>
        <v>Informe Interactivo 2 - Requínoa</v>
      </c>
      <c r="D1193" s="33" t="e">
        <f>+"https://analytics.zoho.com/open-view/2395394000002077599?ZOHO_CRITERIA=%224.6%22.%22Descripci%C3%B3n%20A%C3%B1o%22%3C%3E'No%20Aplica'%20and%20%224.6%22.%22C%C3%B3digo_Comuna%22%3D"&amp;#REF!</f>
        <v>#REF!</v>
      </c>
      <c r="E1193" s="4">
        <f t="shared" ref="E1193:E1256" si="374">+E1192</f>
        <v>177</v>
      </c>
      <c r="F1193" t="str">
        <f t="shared" ref="F1193:F1256" si="375">+F1192</f>
        <v>Informe Interactivo 2</v>
      </c>
      <c r="G1193" t="str">
        <f t="shared" ref="G1193:G1256" si="376">+G1192</f>
        <v>Comuna</v>
      </c>
      <c r="H1193" t="str">
        <f t="shared" ref="H1193:H1256" si="377">+H1192</f>
        <v>Cantidad de fruta (kg)</v>
      </c>
      <c r="I1193" t="s">
        <v>283</v>
      </c>
      <c r="J1193" s="1" t="e">
        <f t="shared" ref="J1193:J1256" si="378">+HYPERLINK(D1193,C1193)</f>
        <v>#REF!</v>
      </c>
    </row>
    <row r="1194" spans="1:10" x14ac:dyDescent="0.35">
      <c r="A1194" s="2">
        <f t="shared" si="372"/>
        <v>63</v>
      </c>
      <c r="B1194" s="2">
        <f t="shared" si="373"/>
        <v>4.5999999999999996</v>
      </c>
      <c r="C1194" s="5" t="str">
        <f>+F1194&amp;" - "&amp;I1194</f>
        <v>Informe Interactivo 2 - San Vicente</v>
      </c>
      <c r="D1194" s="33" t="e">
        <f>+"https://analytics.zoho.com/open-view/2395394000002077599?ZOHO_CRITERIA=%224.6%22.%22Descripci%C3%B3n%20A%C3%B1o%22%3C%3E'No%20Aplica'%20and%20%224.6%22.%22C%C3%B3digo_Comuna%22%3D"&amp;#REF!</f>
        <v>#REF!</v>
      </c>
      <c r="E1194" s="4">
        <f t="shared" si="374"/>
        <v>177</v>
      </c>
      <c r="F1194" t="str">
        <f t="shared" si="375"/>
        <v>Informe Interactivo 2</v>
      </c>
      <c r="G1194" t="str">
        <f t="shared" si="376"/>
        <v>Comuna</v>
      </c>
      <c r="H1194" t="str">
        <f t="shared" si="377"/>
        <v>Cantidad de fruta (kg)</v>
      </c>
      <c r="I1194" t="s">
        <v>284</v>
      </c>
      <c r="J1194" s="1" t="e">
        <f t="shared" si="378"/>
        <v>#REF!</v>
      </c>
    </row>
    <row r="1195" spans="1:10" x14ac:dyDescent="0.35">
      <c r="A1195" s="2">
        <f t="shared" si="372"/>
        <v>64</v>
      </c>
      <c r="B1195" s="2">
        <f t="shared" si="373"/>
        <v>4.5999999999999996</v>
      </c>
      <c r="C1195" s="5" t="str">
        <f>+F1195&amp;" - "&amp;I1195</f>
        <v>Informe Interactivo 2 - La Estrella</v>
      </c>
      <c r="D1195" s="33" t="e">
        <f>+"https://analytics.zoho.com/open-view/2395394000002077599?ZOHO_CRITERIA=%224.6%22.%22Descripci%C3%B3n%20A%C3%B1o%22%3C%3E'No%20Aplica'%20and%20%224.6%22.%22C%C3%B3digo_Comuna%22%3D"&amp;#REF!</f>
        <v>#REF!</v>
      </c>
      <c r="E1195" s="4">
        <f t="shared" si="374"/>
        <v>177</v>
      </c>
      <c r="F1195" t="str">
        <f t="shared" si="375"/>
        <v>Informe Interactivo 2</v>
      </c>
      <c r="G1195" t="str">
        <f t="shared" si="376"/>
        <v>Comuna</v>
      </c>
      <c r="H1195" t="str">
        <f t="shared" si="377"/>
        <v>Cantidad de fruta (kg)</v>
      </c>
      <c r="I1195" t="s">
        <v>285</v>
      </c>
      <c r="J1195" s="1" t="e">
        <f t="shared" si="378"/>
        <v>#REF!</v>
      </c>
    </row>
    <row r="1196" spans="1:10" x14ac:dyDescent="0.35">
      <c r="A1196" s="2">
        <f t="shared" si="372"/>
        <v>65</v>
      </c>
      <c r="B1196" s="2">
        <f t="shared" si="373"/>
        <v>4.5999999999999996</v>
      </c>
      <c r="C1196" s="5" t="str">
        <f>+F1196&amp;" - "&amp;I1196</f>
        <v>Informe Interactivo 2 - Litueche</v>
      </c>
      <c r="D1196" s="33" t="e">
        <f>+"https://analytics.zoho.com/open-view/2395394000002077599?ZOHO_CRITERIA=%224.6%22.%22Descripci%C3%B3n%20A%C3%B1o%22%3C%3E'No%20Aplica'%20and%20%224.6%22.%22C%C3%B3digo_Comuna%22%3D"&amp;#REF!</f>
        <v>#REF!</v>
      </c>
      <c r="E1196" s="4">
        <f t="shared" si="374"/>
        <v>177</v>
      </c>
      <c r="F1196" t="str">
        <f t="shared" si="375"/>
        <v>Informe Interactivo 2</v>
      </c>
      <c r="G1196" t="str">
        <f t="shared" si="376"/>
        <v>Comuna</v>
      </c>
      <c r="H1196" t="str">
        <f t="shared" si="377"/>
        <v>Cantidad de fruta (kg)</v>
      </c>
      <c r="I1196" t="s">
        <v>286</v>
      </c>
      <c r="J1196" s="1" t="e">
        <f t="shared" si="378"/>
        <v>#REF!</v>
      </c>
    </row>
    <row r="1197" spans="1:10" x14ac:dyDescent="0.35">
      <c r="A1197" s="2">
        <f t="shared" si="372"/>
        <v>66</v>
      </c>
      <c r="B1197" s="2">
        <f t="shared" si="373"/>
        <v>4.5999999999999996</v>
      </c>
      <c r="C1197" s="5" t="str">
        <f>+F1197&amp;" - "&amp;I1197</f>
        <v>Informe Interactivo 2 - Marchihue</v>
      </c>
      <c r="D1197" s="33" t="e">
        <f>+"https://analytics.zoho.com/open-view/2395394000002077599?ZOHO_CRITERIA=%224.6%22.%22Descripci%C3%B3n%20A%C3%B1o%22%3C%3E'No%20Aplica'%20and%20%224.6%22.%22C%C3%B3digo_Comuna%22%3D"&amp;#REF!</f>
        <v>#REF!</v>
      </c>
      <c r="E1197" s="4">
        <f t="shared" si="374"/>
        <v>177</v>
      </c>
      <c r="F1197" t="str">
        <f t="shared" si="375"/>
        <v>Informe Interactivo 2</v>
      </c>
      <c r="G1197" t="str">
        <f t="shared" si="376"/>
        <v>Comuna</v>
      </c>
      <c r="H1197" t="str">
        <f t="shared" si="377"/>
        <v>Cantidad de fruta (kg)</v>
      </c>
      <c r="I1197" t="s">
        <v>287</v>
      </c>
      <c r="J1197" s="1" t="e">
        <f t="shared" si="378"/>
        <v>#REF!</v>
      </c>
    </row>
    <row r="1198" spans="1:10" x14ac:dyDescent="0.35">
      <c r="A1198" s="2">
        <f t="shared" si="372"/>
        <v>67</v>
      </c>
      <c r="B1198" s="2">
        <f t="shared" si="373"/>
        <v>4.5999999999999996</v>
      </c>
      <c r="C1198" s="5" t="str">
        <f>+F1198&amp;" - "&amp;I1198</f>
        <v>Informe Interactivo 2 - San Fernando</v>
      </c>
      <c r="D1198" s="33" t="e">
        <f>+"https://analytics.zoho.com/open-view/2395394000002077599?ZOHO_CRITERIA=%224.6%22.%22Descripci%C3%B3n%20A%C3%B1o%22%3C%3E'No%20Aplica'%20and%20%224.6%22.%22C%C3%B3digo_Comuna%22%3D"&amp;#REF!</f>
        <v>#REF!</v>
      </c>
      <c r="E1198" s="4">
        <f t="shared" si="374"/>
        <v>177</v>
      </c>
      <c r="F1198" t="str">
        <f t="shared" si="375"/>
        <v>Informe Interactivo 2</v>
      </c>
      <c r="G1198" t="str">
        <f t="shared" si="376"/>
        <v>Comuna</v>
      </c>
      <c r="H1198" t="str">
        <f t="shared" si="377"/>
        <v>Cantidad de fruta (kg)</v>
      </c>
      <c r="I1198" t="s">
        <v>288</v>
      </c>
      <c r="J1198" s="1" t="e">
        <f t="shared" si="378"/>
        <v>#REF!</v>
      </c>
    </row>
    <row r="1199" spans="1:10" x14ac:dyDescent="0.35">
      <c r="A1199" s="2">
        <f t="shared" si="372"/>
        <v>68</v>
      </c>
      <c r="B1199" s="2">
        <f t="shared" si="373"/>
        <v>4.5999999999999996</v>
      </c>
      <c r="C1199" s="5" t="str">
        <f>+F1199&amp;" - "&amp;I1199</f>
        <v>Informe Interactivo 2 - Chépica</v>
      </c>
      <c r="D1199" s="33" t="e">
        <f>+"https://analytics.zoho.com/open-view/2395394000002077599?ZOHO_CRITERIA=%224.6%22.%22Descripci%C3%B3n%20A%C3%B1o%22%3C%3E'No%20Aplica'%20and%20%224.6%22.%22C%C3%B3digo_Comuna%22%3D"&amp;#REF!</f>
        <v>#REF!</v>
      </c>
      <c r="E1199" s="4">
        <f t="shared" si="374"/>
        <v>177</v>
      </c>
      <c r="F1199" t="str">
        <f t="shared" si="375"/>
        <v>Informe Interactivo 2</v>
      </c>
      <c r="G1199" t="str">
        <f t="shared" si="376"/>
        <v>Comuna</v>
      </c>
      <c r="H1199" t="str">
        <f t="shared" si="377"/>
        <v>Cantidad de fruta (kg)</v>
      </c>
      <c r="I1199" t="s">
        <v>289</v>
      </c>
      <c r="J1199" s="1" t="e">
        <f t="shared" si="378"/>
        <v>#REF!</v>
      </c>
    </row>
    <row r="1200" spans="1:10" x14ac:dyDescent="0.35">
      <c r="A1200" s="2">
        <f t="shared" si="372"/>
        <v>69</v>
      </c>
      <c r="B1200" s="2">
        <f t="shared" si="373"/>
        <v>4.5999999999999996</v>
      </c>
      <c r="C1200" s="5" t="str">
        <f>+F1200&amp;" - "&amp;I1200</f>
        <v>Informe Interactivo 2 - Chimbarongo</v>
      </c>
      <c r="D1200" s="33" t="e">
        <f>+"https://analytics.zoho.com/open-view/2395394000002077599?ZOHO_CRITERIA=%224.6%22.%22Descripci%C3%B3n%20A%C3%B1o%22%3C%3E'No%20Aplica'%20and%20%224.6%22.%22C%C3%B3digo_Comuna%22%3D"&amp;#REF!</f>
        <v>#REF!</v>
      </c>
      <c r="E1200" s="4">
        <f t="shared" si="374"/>
        <v>177</v>
      </c>
      <c r="F1200" t="str">
        <f t="shared" si="375"/>
        <v>Informe Interactivo 2</v>
      </c>
      <c r="G1200" t="str">
        <f t="shared" si="376"/>
        <v>Comuna</v>
      </c>
      <c r="H1200" t="str">
        <f t="shared" si="377"/>
        <v>Cantidad de fruta (kg)</v>
      </c>
      <c r="I1200" t="s">
        <v>290</v>
      </c>
      <c r="J1200" s="1" t="e">
        <f t="shared" si="378"/>
        <v>#REF!</v>
      </c>
    </row>
    <row r="1201" spans="1:10" x14ac:dyDescent="0.35">
      <c r="A1201" s="2">
        <f t="shared" si="372"/>
        <v>70</v>
      </c>
      <c r="B1201" s="2">
        <f t="shared" si="373"/>
        <v>4.5999999999999996</v>
      </c>
      <c r="C1201" s="5" t="str">
        <f>+F1201&amp;" - "&amp;I1201</f>
        <v>Informe Interactivo 2 - Lolol</v>
      </c>
      <c r="D1201" s="33" t="e">
        <f>+"https://analytics.zoho.com/open-view/2395394000002077599?ZOHO_CRITERIA=%224.6%22.%22Descripci%C3%B3n%20A%C3%B1o%22%3C%3E'No%20Aplica'%20and%20%224.6%22.%22C%C3%B3digo_Comuna%22%3D"&amp;#REF!</f>
        <v>#REF!</v>
      </c>
      <c r="E1201" s="4">
        <f t="shared" si="374"/>
        <v>177</v>
      </c>
      <c r="F1201" t="str">
        <f t="shared" si="375"/>
        <v>Informe Interactivo 2</v>
      </c>
      <c r="G1201" t="str">
        <f t="shared" si="376"/>
        <v>Comuna</v>
      </c>
      <c r="H1201" t="str">
        <f t="shared" si="377"/>
        <v>Cantidad de fruta (kg)</v>
      </c>
      <c r="I1201" t="s">
        <v>291</v>
      </c>
      <c r="J1201" s="1" t="e">
        <f t="shared" si="378"/>
        <v>#REF!</v>
      </c>
    </row>
    <row r="1202" spans="1:10" x14ac:dyDescent="0.35">
      <c r="A1202" s="2">
        <f t="shared" si="372"/>
        <v>71</v>
      </c>
      <c r="B1202" s="2">
        <f t="shared" si="373"/>
        <v>4.5999999999999996</v>
      </c>
      <c r="C1202" s="5" t="str">
        <f>+F1202&amp;" - "&amp;I1202</f>
        <v>Informe Interactivo 2 - Nancagua</v>
      </c>
      <c r="D1202" s="33" t="e">
        <f>+"https://analytics.zoho.com/open-view/2395394000002077599?ZOHO_CRITERIA=%224.6%22.%22Descripci%C3%B3n%20A%C3%B1o%22%3C%3E'No%20Aplica'%20and%20%224.6%22.%22C%C3%B3digo_Comuna%22%3D"&amp;#REF!</f>
        <v>#REF!</v>
      </c>
      <c r="E1202" s="4">
        <f t="shared" si="374"/>
        <v>177</v>
      </c>
      <c r="F1202" t="str">
        <f t="shared" si="375"/>
        <v>Informe Interactivo 2</v>
      </c>
      <c r="G1202" t="str">
        <f t="shared" si="376"/>
        <v>Comuna</v>
      </c>
      <c r="H1202" t="str">
        <f t="shared" si="377"/>
        <v>Cantidad de fruta (kg)</v>
      </c>
      <c r="I1202" t="s">
        <v>292</v>
      </c>
      <c r="J1202" s="1" t="e">
        <f t="shared" si="378"/>
        <v>#REF!</v>
      </c>
    </row>
    <row r="1203" spans="1:10" x14ac:dyDescent="0.35">
      <c r="A1203" s="2">
        <f t="shared" si="372"/>
        <v>72</v>
      </c>
      <c r="B1203" s="2">
        <f t="shared" si="373"/>
        <v>4.5999999999999996</v>
      </c>
      <c r="C1203" s="5" t="str">
        <f>+F1203&amp;" - "&amp;I1203</f>
        <v>Informe Interactivo 2 - Palmilla</v>
      </c>
      <c r="D1203" s="33" t="e">
        <f>+"https://analytics.zoho.com/open-view/2395394000002077599?ZOHO_CRITERIA=%224.6%22.%22Descripci%C3%B3n%20A%C3%B1o%22%3C%3E'No%20Aplica'%20and%20%224.6%22.%22C%C3%B3digo_Comuna%22%3D"&amp;#REF!</f>
        <v>#REF!</v>
      </c>
      <c r="E1203" s="4">
        <f t="shared" si="374"/>
        <v>177</v>
      </c>
      <c r="F1203" t="str">
        <f t="shared" si="375"/>
        <v>Informe Interactivo 2</v>
      </c>
      <c r="G1203" t="str">
        <f t="shared" si="376"/>
        <v>Comuna</v>
      </c>
      <c r="H1203" t="str">
        <f t="shared" si="377"/>
        <v>Cantidad de fruta (kg)</v>
      </c>
      <c r="I1203" t="s">
        <v>293</v>
      </c>
      <c r="J1203" s="1" t="e">
        <f t="shared" si="378"/>
        <v>#REF!</v>
      </c>
    </row>
    <row r="1204" spans="1:10" x14ac:dyDescent="0.35">
      <c r="A1204" s="2">
        <f t="shared" si="372"/>
        <v>73</v>
      </c>
      <c r="B1204" s="2">
        <f t="shared" si="373"/>
        <v>4.5999999999999996</v>
      </c>
      <c r="C1204" s="5" t="str">
        <f>+F1204&amp;" - "&amp;I1204</f>
        <v>Informe Interactivo 2 - Peralillo</v>
      </c>
      <c r="D1204" s="33" t="e">
        <f>+"https://analytics.zoho.com/open-view/2395394000002077599?ZOHO_CRITERIA=%224.6%22.%22Descripci%C3%B3n%20A%C3%B1o%22%3C%3E'No%20Aplica'%20and%20%224.6%22.%22C%C3%B3digo_Comuna%22%3D"&amp;#REF!</f>
        <v>#REF!</v>
      </c>
      <c r="E1204" s="4">
        <f t="shared" si="374"/>
        <v>177</v>
      </c>
      <c r="F1204" t="str">
        <f t="shared" si="375"/>
        <v>Informe Interactivo 2</v>
      </c>
      <c r="G1204" t="str">
        <f t="shared" si="376"/>
        <v>Comuna</v>
      </c>
      <c r="H1204" t="str">
        <f t="shared" si="377"/>
        <v>Cantidad de fruta (kg)</v>
      </c>
      <c r="I1204" t="s">
        <v>294</v>
      </c>
      <c r="J1204" s="1" t="e">
        <f t="shared" si="378"/>
        <v>#REF!</v>
      </c>
    </row>
    <row r="1205" spans="1:10" x14ac:dyDescent="0.35">
      <c r="A1205" s="2">
        <f t="shared" si="372"/>
        <v>74</v>
      </c>
      <c r="B1205" s="2">
        <f t="shared" si="373"/>
        <v>4.5999999999999996</v>
      </c>
      <c r="C1205" s="5" t="str">
        <f>+F1205&amp;" - "&amp;I1205</f>
        <v>Informe Interactivo 2 - Placilla</v>
      </c>
      <c r="D1205" s="33" t="e">
        <f>+"https://analytics.zoho.com/open-view/2395394000002077599?ZOHO_CRITERIA=%224.6%22.%22Descripci%C3%B3n%20A%C3%B1o%22%3C%3E'No%20Aplica'%20and%20%224.6%22.%22C%C3%B3digo_Comuna%22%3D"&amp;#REF!</f>
        <v>#REF!</v>
      </c>
      <c r="E1205" s="4">
        <f t="shared" si="374"/>
        <v>177</v>
      </c>
      <c r="F1205" t="str">
        <f t="shared" si="375"/>
        <v>Informe Interactivo 2</v>
      </c>
      <c r="G1205" t="str">
        <f t="shared" si="376"/>
        <v>Comuna</v>
      </c>
      <c r="H1205" t="str">
        <f t="shared" si="377"/>
        <v>Cantidad de fruta (kg)</v>
      </c>
      <c r="I1205" t="s">
        <v>295</v>
      </c>
      <c r="J1205" s="1" t="e">
        <f t="shared" si="378"/>
        <v>#REF!</v>
      </c>
    </row>
    <row r="1206" spans="1:10" x14ac:dyDescent="0.35">
      <c r="A1206" s="2">
        <f t="shared" si="372"/>
        <v>75</v>
      </c>
      <c r="B1206" s="2">
        <f t="shared" si="373"/>
        <v>4.5999999999999996</v>
      </c>
      <c r="C1206" s="5" t="str">
        <f>+F1206&amp;" - "&amp;I1206</f>
        <v>Informe Interactivo 2 - Pumanque</v>
      </c>
      <c r="D1206" s="33" t="e">
        <f>+"https://analytics.zoho.com/open-view/2395394000002077599?ZOHO_CRITERIA=%224.6%22.%22Descripci%C3%B3n%20A%C3%B1o%22%3C%3E'No%20Aplica'%20and%20%224.6%22.%22C%C3%B3digo_Comuna%22%3D"&amp;#REF!</f>
        <v>#REF!</v>
      </c>
      <c r="E1206" s="4">
        <f t="shared" si="374"/>
        <v>177</v>
      </c>
      <c r="F1206" t="str">
        <f t="shared" si="375"/>
        <v>Informe Interactivo 2</v>
      </c>
      <c r="G1206" t="str">
        <f t="shared" si="376"/>
        <v>Comuna</v>
      </c>
      <c r="H1206" t="str">
        <f t="shared" si="377"/>
        <v>Cantidad de fruta (kg)</v>
      </c>
      <c r="I1206" t="s">
        <v>296</v>
      </c>
      <c r="J1206" s="1" t="e">
        <f t="shared" si="378"/>
        <v>#REF!</v>
      </c>
    </row>
    <row r="1207" spans="1:10" x14ac:dyDescent="0.35">
      <c r="A1207" s="2">
        <f t="shared" si="372"/>
        <v>76</v>
      </c>
      <c r="B1207" s="2">
        <f t="shared" si="373"/>
        <v>4.5999999999999996</v>
      </c>
      <c r="C1207" s="5" t="str">
        <f>+F1207&amp;" - "&amp;I1207</f>
        <v>Informe Interactivo 2 - Santa Cruz</v>
      </c>
      <c r="D1207" s="33" t="e">
        <f>+"https://analytics.zoho.com/open-view/2395394000002077599?ZOHO_CRITERIA=%224.6%22.%22Descripci%C3%B3n%20A%C3%B1o%22%3C%3E'No%20Aplica'%20and%20%224.6%22.%22C%C3%B3digo_Comuna%22%3D"&amp;#REF!</f>
        <v>#REF!</v>
      </c>
      <c r="E1207" s="4">
        <f t="shared" si="374"/>
        <v>177</v>
      </c>
      <c r="F1207" t="str">
        <f t="shared" si="375"/>
        <v>Informe Interactivo 2</v>
      </c>
      <c r="G1207" t="str">
        <f t="shared" si="376"/>
        <v>Comuna</v>
      </c>
      <c r="H1207" t="str">
        <f t="shared" si="377"/>
        <v>Cantidad de fruta (kg)</v>
      </c>
      <c r="I1207" t="s">
        <v>297</v>
      </c>
      <c r="J1207" s="1" t="e">
        <f t="shared" si="378"/>
        <v>#REF!</v>
      </c>
    </row>
    <row r="1208" spans="1:10" x14ac:dyDescent="0.35">
      <c r="A1208" s="2">
        <f t="shared" si="372"/>
        <v>77</v>
      </c>
      <c r="B1208" s="2">
        <f t="shared" si="373"/>
        <v>4.5999999999999996</v>
      </c>
      <c r="C1208" s="5" t="str">
        <f>+F1208&amp;" - "&amp;I1208</f>
        <v>Informe Interactivo 2 - Talca</v>
      </c>
      <c r="D1208" s="33" t="e">
        <f>+"https://analytics.zoho.com/open-view/2395394000002077599?ZOHO_CRITERIA=%224.6%22.%22Descripci%C3%B3n%20A%C3%B1o%22%3C%3E'No%20Aplica'%20and%20%224.6%22.%22C%C3%B3digo_Comuna%22%3D"&amp;#REF!</f>
        <v>#REF!</v>
      </c>
      <c r="E1208" s="4">
        <f t="shared" si="374"/>
        <v>177</v>
      </c>
      <c r="F1208" t="str">
        <f t="shared" si="375"/>
        <v>Informe Interactivo 2</v>
      </c>
      <c r="G1208" t="str">
        <f t="shared" si="376"/>
        <v>Comuna</v>
      </c>
      <c r="H1208" t="str">
        <f t="shared" si="377"/>
        <v>Cantidad de fruta (kg)</v>
      </c>
      <c r="I1208" t="s">
        <v>298</v>
      </c>
      <c r="J1208" s="1" t="e">
        <f t="shared" si="378"/>
        <v>#REF!</v>
      </c>
    </row>
    <row r="1209" spans="1:10" x14ac:dyDescent="0.35">
      <c r="A1209" s="2">
        <f t="shared" si="372"/>
        <v>78</v>
      </c>
      <c r="B1209" s="2">
        <f t="shared" si="373"/>
        <v>4.5999999999999996</v>
      </c>
      <c r="C1209" s="5" t="str">
        <f>+F1209&amp;" - "&amp;I1209</f>
        <v>Informe Interactivo 2 - Maule</v>
      </c>
      <c r="D1209" s="33" t="e">
        <f>+"https://analytics.zoho.com/open-view/2395394000002077599?ZOHO_CRITERIA=%224.6%22.%22Descripci%C3%B3n%20A%C3%B1o%22%3C%3E'No%20Aplica'%20and%20%224.6%22.%22C%C3%B3digo_Comuna%22%3D"&amp;#REF!</f>
        <v>#REF!</v>
      </c>
      <c r="E1209" s="4">
        <f t="shared" si="374"/>
        <v>177</v>
      </c>
      <c r="F1209" t="str">
        <f t="shared" si="375"/>
        <v>Informe Interactivo 2</v>
      </c>
      <c r="G1209" t="str">
        <f t="shared" si="376"/>
        <v>Comuna</v>
      </c>
      <c r="H1209" t="str">
        <f t="shared" si="377"/>
        <v>Cantidad de fruta (kg)</v>
      </c>
      <c r="I1209" t="s">
        <v>57</v>
      </c>
      <c r="J1209" s="1" t="e">
        <f t="shared" si="378"/>
        <v>#REF!</v>
      </c>
    </row>
    <row r="1210" spans="1:10" x14ac:dyDescent="0.35">
      <c r="A1210" s="2">
        <f t="shared" si="372"/>
        <v>79</v>
      </c>
      <c r="B1210" s="2">
        <f t="shared" si="373"/>
        <v>4.5999999999999996</v>
      </c>
      <c r="C1210" s="5" t="str">
        <f>+F1210&amp;" - "&amp;I1210</f>
        <v>Informe Interactivo 2 - Pencahue</v>
      </c>
      <c r="D1210" s="33" t="e">
        <f>+"https://analytics.zoho.com/open-view/2395394000002077599?ZOHO_CRITERIA=%224.6%22.%22Descripci%C3%B3n%20A%C3%B1o%22%3C%3E'No%20Aplica'%20and%20%224.6%22.%22C%C3%B3digo_Comuna%22%3D"&amp;#REF!</f>
        <v>#REF!</v>
      </c>
      <c r="E1210" s="4">
        <f t="shared" si="374"/>
        <v>177</v>
      </c>
      <c r="F1210" t="str">
        <f t="shared" si="375"/>
        <v>Informe Interactivo 2</v>
      </c>
      <c r="G1210" t="str">
        <f t="shared" si="376"/>
        <v>Comuna</v>
      </c>
      <c r="H1210" t="str">
        <f t="shared" si="377"/>
        <v>Cantidad de fruta (kg)</v>
      </c>
      <c r="I1210" t="s">
        <v>299</v>
      </c>
      <c r="J1210" s="1" t="e">
        <f t="shared" si="378"/>
        <v>#REF!</v>
      </c>
    </row>
    <row r="1211" spans="1:10" x14ac:dyDescent="0.35">
      <c r="A1211" s="2">
        <f t="shared" si="372"/>
        <v>80</v>
      </c>
      <c r="B1211" s="2">
        <f t="shared" si="373"/>
        <v>4.5999999999999996</v>
      </c>
      <c r="C1211" s="5" t="str">
        <f>+F1211&amp;" - "&amp;I1211</f>
        <v>Informe Interactivo 2 - Río Claro</v>
      </c>
      <c r="D1211" s="33" t="e">
        <f>+"https://analytics.zoho.com/open-view/2395394000002077599?ZOHO_CRITERIA=%224.6%22.%22Descripci%C3%B3n%20A%C3%B1o%22%3C%3E'No%20Aplica'%20and%20%224.6%22.%22C%C3%B3digo_Comuna%22%3D"&amp;#REF!</f>
        <v>#REF!</v>
      </c>
      <c r="E1211" s="4">
        <f t="shared" si="374"/>
        <v>177</v>
      </c>
      <c r="F1211" t="str">
        <f t="shared" si="375"/>
        <v>Informe Interactivo 2</v>
      </c>
      <c r="G1211" t="str">
        <f t="shared" si="376"/>
        <v>Comuna</v>
      </c>
      <c r="H1211" t="str">
        <f t="shared" si="377"/>
        <v>Cantidad de fruta (kg)</v>
      </c>
      <c r="I1211" t="s">
        <v>300</v>
      </c>
      <c r="J1211" s="1" t="e">
        <f t="shared" si="378"/>
        <v>#REF!</v>
      </c>
    </row>
    <row r="1212" spans="1:10" x14ac:dyDescent="0.35">
      <c r="A1212" s="2">
        <f t="shared" si="372"/>
        <v>81</v>
      </c>
      <c r="B1212" s="2">
        <f t="shared" si="373"/>
        <v>4.5999999999999996</v>
      </c>
      <c r="C1212" s="5" t="str">
        <f>+F1212&amp;" - "&amp;I1212</f>
        <v>Informe Interactivo 2 - San Clemente</v>
      </c>
      <c r="D1212" s="33" t="e">
        <f>+"https://analytics.zoho.com/open-view/2395394000002077599?ZOHO_CRITERIA=%224.6%22.%22Descripci%C3%B3n%20A%C3%B1o%22%3C%3E'No%20Aplica'%20and%20%224.6%22.%22C%C3%B3digo_Comuna%22%3D"&amp;#REF!</f>
        <v>#REF!</v>
      </c>
      <c r="E1212" s="4">
        <f t="shared" si="374"/>
        <v>177</v>
      </c>
      <c r="F1212" t="str">
        <f t="shared" si="375"/>
        <v>Informe Interactivo 2</v>
      </c>
      <c r="G1212" t="str">
        <f t="shared" si="376"/>
        <v>Comuna</v>
      </c>
      <c r="H1212" t="str">
        <f t="shared" si="377"/>
        <v>Cantidad de fruta (kg)</v>
      </c>
      <c r="I1212" t="s">
        <v>301</v>
      </c>
      <c r="J1212" s="1" t="e">
        <f t="shared" si="378"/>
        <v>#REF!</v>
      </c>
    </row>
    <row r="1213" spans="1:10" x14ac:dyDescent="0.35">
      <c r="A1213" s="2">
        <f t="shared" si="372"/>
        <v>82</v>
      </c>
      <c r="B1213" s="2">
        <f t="shared" si="373"/>
        <v>4.5999999999999996</v>
      </c>
      <c r="C1213" s="5" t="str">
        <f>+F1213&amp;" - "&amp;I1213</f>
        <v>Informe Interactivo 2 - San Rafael</v>
      </c>
      <c r="D1213" s="33" t="e">
        <f>+"https://analytics.zoho.com/open-view/2395394000002077599?ZOHO_CRITERIA=%224.6%22.%22Descripci%C3%B3n%20A%C3%B1o%22%3C%3E'No%20Aplica'%20and%20%224.6%22.%22C%C3%B3digo_Comuna%22%3D"&amp;#REF!</f>
        <v>#REF!</v>
      </c>
      <c r="E1213" s="4">
        <f t="shared" si="374"/>
        <v>177</v>
      </c>
      <c r="F1213" t="str">
        <f t="shared" si="375"/>
        <v>Informe Interactivo 2</v>
      </c>
      <c r="G1213" t="str">
        <f t="shared" si="376"/>
        <v>Comuna</v>
      </c>
      <c r="H1213" t="str">
        <f t="shared" si="377"/>
        <v>Cantidad de fruta (kg)</v>
      </c>
      <c r="I1213" t="s">
        <v>302</v>
      </c>
      <c r="J1213" s="1" t="e">
        <f t="shared" si="378"/>
        <v>#REF!</v>
      </c>
    </row>
    <row r="1214" spans="1:10" x14ac:dyDescent="0.35">
      <c r="A1214" s="2">
        <f t="shared" si="372"/>
        <v>83</v>
      </c>
      <c r="B1214" s="2">
        <f t="shared" si="373"/>
        <v>4.5999999999999996</v>
      </c>
      <c r="C1214" s="5" t="str">
        <f>+F1214&amp;" - "&amp;I1214</f>
        <v>Informe Interactivo 2 - Cauquenes</v>
      </c>
      <c r="D1214" s="33" t="e">
        <f>+"https://analytics.zoho.com/open-view/2395394000002077599?ZOHO_CRITERIA=%224.6%22.%22Descripci%C3%B3n%20A%C3%B1o%22%3C%3E'No%20Aplica'%20and%20%224.6%22.%22C%C3%B3digo_Comuna%22%3D"&amp;#REF!</f>
        <v>#REF!</v>
      </c>
      <c r="E1214" s="4">
        <f t="shared" si="374"/>
        <v>177</v>
      </c>
      <c r="F1214" t="str">
        <f t="shared" si="375"/>
        <v>Informe Interactivo 2</v>
      </c>
      <c r="G1214" t="str">
        <f t="shared" si="376"/>
        <v>Comuna</v>
      </c>
      <c r="H1214" t="str">
        <f t="shared" si="377"/>
        <v>Cantidad de fruta (kg)</v>
      </c>
      <c r="I1214" t="s">
        <v>303</v>
      </c>
      <c r="J1214" s="1" t="e">
        <f t="shared" si="378"/>
        <v>#REF!</v>
      </c>
    </row>
    <row r="1215" spans="1:10" x14ac:dyDescent="0.35">
      <c r="A1215" s="2">
        <f t="shared" si="372"/>
        <v>84</v>
      </c>
      <c r="B1215" s="2">
        <f t="shared" si="373"/>
        <v>4.5999999999999996</v>
      </c>
      <c r="C1215" s="5" t="str">
        <f>+F1215&amp;" - "&amp;I1215</f>
        <v>Informe Interactivo 2 - Pelluhue</v>
      </c>
      <c r="D1215" s="33" t="e">
        <f>+"https://analytics.zoho.com/open-view/2395394000002077599?ZOHO_CRITERIA=%224.6%22.%22Descripci%C3%B3n%20A%C3%B1o%22%3C%3E'No%20Aplica'%20and%20%224.6%22.%22C%C3%B3digo_Comuna%22%3D"&amp;#REF!</f>
        <v>#REF!</v>
      </c>
      <c r="E1215" s="4">
        <f t="shared" si="374"/>
        <v>177</v>
      </c>
      <c r="F1215" t="str">
        <f t="shared" si="375"/>
        <v>Informe Interactivo 2</v>
      </c>
      <c r="G1215" t="str">
        <f t="shared" si="376"/>
        <v>Comuna</v>
      </c>
      <c r="H1215" t="str">
        <f t="shared" si="377"/>
        <v>Cantidad de fruta (kg)</v>
      </c>
      <c r="I1215" t="s">
        <v>304</v>
      </c>
      <c r="J1215" s="1" t="e">
        <f t="shared" si="378"/>
        <v>#REF!</v>
      </c>
    </row>
    <row r="1216" spans="1:10" x14ac:dyDescent="0.35">
      <c r="A1216" s="2">
        <f t="shared" si="372"/>
        <v>85</v>
      </c>
      <c r="B1216" s="2">
        <f t="shared" si="373"/>
        <v>4.5999999999999996</v>
      </c>
      <c r="C1216" s="5" t="str">
        <f>+F1216&amp;" - "&amp;I1216</f>
        <v>Informe Interactivo 2 - Curicó</v>
      </c>
      <c r="D1216" s="33" t="e">
        <f>+"https://analytics.zoho.com/open-view/2395394000002077599?ZOHO_CRITERIA=%224.6%22.%22Descripci%C3%B3n%20A%C3%B1o%22%3C%3E'No%20Aplica'%20and%20%224.6%22.%22C%C3%B3digo_Comuna%22%3D"&amp;#REF!</f>
        <v>#REF!</v>
      </c>
      <c r="E1216" s="4">
        <f t="shared" si="374"/>
        <v>177</v>
      </c>
      <c r="F1216" t="str">
        <f t="shared" si="375"/>
        <v>Informe Interactivo 2</v>
      </c>
      <c r="G1216" t="str">
        <f t="shared" si="376"/>
        <v>Comuna</v>
      </c>
      <c r="H1216" t="str">
        <f t="shared" si="377"/>
        <v>Cantidad de fruta (kg)</v>
      </c>
      <c r="I1216" t="s">
        <v>305</v>
      </c>
      <c r="J1216" s="1" t="e">
        <f t="shared" si="378"/>
        <v>#REF!</v>
      </c>
    </row>
    <row r="1217" spans="1:10" x14ac:dyDescent="0.35">
      <c r="A1217" s="2">
        <f t="shared" si="372"/>
        <v>86</v>
      </c>
      <c r="B1217" s="2">
        <f t="shared" si="373"/>
        <v>4.5999999999999996</v>
      </c>
      <c r="C1217" s="5" t="str">
        <f>+F1217&amp;" - "&amp;I1217</f>
        <v>Informe Interactivo 2 - Hualañé</v>
      </c>
      <c r="D1217" s="33" t="e">
        <f>+"https://analytics.zoho.com/open-view/2395394000002077599?ZOHO_CRITERIA=%224.6%22.%22Descripci%C3%B3n%20A%C3%B1o%22%3C%3E'No%20Aplica'%20and%20%224.6%22.%22C%C3%B3digo_Comuna%22%3D"&amp;#REF!</f>
        <v>#REF!</v>
      </c>
      <c r="E1217" s="4">
        <f t="shared" si="374"/>
        <v>177</v>
      </c>
      <c r="F1217" t="str">
        <f t="shared" si="375"/>
        <v>Informe Interactivo 2</v>
      </c>
      <c r="G1217" t="str">
        <f t="shared" si="376"/>
        <v>Comuna</v>
      </c>
      <c r="H1217" t="str">
        <f t="shared" si="377"/>
        <v>Cantidad de fruta (kg)</v>
      </c>
      <c r="I1217" t="s">
        <v>306</v>
      </c>
      <c r="J1217" s="1" t="e">
        <f t="shared" si="378"/>
        <v>#REF!</v>
      </c>
    </row>
    <row r="1218" spans="1:10" x14ac:dyDescent="0.35">
      <c r="A1218" s="2">
        <f t="shared" si="372"/>
        <v>87</v>
      </c>
      <c r="B1218" s="2">
        <f t="shared" si="373"/>
        <v>4.5999999999999996</v>
      </c>
      <c r="C1218" s="5" t="str">
        <f>+F1218&amp;" - "&amp;I1218</f>
        <v>Informe Interactivo 2 - Licantén</v>
      </c>
      <c r="D1218" s="33" t="e">
        <f>+"https://analytics.zoho.com/open-view/2395394000002077599?ZOHO_CRITERIA=%224.6%22.%22Descripci%C3%B3n%20A%C3%B1o%22%3C%3E'No%20Aplica'%20and%20%224.6%22.%22C%C3%B3digo_Comuna%22%3D"&amp;#REF!</f>
        <v>#REF!</v>
      </c>
      <c r="E1218" s="4">
        <f t="shared" si="374"/>
        <v>177</v>
      </c>
      <c r="F1218" t="str">
        <f t="shared" si="375"/>
        <v>Informe Interactivo 2</v>
      </c>
      <c r="G1218" t="str">
        <f t="shared" si="376"/>
        <v>Comuna</v>
      </c>
      <c r="H1218" t="str">
        <f t="shared" si="377"/>
        <v>Cantidad de fruta (kg)</v>
      </c>
      <c r="I1218" t="s">
        <v>307</v>
      </c>
      <c r="J1218" s="1" t="e">
        <f t="shared" si="378"/>
        <v>#REF!</v>
      </c>
    </row>
    <row r="1219" spans="1:10" x14ac:dyDescent="0.35">
      <c r="A1219" s="2">
        <f t="shared" si="372"/>
        <v>88</v>
      </c>
      <c r="B1219" s="2">
        <f t="shared" si="373"/>
        <v>4.5999999999999996</v>
      </c>
      <c r="C1219" s="5" t="str">
        <f>+F1219&amp;" - "&amp;I1219</f>
        <v>Informe Interactivo 2 - Molina</v>
      </c>
      <c r="D1219" s="33" t="e">
        <f>+"https://analytics.zoho.com/open-view/2395394000002077599?ZOHO_CRITERIA=%224.6%22.%22Descripci%C3%B3n%20A%C3%B1o%22%3C%3E'No%20Aplica'%20and%20%224.6%22.%22C%C3%B3digo_Comuna%22%3D"&amp;#REF!</f>
        <v>#REF!</v>
      </c>
      <c r="E1219" s="4">
        <f t="shared" si="374"/>
        <v>177</v>
      </c>
      <c r="F1219" t="str">
        <f t="shared" si="375"/>
        <v>Informe Interactivo 2</v>
      </c>
      <c r="G1219" t="str">
        <f t="shared" si="376"/>
        <v>Comuna</v>
      </c>
      <c r="H1219" t="str">
        <f t="shared" si="377"/>
        <v>Cantidad de fruta (kg)</v>
      </c>
      <c r="I1219" t="s">
        <v>308</v>
      </c>
      <c r="J1219" s="1" t="e">
        <f t="shared" si="378"/>
        <v>#REF!</v>
      </c>
    </row>
    <row r="1220" spans="1:10" x14ac:dyDescent="0.35">
      <c r="A1220" s="2">
        <f t="shared" si="372"/>
        <v>89</v>
      </c>
      <c r="B1220" s="2">
        <f t="shared" si="373"/>
        <v>4.5999999999999996</v>
      </c>
      <c r="C1220" s="5" t="str">
        <f>+F1220&amp;" - "&amp;I1220</f>
        <v>Informe Interactivo 2 - Rauco</v>
      </c>
      <c r="D1220" s="33" t="e">
        <f>+"https://analytics.zoho.com/open-view/2395394000002077599?ZOHO_CRITERIA=%224.6%22.%22Descripci%C3%B3n%20A%C3%B1o%22%3C%3E'No%20Aplica'%20and%20%224.6%22.%22C%C3%B3digo_Comuna%22%3D"&amp;#REF!</f>
        <v>#REF!</v>
      </c>
      <c r="E1220" s="4">
        <f t="shared" si="374"/>
        <v>177</v>
      </c>
      <c r="F1220" t="str">
        <f t="shared" si="375"/>
        <v>Informe Interactivo 2</v>
      </c>
      <c r="G1220" t="str">
        <f t="shared" si="376"/>
        <v>Comuna</v>
      </c>
      <c r="H1220" t="str">
        <f t="shared" si="377"/>
        <v>Cantidad de fruta (kg)</v>
      </c>
      <c r="I1220" t="s">
        <v>309</v>
      </c>
      <c r="J1220" s="1" t="e">
        <f t="shared" si="378"/>
        <v>#REF!</v>
      </c>
    </row>
    <row r="1221" spans="1:10" x14ac:dyDescent="0.35">
      <c r="A1221" s="2">
        <f t="shared" si="372"/>
        <v>90</v>
      </c>
      <c r="B1221" s="2">
        <f t="shared" si="373"/>
        <v>4.5999999999999996</v>
      </c>
      <c r="C1221" s="5" t="str">
        <f>+F1221&amp;" - "&amp;I1221</f>
        <v>Informe Interactivo 2 - Romeral</v>
      </c>
      <c r="D1221" s="33" t="e">
        <f>+"https://analytics.zoho.com/open-view/2395394000002077599?ZOHO_CRITERIA=%224.6%22.%22Descripci%C3%B3n%20A%C3%B1o%22%3C%3E'No%20Aplica'%20and%20%224.6%22.%22C%C3%B3digo_Comuna%22%3D"&amp;#REF!</f>
        <v>#REF!</v>
      </c>
      <c r="E1221" s="4">
        <f t="shared" si="374"/>
        <v>177</v>
      </c>
      <c r="F1221" t="str">
        <f t="shared" si="375"/>
        <v>Informe Interactivo 2</v>
      </c>
      <c r="G1221" t="str">
        <f t="shared" si="376"/>
        <v>Comuna</v>
      </c>
      <c r="H1221" t="str">
        <f t="shared" si="377"/>
        <v>Cantidad de fruta (kg)</v>
      </c>
      <c r="I1221" t="s">
        <v>310</v>
      </c>
      <c r="J1221" s="1" t="e">
        <f t="shared" si="378"/>
        <v>#REF!</v>
      </c>
    </row>
    <row r="1222" spans="1:10" x14ac:dyDescent="0.35">
      <c r="A1222" s="2">
        <f t="shared" si="372"/>
        <v>91</v>
      </c>
      <c r="B1222" s="2">
        <f t="shared" si="373"/>
        <v>4.5999999999999996</v>
      </c>
      <c r="C1222" s="5" t="str">
        <f>+F1222&amp;" - "&amp;I1222</f>
        <v>Informe Interactivo 2 - Sagrada Familia</v>
      </c>
      <c r="D1222" s="33" t="e">
        <f>+"https://analytics.zoho.com/open-view/2395394000002077599?ZOHO_CRITERIA=%224.6%22.%22Descripci%C3%B3n%20A%C3%B1o%22%3C%3E'No%20Aplica'%20and%20%224.6%22.%22C%C3%B3digo_Comuna%22%3D"&amp;#REF!</f>
        <v>#REF!</v>
      </c>
      <c r="E1222" s="4">
        <f t="shared" si="374"/>
        <v>177</v>
      </c>
      <c r="F1222" t="str">
        <f t="shared" si="375"/>
        <v>Informe Interactivo 2</v>
      </c>
      <c r="G1222" t="str">
        <f t="shared" si="376"/>
        <v>Comuna</v>
      </c>
      <c r="H1222" t="str">
        <f t="shared" si="377"/>
        <v>Cantidad de fruta (kg)</v>
      </c>
      <c r="I1222" t="s">
        <v>311</v>
      </c>
      <c r="J1222" s="1" t="e">
        <f t="shared" si="378"/>
        <v>#REF!</v>
      </c>
    </row>
    <row r="1223" spans="1:10" x14ac:dyDescent="0.35">
      <c r="A1223" s="2">
        <f t="shared" si="372"/>
        <v>92</v>
      </c>
      <c r="B1223" s="2">
        <f t="shared" si="373"/>
        <v>4.5999999999999996</v>
      </c>
      <c r="C1223" s="5" t="str">
        <f>+F1223&amp;" - "&amp;I1223</f>
        <v>Informe Interactivo 2 - Teno</v>
      </c>
      <c r="D1223" s="33" t="e">
        <f>+"https://analytics.zoho.com/open-view/2395394000002077599?ZOHO_CRITERIA=%224.6%22.%22Descripci%C3%B3n%20A%C3%B1o%22%3C%3E'No%20Aplica'%20and%20%224.6%22.%22C%C3%B3digo_Comuna%22%3D"&amp;#REF!</f>
        <v>#REF!</v>
      </c>
      <c r="E1223" s="4">
        <f t="shared" si="374"/>
        <v>177</v>
      </c>
      <c r="F1223" t="str">
        <f t="shared" si="375"/>
        <v>Informe Interactivo 2</v>
      </c>
      <c r="G1223" t="str">
        <f t="shared" si="376"/>
        <v>Comuna</v>
      </c>
      <c r="H1223" t="str">
        <f t="shared" si="377"/>
        <v>Cantidad de fruta (kg)</v>
      </c>
      <c r="I1223" t="s">
        <v>312</v>
      </c>
      <c r="J1223" s="1" t="e">
        <f t="shared" si="378"/>
        <v>#REF!</v>
      </c>
    </row>
    <row r="1224" spans="1:10" x14ac:dyDescent="0.35">
      <c r="A1224" s="2">
        <f t="shared" si="372"/>
        <v>93</v>
      </c>
      <c r="B1224" s="2">
        <f t="shared" si="373"/>
        <v>4.5999999999999996</v>
      </c>
      <c r="C1224" s="5" t="str">
        <f>+F1224&amp;" - "&amp;I1224</f>
        <v>Informe Interactivo 2 - Vichuquén</v>
      </c>
      <c r="D1224" s="33" t="e">
        <f>+"https://analytics.zoho.com/open-view/2395394000002077599?ZOHO_CRITERIA=%224.6%22.%22Descripci%C3%B3n%20A%C3%B1o%22%3C%3E'No%20Aplica'%20and%20%224.6%22.%22C%C3%B3digo_Comuna%22%3D"&amp;#REF!</f>
        <v>#REF!</v>
      </c>
      <c r="E1224" s="4">
        <f t="shared" si="374"/>
        <v>177</v>
      </c>
      <c r="F1224" t="str">
        <f t="shared" si="375"/>
        <v>Informe Interactivo 2</v>
      </c>
      <c r="G1224" t="str">
        <f t="shared" si="376"/>
        <v>Comuna</v>
      </c>
      <c r="H1224" t="str">
        <f t="shared" si="377"/>
        <v>Cantidad de fruta (kg)</v>
      </c>
      <c r="I1224" t="s">
        <v>313</v>
      </c>
      <c r="J1224" s="1" t="e">
        <f t="shared" si="378"/>
        <v>#REF!</v>
      </c>
    </row>
    <row r="1225" spans="1:10" x14ac:dyDescent="0.35">
      <c r="A1225" s="2">
        <f t="shared" si="372"/>
        <v>94</v>
      </c>
      <c r="B1225" s="2">
        <f t="shared" si="373"/>
        <v>4.5999999999999996</v>
      </c>
      <c r="C1225" s="5" t="str">
        <f>+F1225&amp;" - "&amp;I1225</f>
        <v>Informe Interactivo 2 - Linares</v>
      </c>
      <c r="D1225" s="33" t="e">
        <f>+"https://analytics.zoho.com/open-view/2395394000002077599?ZOHO_CRITERIA=%224.6%22.%22Descripci%C3%B3n%20A%C3%B1o%22%3C%3E'No%20Aplica'%20and%20%224.6%22.%22C%C3%B3digo_Comuna%22%3D"&amp;#REF!</f>
        <v>#REF!</v>
      </c>
      <c r="E1225" s="4">
        <f t="shared" si="374"/>
        <v>177</v>
      </c>
      <c r="F1225" t="str">
        <f t="shared" si="375"/>
        <v>Informe Interactivo 2</v>
      </c>
      <c r="G1225" t="str">
        <f t="shared" si="376"/>
        <v>Comuna</v>
      </c>
      <c r="H1225" t="str">
        <f t="shared" si="377"/>
        <v>Cantidad de fruta (kg)</v>
      </c>
      <c r="I1225" t="s">
        <v>314</v>
      </c>
      <c r="J1225" s="1" t="e">
        <f t="shared" si="378"/>
        <v>#REF!</v>
      </c>
    </row>
    <row r="1226" spans="1:10" x14ac:dyDescent="0.35">
      <c r="A1226" s="2">
        <f t="shared" si="372"/>
        <v>95</v>
      </c>
      <c r="B1226" s="2">
        <f t="shared" si="373"/>
        <v>4.5999999999999996</v>
      </c>
      <c r="C1226" s="5" t="str">
        <f>+F1226&amp;" - "&amp;I1226</f>
        <v>Informe Interactivo 2 - Colbún</v>
      </c>
      <c r="D1226" s="33" t="e">
        <f>+"https://analytics.zoho.com/open-view/2395394000002077599?ZOHO_CRITERIA=%224.6%22.%22Descripci%C3%B3n%20A%C3%B1o%22%3C%3E'No%20Aplica'%20and%20%224.6%22.%22C%C3%B3digo_Comuna%22%3D"&amp;#REF!</f>
        <v>#REF!</v>
      </c>
      <c r="E1226" s="4">
        <f t="shared" si="374"/>
        <v>177</v>
      </c>
      <c r="F1226" t="str">
        <f t="shared" si="375"/>
        <v>Informe Interactivo 2</v>
      </c>
      <c r="G1226" t="str">
        <f t="shared" si="376"/>
        <v>Comuna</v>
      </c>
      <c r="H1226" t="str">
        <f t="shared" si="377"/>
        <v>Cantidad de fruta (kg)</v>
      </c>
      <c r="I1226" t="s">
        <v>315</v>
      </c>
      <c r="J1226" s="1" t="e">
        <f t="shared" si="378"/>
        <v>#REF!</v>
      </c>
    </row>
    <row r="1227" spans="1:10" x14ac:dyDescent="0.35">
      <c r="A1227" s="2">
        <f t="shared" si="372"/>
        <v>96</v>
      </c>
      <c r="B1227" s="2">
        <f t="shared" si="373"/>
        <v>4.5999999999999996</v>
      </c>
      <c r="C1227" s="5" t="str">
        <f>+F1227&amp;" - "&amp;I1227</f>
        <v>Informe Interactivo 2 - Longaví</v>
      </c>
      <c r="D1227" s="33" t="e">
        <f>+"https://analytics.zoho.com/open-view/2395394000002077599?ZOHO_CRITERIA=%224.6%22.%22Descripci%C3%B3n%20A%C3%B1o%22%3C%3E'No%20Aplica'%20and%20%224.6%22.%22C%C3%B3digo_Comuna%22%3D"&amp;#REF!</f>
        <v>#REF!</v>
      </c>
      <c r="E1227" s="4">
        <f t="shared" si="374"/>
        <v>177</v>
      </c>
      <c r="F1227" t="str">
        <f t="shared" si="375"/>
        <v>Informe Interactivo 2</v>
      </c>
      <c r="G1227" t="str">
        <f t="shared" si="376"/>
        <v>Comuna</v>
      </c>
      <c r="H1227" t="str">
        <f t="shared" si="377"/>
        <v>Cantidad de fruta (kg)</v>
      </c>
      <c r="I1227" t="s">
        <v>316</v>
      </c>
      <c r="J1227" s="1" t="e">
        <f t="shared" si="378"/>
        <v>#REF!</v>
      </c>
    </row>
    <row r="1228" spans="1:10" x14ac:dyDescent="0.35">
      <c r="A1228" s="2">
        <f t="shared" si="372"/>
        <v>97</v>
      </c>
      <c r="B1228" s="2">
        <f t="shared" si="373"/>
        <v>4.5999999999999996</v>
      </c>
      <c r="C1228" s="5" t="str">
        <f>+F1228&amp;" - "&amp;I1228</f>
        <v>Informe Interactivo 2 - Retiro</v>
      </c>
      <c r="D1228" s="33" t="e">
        <f>+"https://analytics.zoho.com/open-view/2395394000002077599?ZOHO_CRITERIA=%224.6%22.%22Descripci%C3%B3n%20A%C3%B1o%22%3C%3E'No%20Aplica'%20and%20%224.6%22.%22C%C3%B3digo_Comuna%22%3D"&amp;#REF!</f>
        <v>#REF!</v>
      </c>
      <c r="E1228" s="4">
        <f t="shared" si="374"/>
        <v>177</v>
      </c>
      <c r="F1228" t="str">
        <f t="shared" si="375"/>
        <v>Informe Interactivo 2</v>
      </c>
      <c r="G1228" t="str">
        <f t="shared" si="376"/>
        <v>Comuna</v>
      </c>
      <c r="H1228" t="str">
        <f t="shared" si="377"/>
        <v>Cantidad de fruta (kg)</v>
      </c>
      <c r="I1228" t="s">
        <v>317</v>
      </c>
      <c r="J1228" s="1" t="e">
        <f t="shared" si="378"/>
        <v>#REF!</v>
      </c>
    </row>
    <row r="1229" spans="1:10" x14ac:dyDescent="0.35">
      <c r="A1229" s="2">
        <f t="shared" si="372"/>
        <v>98</v>
      </c>
      <c r="B1229" s="2">
        <f t="shared" si="373"/>
        <v>4.5999999999999996</v>
      </c>
      <c r="C1229" s="5" t="str">
        <f>+F1229&amp;" - "&amp;I1229</f>
        <v>Informe Interactivo 2 - San Javier</v>
      </c>
      <c r="D1229" s="33" t="e">
        <f>+"https://analytics.zoho.com/open-view/2395394000002077599?ZOHO_CRITERIA=%224.6%22.%22Descripci%C3%B3n%20A%C3%B1o%22%3C%3E'No%20Aplica'%20and%20%224.6%22.%22C%C3%B3digo_Comuna%22%3D"&amp;#REF!</f>
        <v>#REF!</v>
      </c>
      <c r="E1229" s="4">
        <f t="shared" si="374"/>
        <v>177</v>
      </c>
      <c r="F1229" t="str">
        <f t="shared" si="375"/>
        <v>Informe Interactivo 2</v>
      </c>
      <c r="G1229" t="str">
        <f t="shared" si="376"/>
        <v>Comuna</v>
      </c>
      <c r="H1229" t="str">
        <f t="shared" si="377"/>
        <v>Cantidad de fruta (kg)</v>
      </c>
      <c r="I1229" t="s">
        <v>318</v>
      </c>
      <c r="J1229" s="1" t="e">
        <f t="shared" si="378"/>
        <v>#REF!</v>
      </c>
    </row>
    <row r="1230" spans="1:10" x14ac:dyDescent="0.35">
      <c r="A1230" s="2">
        <f t="shared" si="372"/>
        <v>99</v>
      </c>
      <c r="B1230" s="2">
        <f t="shared" si="373"/>
        <v>4.5999999999999996</v>
      </c>
      <c r="C1230" s="5" t="str">
        <f>+F1230&amp;" - "&amp;I1230</f>
        <v>Informe Interactivo 2 - Villa Alegre</v>
      </c>
      <c r="D1230" s="33" t="e">
        <f>+"https://analytics.zoho.com/open-view/2395394000002077599?ZOHO_CRITERIA=%224.6%22.%22Descripci%C3%B3n%20A%C3%B1o%22%3C%3E'No%20Aplica'%20and%20%224.6%22.%22C%C3%B3digo_Comuna%22%3D"&amp;#REF!</f>
        <v>#REF!</v>
      </c>
      <c r="E1230" s="4">
        <f t="shared" si="374"/>
        <v>177</v>
      </c>
      <c r="F1230" t="str">
        <f t="shared" si="375"/>
        <v>Informe Interactivo 2</v>
      </c>
      <c r="G1230" t="str">
        <f t="shared" si="376"/>
        <v>Comuna</v>
      </c>
      <c r="H1230" t="str">
        <f t="shared" si="377"/>
        <v>Cantidad de fruta (kg)</v>
      </c>
      <c r="I1230" t="s">
        <v>319</v>
      </c>
      <c r="J1230" s="1" t="e">
        <f t="shared" si="378"/>
        <v>#REF!</v>
      </c>
    </row>
    <row r="1231" spans="1:10" x14ac:dyDescent="0.35">
      <c r="A1231" s="2">
        <f t="shared" si="372"/>
        <v>100</v>
      </c>
      <c r="B1231" s="2">
        <f t="shared" si="373"/>
        <v>4.5999999999999996</v>
      </c>
      <c r="C1231" s="5" t="str">
        <f>+F1231&amp;" - "&amp;I1231</f>
        <v>Informe Interactivo 2 - Yerbas Buenas</v>
      </c>
      <c r="D1231" s="33" t="e">
        <f>+"https://analytics.zoho.com/open-view/2395394000002077599?ZOHO_CRITERIA=%224.6%22.%22Descripci%C3%B3n%20A%C3%B1o%22%3C%3E'No%20Aplica'%20and%20%224.6%22.%22C%C3%B3digo_Comuna%22%3D"&amp;#REF!</f>
        <v>#REF!</v>
      </c>
      <c r="E1231" s="4">
        <f t="shared" si="374"/>
        <v>177</v>
      </c>
      <c r="F1231" t="str">
        <f t="shared" si="375"/>
        <v>Informe Interactivo 2</v>
      </c>
      <c r="G1231" t="str">
        <f t="shared" si="376"/>
        <v>Comuna</v>
      </c>
      <c r="H1231" t="str">
        <f t="shared" si="377"/>
        <v>Cantidad de fruta (kg)</v>
      </c>
      <c r="I1231" t="s">
        <v>320</v>
      </c>
      <c r="J1231" s="1" t="e">
        <f t="shared" si="378"/>
        <v>#REF!</v>
      </c>
    </row>
    <row r="1232" spans="1:10" x14ac:dyDescent="0.35">
      <c r="A1232" s="2">
        <f t="shared" si="372"/>
        <v>101</v>
      </c>
      <c r="B1232" s="2">
        <f t="shared" si="373"/>
        <v>4.5999999999999996</v>
      </c>
      <c r="C1232" s="5" t="str">
        <f>+F1232&amp;" - "&amp;I1232</f>
        <v>Informe Interactivo 2 - Florida</v>
      </c>
      <c r="D1232" s="33" t="e">
        <f>+"https://analytics.zoho.com/open-view/2395394000002077599?ZOHO_CRITERIA=%224.6%22.%22Descripci%C3%B3n%20A%C3%B1o%22%3C%3E'No%20Aplica'%20and%20%224.6%22.%22C%C3%B3digo_Comuna%22%3D"&amp;#REF!</f>
        <v>#REF!</v>
      </c>
      <c r="E1232" s="4">
        <f t="shared" si="374"/>
        <v>177</v>
      </c>
      <c r="F1232" t="str">
        <f t="shared" si="375"/>
        <v>Informe Interactivo 2</v>
      </c>
      <c r="G1232" t="str">
        <f t="shared" si="376"/>
        <v>Comuna</v>
      </c>
      <c r="H1232" t="str">
        <f t="shared" si="377"/>
        <v>Cantidad de fruta (kg)</v>
      </c>
      <c r="I1232" t="s">
        <v>321</v>
      </c>
      <c r="J1232" s="1" t="e">
        <f t="shared" si="378"/>
        <v>#REF!</v>
      </c>
    </row>
    <row r="1233" spans="1:10" x14ac:dyDescent="0.35">
      <c r="A1233" s="2">
        <f t="shared" si="372"/>
        <v>102</v>
      </c>
      <c r="B1233" s="2">
        <f t="shared" si="373"/>
        <v>4.5999999999999996</v>
      </c>
      <c r="C1233" s="5" t="str">
        <f>+F1233&amp;" - "&amp;I1233</f>
        <v>Informe Interactivo 2 - Santa Juana</v>
      </c>
      <c r="D1233" s="33" t="e">
        <f>+"https://analytics.zoho.com/open-view/2395394000002077599?ZOHO_CRITERIA=%224.6%22.%22Descripci%C3%B3n%20A%C3%B1o%22%3C%3E'No%20Aplica'%20and%20%224.6%22.%22C%C3%B3digo_Comuna%22%3D"&amp;#REF!</f>
        <v>#REF!</v>
      </c>
      <c r="E1233" s="4">
        <f t="shared" si="374"/>
        <v>177</v>
      </c>
      <c r="F1233" t="str">
        <f t="shared" si="375"/>
        <v>Informe Interactivo 2</v>
      </c>
      <c r="G1233" t="str">
        <f t="shared" si="376"/>
        <v>Comuna</v>
      </c>
      <c r="H1233" t="str">
        <f t="shared" si="377"/>
        <v>Cantidad de fruta (kg)</v>
      </c>
      <c r="I1233" t="s">
        <v>322</v>
      </c>
      <c r="J1233" s="1" t="e">
        <f t="shared" si="378"/>
        <v>#REF!</v>
      </c>
    </row>
    <row r="1234" spans="1:10" x14ac:dyDescent="0.35">
      <c r="A1234" s="2">
        <f t="shared" si="372"/>
        <v>103</v>
      </c>
      <c r="B1234" s="2">
        <f t="shared" si="373"/>
        <v>4.5999999999999996</v>
      </c>
      <c r="C1234" s="5" t="str">
        <f>+F1234&amp;" - "&amp;I1234</f>
        <v>Informe Interactivo 2 - Contulmo</v>
      </c>
      <c r="D1234" s="33" t="e">
        <f>+"https://analytics.zoho.com/open-view/2395394000002077599?ZOHO_CRITERIA=%224.6%22.%22Descripci%C3%B3n%20A%C3%B1o%22%3C%3E'No%20Aplica'%20and%20%224.6%22.%22C%C3%B3digo_Comuna%22%3D"&amp;#REF!</f>
        <v>#REF!</v>
      </c>
      <c r="E1234" s="4">
        <f t="shared" si="374"/>
        <v>177</v>
      </c>
      <c r="F1234" t="str">
        <f t="shared" si="375"/>
        <v>Informe Interactivo 2</v>
      </c>
      <c r="G1234" t="str">
        <f t="shared" si="376"/>
        <v>Comuna</v>
      </c>
      <c r="H1234" t="str">
        <f t="shared" si="377"/>
        <v>Cantidad de fruta (kg)</v>
      </c>
      <c r="I1234" t="s">
        <v>323</v>
      </c>
      <c r="J1234" s="1" t="e">
        <f t="shared" si="378"/>
        <v>#REF!</v>
      </c>
    </row>
    <row r="1235" spans="1:10" x14ac:dyDescent="0.35">
      <c r="A1235" s="2">
        <f t="shared" si="372"/>
        <v>104</v>
      </c>
      <c r="B1235" s="2">
        <f t="shared" si="373"/>
        <v>4.5999999999999996</v>
      </c>
      <c r="C1235" s="5" t="str">
        <f>+F1235&amp;" - "&amp;I1235</f>
        <v>Informe Interactivo 2 - Los Angeles</v>
      </c>
      <c r="D1235" s="33" t="e">
        <f>+"https://analytics.zoho.com/open-view/2395394000002077599?ZOHO_CRITERIA=%224.6%22.%22Descripci%C3%B3n%20A%C3%B1o%22%3C%3E'No%20Aplica'%20and%20%224.6%22.%22C%C3%B3digo_Comuna%22%3D"&amp;#REF!</f>
        <v>#REF!</v>
      </c>
      <c r="E1235" s="4">
        <f t="shared" si="374"/>
        <v>177</v>
      </c>
      <c r="F1235" t="str">
        <f t="shared" si="375"/>
        <v>Informe Interactivo 2</v>
      </c>
      <c r="G1235" t="str">
        <f t="shared" si="376"/>
        <v>Comuna</v>
      </c>
      <c r="H1235" t="str">
        <f t="shared" si="377"/>
        <v>Cantidad de fruta (kg)</v>
      </c>
      <c r="I1235" t="s">
        <v>324</v>
      </c>
      <c r="J1235" s="1" t="e">
        <f t="shared" si="378"/>
        <v>#REF!</v>
      </c>
    </row>
    <row r="1236" spans="1:10" x14ac:dyDescent="0.35">
      <c r="A1236" s="2">
        <f t="shared" si="372"/>
        <v>105</v>
      </c>
      <c r="B1236" s="2">
        <f t="shared" si="373"/>
        <v>4.5999999999999996</v>
      </c>
      <c r="C1236" s="5" t="str">
        <f>+F1236&amp;" - "&amp;I1236</f>
        <v>Informe Interactivo 2 - Cabrero</v>
      </c>
      <c r="D1236" s="33" t="e">
        <f>+"https://analytics.zoho.com/open-view/2395394000002077599?ZOHO_CRITERIA=%224.6%22.%22Descripci%C3%B3n%20A%C3%B1o%22%3C%3E'No%20Aplica'%20and%20%224.6%22.%22C%C3%B3digo_Comuna%22%3D"&amp;#REF!</f>
        <v>#REF!</v>
      </c>
      <c r="E1236" s="4">
        <f t="shared" si="374"/>
        <v>177</v>
      </c>
      <c r="F1236" t="str">
        <f t="shared" si="375"/>
        <v>Informe Interactivo 2</v>
      </c>
      <c r="G1236" t="str">
        <f t="shared" si="376"/>
        <v>Comuna</v>
      </c>
      <c r="H1236" t="str">
        <f t="shared" si="377"/>
        <v>Cantidad de fruta (kg)</v>
      </c>
      <c r="I1236" t="s">
        <v>325</v>
      </c>
      <c r="J1236" s="1" t="e">
        <f t="shared" si="378"/>
        <v>#REF!</v>
      </c>
    </row>
    <row r="1237" spans="1:10" x14ac:dyDescent="0.35">
      <c r="A1237" s="2">
        <f t="shared" si="372"/>
        <v>106</v>
      </c>
      <c r="B1237" s="2">
        <f t="shared" si="373"/>
        <v>4.5999999999999996</v>
      </c>
      <c r="C1237" s="5" t="str">
        <f>+F1237&amp;" - "&amp;I1237</f>
        <v>Informe Interactivo 2 - Mulchén</v>
      </c>
      <c r="D1237" s="33" t="e">
        <f>+"https://analytics.zoho.com/open-view/2395394000002077599?ZOHO_CRITERIA=%224.6%22.%22Descripci%C3%B3n%20A%C3%B1o%22%3C%3E'No%20Aplica'%20and%20%224.6%22.%22C%C3%B3digo_Comuna%22%3D"&amp;#REF!</f>
        <v>#REF!</v>
      </c>
      <c r="E1237" s="4">
        <f t="shared" si="374"/>
        <v>177</v>
      </c>
      <c r="F1237" t="str">
        <f t="shared" si="375"/>
        <v>Informe Interactivo 2</v>
      </c>
      <c r="G1237" t="str">
        <f t="shared" si="376"/>
        <v>Comuna</v>
      </c>
      <c r="H1237" t="str">
        <f t="shared" si="377"/>
        <v>Cantidad de fruta (kg)</v>
      </c>
      <c r="I1237" t="s">
        <v>326</v>
      </c>
      <c r="J1237" s="1" t="e">
        <f t="shared" si="378"/>
        <v>#REF!</v>
      </c>
    </row>
    <row r="1238" spans="1:10" x14ac:dyDescent="0.35">
      <c r="A1238" s="2">
        <f t="shared" si="372"/>
        <v>107</v>
      </c>
      <c r="B1238" s="2">
        <f t="shared" si="373"/>
        <v>4.5999999999999996</v>
      </c>
      <c r="C1238" s="5" t="str">
        <f>+F1238&amp;" - "&amp;I1238</f>
        <v>Informe Interactivo 2 - Quilaco</v>
      </c>
      <c r="D1238" s="33" t="e">
        <f>+"https://analytics.zoho.com/open-view/2395394000002077599?ZOHO_CRITERIA=%224.6%22.%22Descripci%C3%B3n%20A%C3%B1o%22%3C%3E'No%20Aplica'%20and%20%224.6%22.%22C%C3%B3digo_Comuna%22%3D"&amp;#REF!</f>
        <v>#REF!</v>
      </c>
      <c r="E1238" s="4">
        <f t="shared" si="374"/>
        <v>177</v>
      </c>
      <c r="F1238" t="str">
        <f t="shared" si="375"/>
        <v>Informe Interactivo 2</v>
      </c>
      <c r="G1238" t="str">
        <f t="shared" si="376"/>
        <v>Comuna</v>
      </c>
      <c r="H1238" t="str">
        <f t="shared" si="377"/>
        <v>Cantidad de fruta (kg)</v>
      </c>
      <c r="I1238" t="s">
        <v>327</v>
      </c>
      <c r="J1238" s="1" t="e">
        <f t="shared" si="378"/>
        <v>#REF!</v>
      </c>
    </row>
    <row r="1239" spans="1:10" x14ac:dyDescent="0.35">
      <c r="A1239" s="2">
        <f t="shared" si="372"/>
        <v>108</v>
      </c>
      <c r="B1239" s="2">
        <f t="shared" si="373"/>
        <v>4.5999999999999996</v>
      </c>
      <c r="C1239" s="5" t="str">
        <f>+F1239&amp;" - "&amp;I1239</f>
        <v>Informe Interactivo 2 - Yumbel</v>
      </c>
      <c r="D1239" s="33" t="e">
        <f>+"https://analytics.zoho.com/open-view/2395394000002077599?ZOHO_CRITERIA=%224.6%22.%22Descripci%C3%B3n%20A%C3%B1o%22%3C%3E'No%20Aplica'%20and%20%224.6%22.%22C%C3%B3digo_Comuna%22%3D"&amp;#REF!</f>
        <v>#REF!</v>
      </c>
      <c r="E1239" s="4">
        <f t="shared" si="374"/>
        <v>177</v>
      </c>
      <c r="F1239" t="str">
        <f t="shared" si="375"/>
        <v>Informe Interactivo 2</v>
      </c>
      <c r="G1239" t="str">
        <f t="shared" si="376"/>
        <v>Comuna</v>
      </c>
      <c r="H1239" t="str">
        <f t="shared" si="377"/>
        <v>Cantidad de fruta (kg)</v>
      </c>
      <c r="I1239" t="s">
        <v>328</v>
      </c>
      <c r="J1239" s="1" t="e">
        <f t="shared" si="378"/>
        <v>#REF!</v>
      </c>
    </row>
    <row r="1240" spans="1:10" x14ac:dyDescent="0.35">
      <c r="A1240" s="2">
        <f t="shared" si="372"/>
        <v>109</v>
      </c>
      <c r="B1240" s="2">
        <f t="shared" si="373"/>
        <v>4.5999999999999996</v>
      </c>
      <c r="C1240" s="5" t="str">
        <f>+F1240&amp;" - "&amp;I1240</f>
        <v>Informe Interactivo 2 - Temuco</v>
      </c>
      <c r="D1240" s="33" t="e">
        <f>+"https://analytics.zoho.com/open-view/2395394000002077599?ZOHO_CRITERIA=%224.6%22.%22Descripci%C3%B3n%20A%C3%B1o%22%3C%3E'No%20Aplica'%20and%20%224.6%22.%22C%C3%B3digo_Comuna%22%3D"&amp;#REF!</f>
        <v>#REF!</v>
      </c>
      <c r="E1240" s="4">
        <f t="shared" si="374"/>
        <v>177</v>
      </c>
      <c r="F1240" t="str">
        <f t="shared" si="375"/>
        <v>Informe Interactivo 2</v>
      </c>
      <c r="G1240" t="str">
        <f t="shared" si="376"/>
        <v>Comuna</v>
      </c>
      <c r="H1240" t="str">
        <f t="shared" si="377"/>
        <v>Cantidad de fruta (kg)</v>
      </c>
      <c r="I1240" t="s">
        <v>329</v>
      </c>
      <c r="J1240" s="1" t="e">
        <f t="shared" si="378"/>
        <v>#REF!</v>
      </c>
    </row>
    <row r="1241" spans="1:10" x14ac:dyDescent="0.35">
      <c r="A1241" s="2">
        <f t="shared" si="372"/>
        <v>110</v>
      </c>
      <c r="B1241" s="2">
        <f t="shared" si="373"/>
        <v>4.5999999999999996</v>
      </c>
      <c r="C1241" s="5" t="str">
        <f>+F1241&amp;" - "&amp;I1241</f>
        <v>Informe Interactivo 2 - Cunco</v>
      </c>
      <c r="D1241" s="33" t="e">
        <f>+"https://analytics.zoho.com/open-view/2395394000002077599?ZOHO_CRITERIA=%224.6%22.%22Descripci%C3%B3n%20A%C3%B1o%22%3C%3E'No%20Aplica'%20and%20%224.6%22.%22C%C3%B3digo_Comuna%22%3D"&amp;#REF!</f>
        <v>#REF!</v>
      </c>
      <c r="E1241" s="4">
        <f t="shared" si="374"/>
        <v>177</v>
      </c>
      <c r="F1241" t="str">
        <f t="shared" si="375"/>
        <v>Informe Interactivo 2</v>
      </c>
      <c r="G1241" t="str">
        <f t="shared" si="376"/>
        <v>Comuna</v>
      </c>
      <c r="H1241" t="str">
        <f t="shared" si="377"/>
        <v>Cantidad de fruta (kg)</v>
      </c>
      <c r="I1241" t="s">
        <v>330</v>
      </c>
      <c r="J1241" s="1" t="e">
        <f t="shared" si="378"/>
        <v>#REF!</v>
      </c>
    </row>
    <row r="1242" spans="1:10" x14ac:dyDescent="0.35">
      <c r="A1242" s="2">
        <f t="shared" si="372"/>
        <v>111</v>
      </c>
      <c r="B1242" s="2">
        <f t="shared" si="373"/>
        <v>4.5999999999999996</v>
      </c>
      <c r="C1242" s="5" t="str">
        <f>+F1242&amp;" - "&amp;I1242</f>
        <v>Informe Interactivo 2 - Freire</v>
      </c>
      <c r="D1242" s="33" t="e">
        <f>+"https://analytics.zoho.com/open-view/2395394000002077599?ZOHO_CRITERIA=%224.6%22.%22Descripci%C3%B3n%20A%C3%B1o%22%3C%3E'No%20Aplica'%20and%20%224.6%22.%22C%C3%B3digo_Comuna%22%3D"&amp;#REF!</f>
        <v>#REF!</v>
      </c>
      <c r="E1242" s="4">
        <f t="shared" si="374"/>
        <v>177</v>
      </c>
      <c r="F1242" t="str">
        <f t="shared" si="375"/>
        <v>Informe Interactivo 2</v>
      </c>
      <c r="G1242" t="str">
        <f t="shared" si="376"/>
        <v>Comuna</v>
      </c>
      <c r="H1242" t="str">
        <f t="shared" si="377"/>
        <v>Cantidad de fruta (kg)</v>
      </c>
      <c r="I1242" t="s">
        <v>331</v>
      </c>
      <c r="J1242" s="1" t="e">
        <f t="shared" si="378"/>
        <v>#REF!</v>
      </c>
    </row>
    <row r="1243" spans="1:10" x14ac:dyDescent="0.35">
      <c r="A1243" s="2">
        <f t="shared" si="372"/>
        <v>112</v>
      </c>
      <c r="B1243" s="2">
        <f t="shared" si="373"/>
        <v>4.5999999999999996</v>
      </c>
      <c r="C1243" s="5" t="str">
        <f>+F1243&amp;" - "&amp;I1243</f>
        <v>Informe Interactivo 2 - Galvarino</v>
      </c>
      <c r="D1243" s="33" t="e">
        <f>+"https://analytics.zoho.com/open-view/2395394000002077599?ZOHO_CRITERIA=%224.6%22.%22Descripci%C3%B3n%20A%C3%B1o%22%3C%3E'No%20Aplica'%20and%20%224.6%22.%22C%C3%B3digo_Comuna%22%3D"&amp;#REF!</f>
        <v>#REF!</v>
      </c>
      <c r="E1243" s="4">
        <f t="shared" si="374"/>
        <v>177</v>
      </c>
      <c r="F1243" t="str">
        <f t="shared" si="375"/>
        <v>Informe Interactivo 2</v>
      </c>
      <c r="G1243" t="str">
        <f t="shared" si="376"/>
        <v>Comuna</v>
      </c>
      <c r="H1243" t="str">
        <f t="shared" si="377"/>
        <v>Cantidad de fruta (kg)</v>
      </c>
      <c r="I1243" t="s">
        <v>332</v>
      </c>
      <c r="J1243" s="1" t="e">
        <f t="shared" si="378"/>
        <v>#REF!</v>
      </c>
    </row>
    <row r="1244" spans="1:10" x14ac:dyDescent="0.35">
      <c r="A1244" s="2">
        <f t="shared" si="372"/>
        <v>113</v>
      </c>
      <c r="B1244" s="2">
        <f t="shared" si="373"/>
        <v>4.5999999999999996</v>
      </c>
      <c r="C1244" s="5" t="str">
        <f>+F1244&amp;" - "&amp;I1244</f>
        <v>Informe Interactivo 2 - Gorbea</v>
      </c>
      <c r="D1244" s="33" t="e">
        <f>+"https://analytics.zoho.com/open-view/2395394000002077599?ZOHO_CRITERIA=%224.6%22.%22Descripci%C3%B3n%20A%C3%B1o%22%3C%3E'No%20Aplica'%20and%20%224.6%22.%22C%C3%B3digo_Comuna%22%3D"&amp;#REF!</f>
        <v>#REF!</v>
      </c>
      <c r="E1244" s="4">
        <f t="shared" si="374"/>
        <v>177</v>
      </c>
      <c r="F1244" t="str">
        <f t="shared" si="375"/>
        <v>Informe Interactivo 2</v>
      </c>
      <c r="G1244" t="str">
        <f t="shared" si="376"/>
        <v>Comuna</v>
      </c>
      <c r="H1244" t="str">
        <f t="shared" si="377"/>
        <v>Cantidad de fruta (kg)</v>
      </c>
      <c r="I1244" t="s">
        <v>333</v>
      </c>
      <c r="J1244" s="1" t="e">
        <f t="shared" si="378"/>
        <v>#REF!</v>
      </c>
    </row>
    <row r="1245" spans="1:10" x14ac:dyDescent="0.35">
      <c r="A1245" s="2">
        <f t="shared" si="372"/>
        <v>114</v>
      </c>
      <c r="B1245" s="2">
        <f t="shared" si="373"/>
        <v>4.5999999999999996</v>
      </c>
      <c r="C1245" s="5" t="str">
        <f>+F1245&amp;" - "&amp;I1245</f>
        <v>Informe Interactivo 2 - Loncoche</v>
      </c>
      <c r="D1245" s="33" t="e">
        <f>+"https://analytics.zoho.com/open-view/2395394000002077599?ZOHO_CRITERIA=%224.6%22.%22Descripci%C3%B3n%20A%C3%B1o%22%3C%3E'No%20Aplica'%20and%20%224.6%22.%22C%C3%B3digo_Comuna%22%3D"&amp;#REF!</f>
        <v>#REF!</v>
      </c>
      <c r="E1245" s="4">
        <f t="shared" si="374"/>
        <v>177</v>
      </c>
      <c r="F1245" t="str">
        <f t="shared" si="375"/>
        <v>Informe Interactivo 2</v>
      </c>
      <c r="G1245" t="str">
        <f t="shared" si="376"/>
        <v>Comuna</v>
      </c>
      <c r="H1245" t="str">
        <f t="shared" si="377"/>
        <v>Cantidad de fruta (kg)</v>
      </c>
      <c r="I1245" t="s">
        <v>334</v>
      </c>
      <c r="J1245" s="1" t="e">
        <f t="shared" si="378"/>
        <v>#REF!</v>
      </c>
    </row>
    <row r="1246" spans="1:10" x14ac:dyDescent="0.35">
      <c r="A1246" s="2">
        <f t="shared" si="372"/>
        <v>115</v>
      </c>
      <c r="B1246" s="2">
        <f t="shared" si="373"/>
        <v>4.5999999999999996</v>
      </c>
      <c r="C1246" s="5" t="str">
        <f>+F1246&amp;" - "&amp;I1246</f>
        <v>Informe Interactivo 2 - Nueva Imperial</v>
      </c>
      <c r="D1246" s="33" t="e">
        <f>+"https://analytics.zoho.com/open-view/2395394000002077599?ZOHO_CRITERIA=%224.6%22.%22Descripci%C3%B3n%20A%C3%B1o%22%3C%3E'No%20Aplica'%20and%20%224.6%22.%22C%C3%B3digo_Comuna%22%3D"&amp;#REF!</f>
        <v>#REF!</v>
      </c>
      <c r="E1246" s="4">
        <f t="shared" si="374"/>
        <v>177</v>
      </c>
      <c r="F1246" t="str">
        <f t="shared" si="375"/>
        <v>Informe Interactivo 2</v>
      </c>
      <c r="G1246" t="str">
        <f t="shared" si="376"/>
        <v>Comuna</v>
      </c>
      <c r="H1246" t="str">
        <f t="shared" si="377"/>
        <v>Cantidad de fruta (kg)</v>
      </c>
      <c r="I1246" t="s">
        <v>335</v>
      </c>
      <c r="J1246" s="1" t="e">
        <f t="shared" si="378"/>
        <v>#REF!</v>
      </c>
    </row>
    <row r="1247" spans="1:10" x14ac:dyDescent="0.35">
      <c r="A1247" s="2">
        <f t="shared" si="372"/>
        <v>116</v>
      </c>
      <c r="B1247" s="2">
        <f t="shared" si="373"/>
        <v>4.5999999999999996</v>
      </c>
      <c r="C1247" s="5" t="str">
        <f>+F1247&amp;" - "&amp;I1247</f>
        <v>Informe Interactivo 2 - Perquenco</v>
      </c>
      <c r="D1247" s="33" t="e">
        <f>+"https://analytics.zoho.com/open-view/2395394000002077599?ZOHO_CRITERIA=%224.6%22.%22Descripci%C3%B3n%20A%C3%B1o%22%3C%3E'No%20Aplica'%20and%20%224.6%22.%22C%C3%B3digo_Comuna%22%3D"&amp;#REF!</f>
        <v>#REF!</v>
      </c>
      <c r="E1247" s="4">
        <f t="shared" si="374"/>
        <v>177</v>
      </c>
      <c r="F1247" t="str">
        <f t="shared" si="375"/>
        <v>Informe Interactivo 2</v>
      </c>
      <c r="G1247" t="str">
        <f t="shared" si="376"/>
        <v>Comuna</v>
      </c>
      <c r="H1247" t="str">
        <f t="shared" si="377"/>
        <v>Cantidad de fruta (kg)</v>
      </c>
      <c r="I1247" t="s">
        <v>336</v>
      </c>
      <c r="J1247" s="1" t="e">
        <f t="shared" si="378"/>
        <v>#REF!</v>
      </c>
    </row>
    <row r="1248" spans="1:10" x14ac:dyDescent="0.35">
      <c r="A1248" s="2">
        <f t="shared" si="372"/>
        <v>117</v>
      </c>
      <c r="B1248" s="2">
        <f t="shared" si="373"/>
        <v>4.5999999999999996</v>
      </c>
      <c r="C1248" s="5" t="str">
        <f>+F1248&amp;" - "&amp;I1248</f>
        <v>Informe Interactivo 2 - Pitrufquén</v>
      </c>
      <c r="D1248" s="33" t="e">
        <f>+"https://analytics.zoho.com/open-view/2395394000002077599?ZOHO_CRITERIA=%224.6%22.%22Descripci%C3%B3n%20A%C3%B1o%22%3C%3E'No%20Aplica'%20and%20%224.6%22.%22C%C3%B3digo_Comuna%22%3D"&amp;#REF!</f>
        <v>#REF!</v>
      </c>
      <c r="E1248" s="4">
        <f t="shared" si="374"/>
        <v>177</v>
      </c>
      <c r="F1248" t="str">
        <f t="shared" si="375"/>
        <v>Informe Interactivo 2</v>
      </c>
      <c r="G1248" t="str">
        <f t="shared" si="376"/>
        <v>Comuna</v>
      </c>
      <c r="H1248" t="str">
        <f t="shared" si="377"/>
        <v>Cantidad de fruta (kg)</v>
      </c>
      <c r="I1248" t="s">
        <v>337</v>
      </c>
      <c r="J1248" s="1" t="e">
        <f t="shared" si="378"/>
        <v>#REF!</v>
      </c>
    </row>
    <row r="1249" spans="1:10" x14ac:dyDescent="0.35">
      <c r="A1249" s="2">
        <f t="shared" si="372"/>
        <v>118</v>
      </c>
      <c r="B1249" s="2">
        <f t="shared" si="373"/>
        <v>4.5999999999999996</v>
      </c>
      <c r="C1249" s="5" t="str">
        <f>+F1249&amp;" - "&amp;I1249</f>
        <v>Informe Interactivo 2 - Teodoro Schmidt</v>
      </c>
      <c r="D1249" s="33" t="e">
        <f>+"https://analytics.zoho.com/open-view/2395394000002077599?ZOHO_CRITERIA=%224.6%22.%22Descripci%C3%B3n%20A%C3%B1o%22%3C%3E'No%20Aplica'%20and%20%224.6%22.%22C%C3%B3digo_Comuna%22%3D"&amp;#REF!</f>
        <v>#REF!</v>
      </c>
      <c r="E1249" s="4">
        <f t="shared" si="374"/>
        <v>177</v>
      </c>
      <c r="F1249" t="str">
        <f t="shared" si="375"/>
        <v>Informe Interactivo 2</v>
      </c>
      <c r="G1249" t="str">
        <f t="shared" si="376"/>
        <v>Comuna</v>
      </c>
      <c r="H1249" t="str">
        <f t="shared" si="377"/>
        <v>Cantidad de fruta (kg)</v>
      </c>
      <c r="I1249" t="s">
        <v>338</v>
      </c>
      <c r="J1249" s="1" t="e">
        <f t="shared" si="378"/>
        <v>#REF!</v>
      </c>
    </row>
    <row r="1250" spans="1:10" x14ac:dyDescent="0.35">
      <c r="A1250" s="2">
        <f t="shared" si="372"/>
        <v>119</v>
      </c>
      <c r="B1250" s="2">
        <f t="shared" si="373"/>
        <v>4.5999999999999996</v>
      </c>
      <c r="C1250" s="5" t="str">
        <f>+F1250&amp;" - "&amp;I1250</f>
        <v>Informe Interactivo 2 - Vilcún</v>
      </c>
      <c r="D1250" s="33" t="e">
        <f>+"https://analytics.zoho.com/open-view/2395394000002077599?ZOHO_CRITERIA=%224.6%22.%22Descripci%C3%B3n%20A%C3%B1o%22%3C%3E'No%20Aplica'%20and%20%224.6%22.%22C%C3%B3digo_Comuna%22%3D"&amp;#REF!</f>
        <v>#REF!</v>
      </c>
      <c r="E1250" s="4">
        <f t="shared" si="374"/>
        <v>177</v>
      </c>
      <c r="F1250" t="str">
        <f t="shared" si="375"/>
        <v>Informe Interactivo 2</v>
      </c>
      <c r="G1250" t="str">
        <f t="shared" si="376"/>
        <v>Comuna</v>
      </c>
      <c r="H1250" t="str">
        <f t="shared" si="377"/>
        <v>Cantidad de fruta (kg)</v>
      </c>
      <c r="I1250" t="s">
        <v>339</v>
      </c>
      <c r="J1250" s="1" t="e">
        <f t="shared" si="378"/>
        <v>#REF!</v>
      </c>
    </row>
    <row r="1251" spans="1:10" x14ac:dyDescent="0.35">
      <c r="A1251" s="2">
        <f t="shared" si="372"/>
        <v>120</v>
      </c>
      <c r="B1251" s="2">
        <f t="shared" si="373"/>
        <v>4.5999999999999996</v>
      </c>
      <c r="C1251" s="5" t="str">
        <f>+F1251&amp;" - "&amp;I1251</f>
        <v>Informe Interactivo 2 - Villarrica</v>
      </c>
      <c r="D1251" s="33" t="e">
        <f>+"https://analytics.zoho.com/open-view/2395394000002077599?ZOHO_CRITERIA=%224.6%22.%22Descripci%C3%B3n%20A%C3%B1o%22%3C%3E'No%20Aplica'%20and%20%224.6%22.%22C%C3%B3digo_Comuna%22%3D"&amp;#REF!</f>
        <v>#REF!</v>
      </c>
      <c r="E1251" s="4">
        <f t="shared" si="374"/>
        <v>177</v>
      </c>
      <c r="F1251" t="str">
        <f t="shared" si="375"/>
        <v>Informe Interactivo 2</v>
      </c>
      <c r="G1251" t="str">
        <f t="shared" si="376"/>
        <v>Comuna</v>
      </c>
      <c r="H1251" t="str">
        <f t="shared" si="377"/>
        <v>Cantidad de fruta (kg)</v>
      </c>
      <c r="I1251" t="s">
        <v>340</v>
      </c>
      <c r="J1251" s="1" t="e">
        <f t="shared" si="378"/>
        <v>#REF!</v>
      </c>
    </row>
    <row r="1252" spans="1:10" x14ac:dyDescent="0.35">
      <c r="A1252" s="2">
        <f t="shared" si="372"/>
        <v>121</v>
      </c>
      <c r="B1252" s="2">
        <f t="shared" si="373"/>
        <v>4.5999999999999996</v>
      </c>
      <c r="C1252" s="5" t="str">
        <f>+F1252&amp;" - "&amp;I1252</f>
        <v>Informe Interactivo 2 - Angol</v>
      </c>
      <c r="D1252" s="33" t="e">
        <f>+"https://analytics.zoho.com/open-view/2395394000002077599?ZOHO_CRITERIA=%224.6%22.%22Descripci%C3%B3n%20A%C3%B1o%22%3C%3E'No%20Aplica'%20and%20%224.6%22.%22C%C3%B3digo_Comuna%22%3D"&amp;#REF!</f>
        <v>#REF!</v>
      </c>
      <c r="E1252" s="4">
        <f t="shared" si="374"/>
        <v>177</v>
      </c>
      <c r="F1252" t="str">
        <f t="shared" si="375"/>
        <v>Informe Interactivo 2</v>
      </c>
      <c r="G1252" t="str">
        <f t="shared" si="376"/>
        <v>Comuna</v>
      </c>
      <c r="H1252" t="str">
        <f t="shared" si="377"/>
        <v>Cantidad de fruta (kg)</v>
      </c>
      <c r="I1252" t="s">
        <v>341</v>
      </c>
      <c r="J1252" s="1" t="e">
        <f t="shared" si="378"/>
        <v>#REF!</v>
      </c>
    </row>
    <row r="1253" spans="1:10" x14ac:dyDescent="0.35">
      <c r="A1253" s="2">
        <f t="shared" si="372"/>
        <v>122</v>
      </c>
      <c r="B1253" s="2">
        <f t="shared" si="373"/>
        <v>4.5999999999999996</v>
      </c>
      <c r="C1253" s="5" t="str">
        <f>+F1253&amp;" - "&amp;I1253</f>
        <v>Informe Interactivo 2 - Collipulli</v>
      </c>
      <c r="D1253" s="33" t="e">
        <f>+"https://analytics.zoho.com/open-view/2395394000002077599?ZOHO_CRITERIA=%224.6%22.%22Descripci%C3%B3n%20A%C3%B1o%22%3C%3E'No%20Aplica'%20and%20%224.6%22.%22C%C3%B3digo_Comuna%22%3D"&amp;#REF!</f>
        <v>#REF!</v>
      </c>
      <c r="E1253" s="4">
        <f t="shared" si="374"/>
        <v>177</v>
      </c>
      <c r="F1253" t="str">
        <f t="shared" si="375"/>
        <v>Informe Interactivo 2</v>
      </c>
      <c r="G1253" t="str">
        <f t="shared" si="376"/>
        <v>Comuna</v>
      </c>
      <c r="H1253" t="str">
        <f t="shared" si="377"/>
        <v>Cantidad de fruta (kg)</v>
      </c>
      <c r="I1253" t="s">
        <v>342</v>
      </c>
      <c r="J1253" s="1" t="e">
        <f t="shared" si="378"/>
        <v>#REF!</v>
      </c>
    </row>
    <row r="1254" spans="1:10" x14ac:dyDescent="0.35">
      <c r="A1254" s="2">
        <f t="shared" si="372"/>
        <v>123</v>
      </c>
      <c r="B1254" s="2">
        <f t="shared" si="373"/>
        <v>4.5999999999999996</v>
      </c>
      <c r="C1254" s="5" t="str">
        <f>+F1254&amp;" - "&amp;I1254</f>
        <v>Informe Interactivo 2 - Ercilla</v>
      </c>
      <c r="D1254" s="33" t="e">
        <f>+"https://analytics.zoho.com/open-view/2395394000002077599?ZOHO_CRITERIA=%224.6%22.%22Descripci%C3%B3n%20A%C3%B1o%22%3C%3E'No%20Aplica'%20and%20%224.6%22.%22C%C3%B3digo_Comuna%22%3D"&amp;#REF!</f>
        <v>#REF!</v>
      </c>
      <c r="E1254" s="4">
        <f t="shared" si="374"/>
        <v>177</v>
      </c>
      <c r="F1254" t="str">
        <f t="shared" si="375"/>
        <v>Informe Interactivo 2</v>
      </c>
      <c r="G1254" t="str">
        <f t="shared" si="376"/>
        <v>Comuna</v>
      </c>
      <c r="H1254" t="str">
        <f t="shared" si="377"/>
        <v>Cantidad de fruta (kg)</v>
      </c>
      <c r="I1254" t="s">
        <v>343</v>
      </c>
      <c r="J1254" s="1" t="e">
        <f t="shared" si="378"/>
        <v>#REF!</v>
      </c>
    </row>
    <row r="1255" spans="1:10" x14ac:dyDescent="0.35">
      <c r="A1255" s="2">
        <f t="shared" si="372"/>
        <v>124</v>
      </c>
      <c r="B1255" s="2">
        <f t="shared" si="373"/>
        <v>4.5999999999999996</v>
      </c>
      <c r="C1255" s="5" t="str">
        <f>+F1255&amp;" - "&amp;I1255</f>
        <v>Informe Interactivo 2 - Los Sauces</v>
      </c>
      <c r="D1255" s="33" t="e">
        <f>+"https://analytics.zoho.com/open-view/2395394000002077599?ZOHO_CRITERIA=%224.6%22.%22Descripci%C3%B3n%20A%C3%B1o%22%3C%3E'No%20Aplica'%20and%20%224.6%22.%22C%C3%B3digo_Comuna%22%3D"&amp;#REF!</f>
        <v>#REF!</v>
      </c>
      <c r="E1255" s="4">
        <f t="shared" si="374"/>
        <v>177</v>
      </c>
      <c r="F1255" t="str">
        <f t="shared" si="375"/>
        <v>Informe Interactivo 2</v>
      </c>
      <c r="G1255" t="str">
        <f t="shared" si="376"/>
        <v>Comuna</v>
      </c>
      <c r="H1255" t="str">
        <f t="shared" si="377"/>
        <v>Cantidad de fruta (kg)</v>
      </c>
      <c r="I1255" t="s">
        <v>344</v>
      </c>
      <c r="J1255" s="1" t="e">
        <f t="shared" si="378"/>
        <v>#REF!</v>
      </c>
    </row>
    <row r="1256" spans="1:10" x14ac:dyDescent="0.35">
      <c r="A1256" s="2">
        <f t="shared" si="372"/>
        <v>125</v>
      </c>
      <c r="B1256" s="2">
        <f t="shared" si="373"/>
        <v>4.5999999999999996</v>
      </c>
      <c r="C1256" s="5" t="str">
        <f>+F1256&amp;" - "&amp;I1256</f>
        <v>Informe Interactivo 2 - Renaico</v>
      </c>
      <c r="D1256" s="33" t="e">
        <f>+"https://analytics.zoho.com/open-view/2395394000002077599?ZOHO_CRITERIA=%224.6%22.%22Descripci%C3%B3n%20A%C3%B1o%22%3C%3E'No%20Aplica'%20and%20%224.6%22.%22C%C3%B3digo_Comuna%22%3D"&amp;#REF!</f>
        <v>#REF!</v>
      </c>
      <c r="E1256" s="4">
        <f t="shared" si="374"/>
        <v>177</v>
      </c>
      <c r="F1256" t="str">
        <f t="shared" si="375"/>
        <v>Informe Interactivo 2</v>
      </c>
      <c r="G1256" t="str">
        <f t="shared" si="376"/>
        <v>Comuna</v>
      </c>
      <c r="H1256" t="str">
        <f t="shared" si="377"/>
        <v>Cantidad de fruta (kg)</v>
      </c>
      <c r="I1256" t="s">
        <v>345</v>
      </c>
      <c r="J1256" s="1" t="e">
        <f t="shared" si="378"/>
        <v>#REF!</v>
      </c>
    </row>
    <row r="1257" spans="1:10" x14ac:dyDescent="0.35">
      <c r="A1257" s="2">
        <f t="shared" ref="A1257:A1320" si="379">+A1256+1</f>
        <v>126</v>
      </c>
      <c r="B1257" s="2">
        <f t="shared" ref="B1257:B1320" si="380">+B1256</f>
        <v>4.5999999999999996</v>
      </c>
      <c r="C1257" s="5" t="str">
        <f>+F1257&amp;" - "&amp;I1257</f>
        <v>Informe Interactivo 2 - Victoria</v>
      </c>
      <c r="D1257" s="33" t="e">
        <f>+"https://analytics.zoho.com/open-view/2395394000002077599?ZOHO_CRITERIA=%224.6%22.%22Descripci%C3%B3n%20A%C3%B1o%22%3C%3E'No%20Aplica'%20and%20%224.6%22.%22C%C3%B3digo_Comuna%22%3D"&amp;#REF!</f>
        <v>#REF!</v>
      </c>
      <c r="E1257" s="4">
        <f t="shared" ref="E1257:E1320" si="381">+E1256</f>
        <v>177</v>
      </c>
      <c r="F1257" t="str">
        <f t="shared" ref="F1257:F1320" si="382">+F1256</f>
        <v>Informe Interactivo 2</v>
      </c>
      <c r="G1257" t="str">
        <f t="shared" ref="G1257:G1320" si="383">+G1256</f>
        <v>Comuna</v>
      </c>
      <c r="H1257" t="str">
        <f t="shared" ref="H1257:H1320" si="384">+H1256</f>
        <v>Cantidad de fruta (kg)</v>
      </c>
      <c r="I1257" t="s">
        <v>346</v>
      </c>
      <c r="J1257" s="1" t="e">
        <f t="shared" ref="J1257:J1320" si="385">+HYPERLINK(D1257,C1257)</f>
        <v>#REF!</v>
      </c>
    </row>
    <row r="1258" spans="1:10" x14ac:dyDescent="0.35">
      <c r="A1258" s="2">
        <f t="shared" si="379"/>
        <v>127</v>
      </c>
      <c r="B1258" s="2">
        <f t="shared" si="380"/>
        <v>4.5999999999999996</v>
      </c>
      <c r="C1258" s="5" t="str">
        <f>+F1258&amp;" - "&amp;I1258</f>
        <v>Informe Interactivo 2 - Frutillar</v>
      </c>
      <c r="D1258" s="33" t="e">
        <f>+"https://analytics.zoho.com/open-view/2395394000002077599?ZOHO_CRITERIA=%224.6%22.%22Descripci%C3%B3n%20A%C3%B1o%22%3C%3E'No%20Aplica'%20and%20%224.6%22.%22C%C3%B3digo_Comuna%22%3D"&amp;#REF!</f>
        <v>#REF!</v>
      </c>
      <c r="E1258" s="4">
        <f t="shared" si="381"/>
        <v>177</v>
      </c>
      <c r="F1258" t="str">
        <f t="shared" si="382"/>
        <v>Informe Interactivo 2</v>
      </c>
      <c r="G1258" t="str">
        <f t="shared" si="383"/>
        <v>Comuna</v>
      </c>
      <c r="H1258" t="str">
        <f t="shared" si="384"/>
        <v>Cantidad de fruta (kg)</v>
      </c>
      <c r="I1258" t="s">
        <v>347</v>
      </c>
      <c r="J1258" s="1" t="e">
        <f t="shared" si="385"/>
        <v>#REF!</v>
      </c>
    </row>
    <row r="1259" spans="1:10" x14ac:dyDescent="0.35">
      <c r="A1259" s="2">
        <f t="shared" si="379"/>
        <v>128</v>
      </c>
      <c r="B1259" s="2">
        <f t="shared" si="380"/>
        <v>4.5999999999999996</v>
      </c>
      <c r="C1259" s="5" t="str">
        <f>+F1259&amp;" - "&amp;I1259</f>
        <v>Informe Interactivo 2 - Los Muermos</v>
      </c>
      <c r="D1259" s="33" t="e">
        <f>+"https://analytics.zoho.com/open-view/2395394000002077599?ZOHO_CRITERIA=%224.6%22.%22Descripci%C3%B3n%20A%C3%B1o%22%3C%3E'No%20Aplica'%20and%20%224.6%22.%22C%C3%B3digo_Comuna%22%3D"&amp;#REF!</f>
        <v>#REF!</v>
      </c>
      <c r="E1259" s="4">
        <f t="shared" si="381"/>
        <v>177</v>
      </c>
      <c r="F1259" t="str">
        <f t="shared" si="382"/>
        <v>Informe Interactivo 2</v>
      </c>
      <c r="G1259" t="str">
        <f t="shared" si="383"/>
        <v>Comuna</v>
      </c>
      <c r="H1259" t="str">
        <f t="shared" si="384"/>
        <v>Cantidad de fruta (kg)</v>
      </c>
      <c r="I1259" t="s">
        <v>348</v>
      </c>
      <c r="J1259" s="1" t="e">
        <f t="shared" si="385"/>
        <v>#REF!</v>
      </c>
    </row>
    <row r="1260" spans="1:10" x14ac:dyDescent="0.35">
      <c r="A1260" s="2">
        <f t="shared" si="379"/>
        <v>129</v>
      </c>
      <c r="B1260" s="2">
        <f t="shared" si="380"/>
        <v>4.5999999999999996</v>
      </c>
      <c r="C1260" s="5" t="str">
        <f>+F1260&amp;" - "&amp;I1260</f>
        <v>Informe Interactivo 2 - Llanquihue</v>
      </c>
      <c r="D1260" s="33" t="e">
        <f>+"https://analytics.zoho.com/open-view/2395394000002077599?ZOHO_CRITERIA=%224.6%22.%22Descripci%C3%B3n%20A%C3%B1o%22%3C%3E'No%20Aplica'%20and%20%224.6%22.%22C%C3%B3digo_Comuna%22%3D"&amp;#REF!</f>
        <v>#REF!</v>
      </c>
      <c r="E1260" s="4">
        <f t="shared" si="381"/>
        <v>177</v>
      </c>
      <c r="F1260" t="str">
        <f t="shared" si="382"/>
        <v>Informe Interactivo 2</v>
      </c>
      <c r="G1260" t="str">
        <f t="shared" si="383"/>
        <v>Comuna</v>
      </c>
      <c r="H1260" t="str">
        <f t="shared" si="384"/>
        <v>Cantidad de fruta (kg)</v>
      </c>
      <c r="I1260" t="s">
        <v>349</v>
      </c>
      <c r="J1260" s="1" t="e">
        <f t="shared" si="385"/>
        <v>#REF!</v>
      </c>
    </row>
    <row r="1261" spans="1:10" x14ac:dyDescent="0.35">
      <c r="A1261" s="2">
        <f t="shared" si="379"/>
        <v>130</v>
      </c>
      <c r="B1261" s="2">
        <f t="shared" si="380"/>
        <v>4.5999999999999996</v>
      </c>
      <c r="C1261" s="5" t="str">
        <f>+F1261&amp;" - "&amp;I1261</f>
        <v>Informe Interactivo 2 - Purranque</v>
      </c>
      <c r="D1261" s="33" t="e">
        <f>+"https://analytics.zoho.com/open-view/2395394000002077599?ZOHO_CRITERIA=%224.6%22.%22Descripci%C3%B3n%20A%C3%B1o%22%3C%3E'No%20Aplica'%20and%20%224.6%22.%22C%C3%B3digo_Comuna%22%3D"&amp;#REF!</f>
        <v>#REF!</v>
      </c>
      <c r="E1261" s="4">
        <f t="shared" si="381"/>
        <v>177</v>
      </c>
      <c r="F1261" t="str">
        <f t="shared" si="382"/>
        <v>Informe Interactivo 2</v>
      </c>
      <c r="G1261" t="str">
        <f t="shared" si="383"/>
        <v>Comuna</v>
      </c>
      <c r="H1261" t="str">
        <f t="shared" si="384"/>
        <v>Cantidad de fruta (kg)</v>
      </c>
      <c r="I1261" t="s">
        <v>350</v>
      </c>
      <c r="J1261" s="1" t="e">
        <f t="shared" si="385"/>
        <v>#REF!</v>
      </c>
    </row>
    <row r="1262" spans="1:10" x14ac:dyDescent="0.35">
      <c r="A1262" s="2">
        <f t="shared" si="379"/>
        <v>131</v>
      </c>
      <c r="B1262" s="2">
        <f t="shared" si="380"/>
        <v>4.5999999999999996</v>
      </c>
      <c r="C1262" s="5" t="str">
        <f>+F1262&amp;" - "&amp;I1262</f>
        <v>Informe Interactivo 2 - Puyehue</v>
      </c>
      <c r="D1262" s="33" t="e">
        <f>+"https://analytics.zoho.com/open-view/2395394000002077599?ZOHO_CRITERIA=%224.6%22.%22Descripci%C3%B3n%20A%C3%B1o%22%3C%3E'No%20Aplica'%20and%20%224.6%22.%22C%C3%B3digo_Comuna%22%3D"&amp;#REF!</f>
        <v>#REF!</v>
      </c>
      <c r="E1262" s="4">
        <f t="shared" si="381"/>
        <v>177</v>
      </c>
      <c r="F1262" t="str">
        <f t="shared" si="382"/>
        <v>Informe Interactivo 2</v>
      </c>
      <c r="G1262" t="str">
        <f t="shared" si="383"/>
        <v>Comuna</v>
      </c>
      <c r="H1262" t="str">
        <f t="shared" si="384"/>
        <v>Cantidad de fruta (kg)</v>
      </c>
      <c r="I1262" t="s">
        <v>351</v>
      </c>
      <c r="J1262" s="1" t="e">
        <f t="shared" si="385"/>
        <v>#REF!</v>
      </c>
    </row>
    <row r="1263" spans="1:10" x14ac:dyDescent="0.35">
      <c r="A1263" s="2">
        <f t="shared" si="379"/>
        <v>132</v>
      </c>
      <c r="B1263" s="2">
        <f t="shared" si="380"/>
        <v>4.5999999999999996</v>
      </c>
      <c r="C1263" s="5" t="str">
        <f>+F1263&amp;" - "&amp;I1263</f>
        <v>Informe Interactivo 2 - Río Negro</v>
      </c>
      <c r="D1263" s="33" t="e">
        <f>+"https://analytics.zoho.com/open-view/2395394000002077599?ZOHO_CRITERIA=%224.6%22.%22Descripci%C3%B3n%20A%C3%B1o%22%3C%3E'No%20Aplica'%20and%20%224.6%22.%22C%C3%B3digo_Comuna%22%3D"&amp;#REF!</f>
        <v>#REF!</v>
      </c>
      <c r="E1263" s="4">
        <f t="shared" si="381"/>
        <v>177</v>
      </c>
      <c r="F1263" t="str">
        <f t="shared" si="382"/>
        <v>Informe Interactivo 2</v>
      </c>
      <c r="G1263" t="str">
        <f t="shared" si="383"/>
        <v>Comuna</v>
      </c>
      <c r="H1263" t="str">
        <f t="shared" si="384"/>
        <v>Cantidad de fruta (kg)</v>
      </c>
      <c r="I1263" t="s">
        <v>352</v>
      </c>
      <c r="J1263" s="1" t="e">
        <f t="shared" si="385"/>
        <v>#REF!</v>
      </c>
    </row>
    <row r="1264" spans="1:10" x14ac:dyDescent="0.35">
      <c r="A1264" s="2">
        <f t="shared" si="379"/>
        <v>133</v>
      </c>
      <c r="B1264" s="2">
        <f t="shared" si="380"/>
        <v>4.5999999999999996</v>
      </c>
      <c r="C1264" s="5" t="str">
        <f>+F1264&amp;" - "&amp;I1264</f>
        <v>Informe Interactivo 2 - San Pablo</v>
      </c>
      <c r="D1264" s="33" t="e">
        <f>+"https://analytics.zoho.com/open-view/2395394000002077599?ZOHO_CRITERIA=%224.6%22.%22Descripci%C3%B3n%20A%C3%B1o%22%3C%3E'No%20Aplica'%20and%20%224.6%22.%22C%C3%B3digo_Comuna%22%3D"&amp;#REF!</f>
        <v>#REF!</v>
      </c>
      <c r="E1264" s="4">
        <f t="shared" si="381"/>
        <v>177</v>
      </c>
      <c r="F1264" t="str">
        <f t="shared" si="382"/>
        <v>Informe Interactivo 2</v>
      </c>
      <c r="G1264" t="str">
        <f t="shared" si="383"/>
        <v>Comuna</v>
      </c>
      <c r="H1264" t="str">
        <f t="shared" si="384"/>
        <v>Cantidad de fruta (kg)</v>
      </c>
      <c r="I1264" t="s">
        <v>353</v>
      </c>
      <c r="J1264" s="1" t="e">
        <f t="shared" si="385"/>
        <v>#REF!</v>
      </c>
    </row>
    <row r="1265" spans="1:10" x14ac:dyDescent="0.35">
      <c r="A1265" s="2">
        <f t="shared" si="379"/>
        <v>134</v>
      </c>
      <c r="B1265" s="2">
        <f t="shared" si="380"/>
        <v>4.5999999999999996</v>
      </c>
      <c r="C1265" s="5" t="str">
        <f>+F1265&amp;" - "&amp;I1265</f>
        <v>Informe Interactivo 2 - Cerro Navia</v>
      </c>
      <c r="D1265" s="33" t="e">
        <f>+"https://analytics.zoho.com/open-view/2395394000002077599?ZOHO_CRITERIA=%224.6%22.%22Descripci%C3%B3n%20A%C3%B1o%22%3C%3E'No%20Aplica'%20and%20%224.6%22.%22C%C3%B3digo_Comuna%22%3D"&amp;#REF!</f>
        <v>#REF!</v>
      </c>
      <c r="E1265" s="4">
        <f t="shared" si="381"/>
        <v>177</v>
      </c>
      <c r="F1265" t="str">
        <f t="shared" si="382"/>
        <v>Informe Interactivo 2</v>
      </c>
      <c r="G1265" t="str">
        <f t="shared" si="383"/>
        <v>Comuna</v>
      </c>
      <c r="H1265" t="str">
        <f t="shared" si="384"/>
        <v>Cantidad de fruta (kg)</v>
      </c>
      <c r="I1265" t="s">
        <v>354</v>
      </c>
      <c r="J1265" s="1" t="e">
        <f t="shared" si="385"/>
        <v>#REF!</v>
      </c>
    </row>
    <row r="1266" spans="1:10" x14ac:dyDescent="0.35">
      <c r="A1266" s="2">
        <f t="shared" si="379"/>
        <v>135</v>
      </c>
      <c r="B1266" s="2">
        <f t="shared" si="380"/>
        <v>4.5999999999999996</v>
      </c>
      <c r="C1266" s="5" t="str">
        <f>+F1266&amp;" - "&amp;I1266</f>
        <v>Informe Interactivo 2 - Maipú</v>
      </c>
      <c r="D1266" s="33" t="e">
        <f>+"https://analytics.zoho.com/open-view/2395394000002077599?ZOHO_CRITERIA=%224.6%22.%22Descripci%C3%B3n%20A%C3%B1o%22%3C%3E'No%20Aplica'%20and%20%224.6%22.%22C%C3%B3digo_Comuna%22%3D"&amp;#REF!</f>
        <v>#REF!</v>
      </c>
      <c r="E1266" s="4">
        <f t="shared" si="381"/>
        <v>177</v>
      </c>
      <c r="F1266" t="str">
        <f t="shared" si="382"/>
        <v>Informe Interactivo 2</v>
      </c>
      <c r="G1266" t="str">
        <f t="shared" si="383"/>
        <v>Comuna</v>
      </c>
      <c r="H1266" t="str">
        <f t="shared" si="384"/>
        <v>Cantidad de fruta (kg)</v>
      </c>
      <c r="I1266" t="s">
        <v>355</v>
      </c>
      <c r="J1266" s="1" t="e">
        <f t="shared" si="385"/>
        <v>#REF!</v>
      </c>
    </row>
    <row r="1267" spans="1:10" x14ac:dyDescent="0.35">
      <c r="A1267" s="2">
        <f t="shared" si="379"/>
        <v>136</v>
      </c>
      <c r="B1267" s="2">
        <f t="shared" si="380"/>
        <v>4.5999999999999996</v>
      </c>
      <c r="C1267" s="5" t="str">
        <f>+F1267&amp;" - "&amp;I1267</f>
        <v>Informe Interactivo 2 - Pudahuel</v>
      </c>
      <c r="D1267" s="33" t="e">
        <f>+"https://analytics.zoho.com/open-view/2395394000002077599?ZOHO_CRITERIA=%224.6%22.%22Descripci%C3%B3n%20A%C3%B1o%22%3C%3E'No%20Aplica'%20and%20%224.6%22.%22C%C3%B3digo_Comuna%22%3D"&amp;#REF!</f>
        <v>#REF!</v>
      </c>
      <c r="E1267" s="4">
        <f t="shared" si="381"/>
        <v>177</v>
      </c>
      <c r="F1267" t="str">
        <f t="shared" si="382"/>
        <v>Informe Interactivo 2</v>
      </c>
      <c r="G1267" t="str">
        <f t="shared" si="383"/>
        <v>Comuna</v>
      </c>
      <c r="H1267" t="str">
        <f t="shared" si="384"/>
        <v>Cantidad de fruta (kg)</v>
      </c>
      <c r="I1267" t="s">
        <v>356</v>
      </c>
      <c r="J1267" s="1" t="e">
        <f t="shared" si="385"/>
        <v>#REF!</v>
      </c>
    </row>
    <row r="1268" spans="1:10" x14ac:dyDescent="0.35">
      <c r="A1268" s="2">
        <f t="shared" si="379"/>
        <v>137</v>
      </c>
      <c r="B1268" s="2">
        <f t="shared" si="380"/>
        <v>4.5999999999999996</v>
      </c>
      <c r="C1268" s="5" t="str">
        <f>+F1268&amp;" - "&amp;I1268</f>
        <v>Informe Interactivo 2 - Quilicura</v>
      </c>
      <c r="D1268" s="33" t="e">
        <f>+"https://analytics.zoho.com/open-view/2395394000002077599?ZOHO_CRITERIA=%224.6%22.%22Descripci%C3%B3n%20A%C3%B1o%22%3C%3E'No%20Aplica'%20and%20%224.6%22.%22C%C3%B3digo_Comuna%22%3D"&amp;#REF!</f>
        <v>#REF!</v>
      </c>
      <c r="E1268" s="4">
        <f t="shared" si="381"/>
        <v>177</v>
      </c>
      <c r="F1268" t="str">
        <f t="shared" si="382"/>
        <v>Informe Interactivo 2</v>
      </c>
      <c r="G1268" t="str">
        <f t="shared" si="383"/>
        <v>Comuna</v>
      </c>
      <c r="H1268" t="str">
        <f t="shared" si="384"/>
        <v>Cantidad de fruta (kg)</v>
      </c>
      <c r="I1268" t="s">
        <v>357</v>
      </c>
      <c r="J1268" s="1" t="e">
        <f t="shared" si="385"/>
        <v>#REF!</v>
      </c>
    </row>
    <row r="1269" spans="1:10" x14ac:dyDescent="0.35">
      <c r="A1269" s="2">
        <f t="shared" si="379"/>
        <v>138</v>
      </c>
      <c r="B1269" s="2">
        <f t="shared" si="380"/>
        <v>4.5999999999999996</v>
      </c>
      <c r="C1269" s="5" t="str">
        <f>+F1269&amp;" - "&amp;I1269</f>
        <v>Informe Interactivo 2 - Renca</v>
      </c>
      <c r="D1269" s="33" t="e">
        <f>+"https://analytics.zoho.com/open-view/2395394000002077599?ZOHO_CRITERIA=%224.6%22.%22Descripci%C3%B3n%20A%C3%B1o%22%3C%3E'No%20Aplica'%20and%20%224.6%22.%22C%C3%B3digo_Comuna%22%3D"&amp;#REF!</f>
        <v>#REF!</v>
      </c>
      <c r="E1269" s="4">
        <f t="shared" si="381"/>
        <v>177</v>
      </c>
      <c r="F1269" t="str">
        <f t="shared" si="382"/>
        <v>Informe Interactivo 2</v>
      </c>
      <c r="G1269" t="str">
        <f t="shared" si="383"/>
        <v>Comuna</v>
      </c>
      <c r="H1269" t="str">
        <f t="shared" si="384"/>
        <v>Cantidad de fruta (kg)</v>
      </c>
      <c r="I1269" t="s">
        <v>358</v>
      </c>
      <c r="J1269" s="1" t="e">
        <f t="shared" si="385"/>
        <v>#REF!</v>
      </c>
    </row>
    <row r="1270" spans="1:10" x14ac:dyDescent="0.35">
      <c r="A1270" s="2">
        <f t="shared" si="379"/>
        <v>139</v>
      </c>
      <c r="B1270" s="2">
        <f t="shared" si="380"/>
        <v>4.5999999999999996</v>
      </c>
      <c r="C1270" s="5" t="str">
        <f>+F1270&amp;" - "&amp;I1270</f>
        <v>Informe Interactivo 2 - Puente Alto</v>
      </c>
      <c r="D1270" s="33" t="e">
        <f>+"https://analytics.zoho.com/open-view/2395394000002077599?ZOHO_CRITERIA=%224.6%22.%22Descripci%C3%B3n%20A%C3%B1o%22%3C%3E'No%20Aplica'%20and%20%224.6%22.%22C%C3%B3digo_Comuna%22%3D"&amp;#REF!</f>
        <v>#REF!</v>
      </c>
      <c r="E1270" s="4">
        <f t="shared" si="381"/>
        <v>177</v>
      </c>
      <c r="F1270" t="str">
        <f t="shared" si="382"/>
        <v>Informe Interactivo 2</v>
      </c>
      <c r="G1270" t="str">
        <f t="shared" si="383"/>
        <v>Comuna</v>
      </c>
      <c r="H1270" t="str">
        <f t="shared" si="384"/>
        <v>Cantidad de fruta (kg)</v>
      </c>
      <c r="I1270" t="s">
        <v>359</v>
      </c>
      <c r="J1270" s="1" t="e">
        <f t="shared" si="385"/>
        <v>#REF!</v>
      </c>
    </row>
    <row r="1271" spans="1:10" x14ac:dyDescent="0.35">
      <c r="A1271" s="2">
        <f t="shared" si="379"/>
        <v>140</v>
      </c>
      <c r="B1271" s="2">
        <f t="shared" si="380"/>
        <v>4.5999999999999996</v>
      </c>
      <c r="C1271" s="5" t="str">
        <f>+F1271&amp;" - "&amp;I1271</f>
        <v>Informe Interactivo 2 - Pirque</v>
      </c>
      <c r="D1271" s="33" t="e">
        <f>+"https://analytics.zoho.com/open-view/2395394000002077599?ZOHO_CRITERIA=%224.6%22.%22Descripci%C3%B3n%20A%C3%B1o%22%3C%3E'No%20Aplica'%20and%20%224.6%22.%22C%C3%B3digo_Comuna%22%3D"&amp;#REF!</f>
        <v>#REF!</v>
      </c>
      <c r="E1271" s="4">
        <f t="shared" si="381"/>
        <v>177</v>
      </c>
      <c r="F1271" t="str">
        <f t="shared" si="382"/>
        <v>Informe Interactivo 2</v>
      </c>
      <c r="G1271" t="str">
        <f t="shared" si="383"/>
        <v>Comuna</v>
      </c>
      <c r="H1271" t="str">
        <f t="shared" si="384"/>
        <v>Cantidad de fruta (kg)</v>
      </c>
      <c r="I1271" t="s">
        <v>360</v>
      </c>
      <c r="J1271" s="1" t="e">
        <f t="shared" si="385"/>
        <v>#REF!</v>
      </c>
    </row>
    <row r="1272" spans="1:10" x14ac:dyDescent="0.35">
      <c r="A1272" s="2">
        <f t="shared" si="379"/>
        <v>141</v>
      </c>
      <c r="B1272" s="2">
        <f t="shared" si="380"/>
        <v>4.5999999999999996</v>
      </c>
      <c r="C1272" s="5" t="str">
        <f>+F1272&amp;" - "&amp;I1272</f>
        <v>Informe Interactivo 2 - San José de Maipo</v>
      </c>
      <c r="D1272" s="33" t="e">
        <f>+"https://analytics.zoho.com/open-view/2395394000002077599?ZOHO_CRITERIA=%224.6%22.%22Descripci%C3%B3n%20A%C3%B1o%22%3C%3E'No%20Aplica'%20and%20%224.6%22.%22C%C3%B3digo_Comuna%22%3D"&amp;#REF!</f>
        <v>#REF!</v>
      </c>
      <c r="E1272" s="4">
        <f t="shared" si="381"/>
        <v>177</v>
      </c>
      <c r="F1272" t="str">
        <f t="shared" si="382"/>
        <v>Informe Interactivo 2</v>
      </c>
      <c r="G1272" t="str">
        <f t="shared" si="383"/>
        <v>Comuna</v>
      </c>
      <c r="H1272" t="str">
        <f t="shared" si="384"/>
        <v>Cantidad de fruta (kg)</v>
      </c>
      <c r="I1272" t="s">
        <v>361</v>
      </c>
      <c r="J1272" s="1" t="e">
        <f t="shared" si="385"/>
        <v>#REF!</v>
      </c>
    </row>
    <row r="1273" spans="1:10" x14ac:dyDescent="0.35">
      <c r="A1273" s="2">
        <f t="shared" si="379"/>
        <v>142</v>
      </c>
      <c r="B1273" s="2">
        <f t="shared" si="380"/>
        <v>4.5999999999999996</v>
      </c>
      <c r="C1273" s="5" t="str">
        <f>+F1273&amp;" - "&amp;I1273</f>
        <v>Informe Interactivo 2 - Colina</v>
      </c>
      <c r="D1273" s="33" t="e">
        <f>+"https://analytics.zoho.com/open-view/2395394000002077599?ZOHO_CRITERIA=%224.6%22.%22Descripci%C3%B3n%20A%C3%B1o%22%3C%3E'No%20Aplica'%20and%20%224.6%22.%22C%C3%B3digo_Comuna%22%3D"&amp;#REF!</f>
        <v>#REF!</v>
      </c>
      <c r="E1273" s="4">
        <f t="shared" si="381"/>
        <v>177</v>
      </c>
      <c r="F1273" t="str">
        <f t="shared" si="382"/>
        <v>Informe Interactivo 2</v>
      </c>
      <c r="G1273" t="str">
        <f t="shared" si="383"/>
        <v>Comuna</v>
      </c>
      <c r="H1273" t="str">
        <f t="shared" si="384"/>
        <v>Cantidad de fruta (kg)</v>
      </c>
      <c r="I1273" t="s">
        <v>362</v>
      </c>
      <c r="J1273" s="1" t="e">
        <f t="shared" si="385"/>
        <v>#REF!</v>
      </c>
    </row>
    <row r="1274" spans="1:10" x14ac:dyDescent="0.35">
      <c r="A1274" s="2">
        <f t="shared" si="379"/>
        <v>143</v>
      </c>
      <c r="B1274" s="2">
        <f t="shared" si="380"/>
        <v>4.5999999999999996</v>
      </c>
      <c r="C1274" s="5" t="str">
        <f>+F1274&amp;" - "&amp;I1274</f>
        <v>Informe Interactivo 2 - Lampa</v>
      </c>
      <c r="D1274" s="33" t="e">
        <f>+"https://analytics.zoho.com/open-view/2395394000002077599?ZOHO_CRITERIA=%224.6%22.%22Descripci%C3%B3n%20A%C3%B1o%22%3C%3E'No%20Aplica'%20and%20%224.6%22.%22C%C3%B3digo_Comuna%22%3D"&amp;#REF!</f>
        <v>#REF!</v>
      </c>
      <c r="E1274" s="4">
        <f t="shared" si="381"/>
        <v>177</v>
      </c>
      <c r="F1274" t="str">
        <f t="shared" si="382"/>
        <v>Informe Interactivo 2</v>
      </c>
      <c r="G1274" t="str">
        <f t="shared" si="383"/>
        <v>Comuna</v>
      </c>
      <c r="H1274" t="str">
        <f t="shared" si="384"/>
        <v>Cantidad de fruta (kg)</v>
      </c>
      <c r="I1274" t="s">
        <v>363</v>
      </c>
      <c r="J1274" s="1" t="e">
        <f t="shared" si="385"/>
        <v>#REF!</v>
      </c>
    </row>
    <row r="1275" spans="1:10" x14ac:dyDescent="0.35">
      <c r="A1275" s="2">
        <f t="shared" si="379"/>
        <v>144</v>
      </c>
      <c r="B1275" s="2">
        <f t="shared" si="380"/>
        <v>4.5999999999999996</v>
      </c>
      <c r="C1275" s="5" t="str">
        <f>+F1275&amp;" - "&amp;I1275</f>
        <v>Informe Interactivo 2 - Tiltil</v>
      </c>
      <c r="D1275" s="33" t="e">
        <f>+"https://analytics.zoho.com/open-view/2395394000002077599?ZOHO_CRITERIA=%224.6%22.%22Descripci%C3%B3n%20A%C3%B1o%22%3C%3E'No%20Aplica'%20and%20%224.6%22.%22C%C3%B3digo_Comuna%22%3D"&amp;#REF!</f>
        <v>#REF!</v>
      </c>
      <c r="E1275" s="4">
        <f t="shared" si="381"/>
        <v>177</v>
      </c>
      <c r="F1275" t="str">
        <f t="shared" si="382"/>
        <v>Informe Interactivo 2</v>
      </c>
      <c r="G1275" t="str">
        <f t="shared" si="383"/>
        <v>Comuna</v>
      </c>
      <c r="H1275" t="str">
        <f t="shared" si="384"/>
        <v>Cantidad de fruta (kg)</v>
      </c>
      <c r="I1275" t="s">
        <v>364</v>
      </c>
      <c r="J1275" s="1" t="e">
        <f t="shared" si="385"/>
        <v>#REF!</v>
      </c>
    </row>
    <row r="1276" spans="1:10" x14ac:dyDescent="0.35">
      <c r="A1276" s="2">
        <f t="shared" si="379"/>
        <v>145</v>
      </c>
      <c r="B1276" s="2">
        <f t="shared" si="380"/>
        <v>4.5999999999999996</v>
      </c>
      <c r="C1276" s="5" t="str">
        <f>+F1276&amp;" - "&amp;I1276</f>
        <v>Informe Interactivo 2 - San Bernardo</v>
      </c>
      <c r="D1276" s="33" t="e">
        <f>+"https://analytics.zoho.com/open-view/2395394000002077599?ZOHO_CRITERIA=%224.6%22.%22Descripci%C3%B3n%20A%C3%B1o%22%3C%3E'No%20Aplica'%20and%20%224.6%22.%22C%C3%B3digo_Comuna%22%3D"&amp;#REF!</f>
        <v>#REF!</v>
      </c>
      <c r="E1276" s="4">
        <f t="shared" si="381"/>
        <v>177</v>
      </c>
      <c r="F1276" t="str">
        <f t="shared" si="382"/>
        <v>Informe Interactivo 2</v>
      </c>
      <c r="G1276" t="str">
        <f t="shared" si="383"/>
        <v>Comuna</v>
      </c>
      <c r="H1276" t="str">
        <f t="shared" si="384"/>
        <v>Cantidad de fruta (kg)</v>
      </c>
      <c r="I1276" t="s">
        <v>365</v>
      </c>
      <c r="J1276" s="1" t="e">
        <f t="shared" si="385"/>
        <v>#REF!</v>
      </c>
    </row>
    <row r="1277" spans="1:10" x14ac:dyDescent="0.35">
      <c r="A1277" s="2">
        <f t="shared" si="379"/>
        <v>146</v>
      </c>
      <c r="B1277" s="2">
        <f t="shared" si="380"/>
        <v>4.5999999999999996</v>
      </c>
      <c r="C1277" s="5" t="str">
        <f>+F1277&amp;" - "&amp;I1277</f>
        <v>Informe Interactivo 2 - Buin</v>
      </c>
      <c r="D1277" s="33" t="e">
        <f>+"https://analytics.zoho.com/open-view/2395394000002077599?ZOHO_CRITERIA=%224.6%22.%22Descripci%C3%B3n%20A%C3%B1o%22%3C%3E'No%20Aplica'%20and%20%224.6%22.%22C%C3%B3digo_Comuna%22%3D"&amp;#REF!</f>
        <v>#REF!</v>
      </c>
      <c r="E1277" s="4">
        <f t="shared" si="381"/>
        <v>177</v>
      </c>
      <c r="F1277" t="str">
        <f t="shared" si="382"/>
        <v>Informe Interactivo 2</v>
      </c>
      <c r="G1277" t="str">
        <f t="shared" si="383"/>
        <v>Comuna</v>
      </c>
      <c r="H1277" t="str">
        <f t="shared" si="384"/>
        <v>Cantidad de fruta (kg)</v>
      </c>
      <c r="I1277" t="s">
        <v>366</v>
      </c>
      <c r="J1277" s="1" t="e">
        <f t="shared" si="385"/>
        <v>#REF!</v>
      </c>
    </row>
    <row r="1278" spans="1:10" x14ac:dyDescent="0.35">
      <c r="A1278" s="2">
        <f t="shared" si="379"/>
        <v>147</v>
      </c>
      <c r="B1278" s="2">
        <f t="shared" si="380"/>
        <v>4.5999999999999996</v>
      </c>
      <c r="C1278" s="5" t="str">
        <f>+F1278&amp;" - "&amp;I1278</f>
        <v>Informe Interactivo 2 - Calera de Tango</v>
      </c>
      <c r="D1278" s="33" t="e">
        <f>+"https://analytics.zoho.com/open-view/2395394000002077599?ZOHO_CRITERIA=%224.6%22.%22Descripci%C3%B3n%20A%C3%B1o%22%3C%3E'No%20Aplica'%20and%20%224.6%22.%22C%C3%B3digo_Comuna%22%3D"&amp;#REF!</f>
        <v>#REF!</v>
      </c>
      <c r="E1278" s="4">
        <f t="shared" si="381"/>
        <v>177</v>
      </c>
      <c r="F1278" t="str">
        <f t="shared" si="382"/>
        <v>Informe Interactivo 2</v>
      </c>
      <c r="G1278" t="str">
        <f t="shared" si="383"/>
        <v>Comuna</v>
      </c>
      <c r="H1278" t="str">
        <f t="shared" si="384"/>
        <v>Cantidad de fruta (kg)</v>
      </c>
      <c r="I1278" t="s">
        <v>367</v>
      </c>
      <c r="J1278" s="1" t="e">
        <f t="shared" si="385"/>
        <v>#REF!</v>
      </c>
    </row>
    <row r="1279" spans="1:10" x14ac:dyDescent="0.35">
      <c r="A1279" s="2">
        <f t="shared" si="379"/>
        <v>148</v>
      </c>
      <c r="B1279" s="2">
        <f t="shared" si="380"/>
        <v>4.5999999999999996</v>
      </c>
      <c r="C1279" s="5" t="str">
        <f>+F1279&amp;" - "&amp;I1279</f>
        <v>Informe Interactivo 2 - Paine</v>
      </c>
      <c r="D1279" s="33" t="e">
        <f>+"https://analytics.zoho.com/open-view/2395394000002077599?ZOHO_CRITERIA=%224.6%22.%22Descripci%C3%B3n%20A%C3%B1o%22%3C%3E'No%20Aplica'%20and%20%224.6%22.%22C%C3%B3digo_Comuna%22%3D"&amp;#REF!</f>
        <v>#REF!</v>
      </c>
      <c r="E1279" s="4">
        <f t="shared" si="381"/>
        <v>177</v>
      </c>
      <c r="F1279" t="str">
        <f t="shared" si="382"/>
        <v>Informe Interactivo 2</v>
      </c>
      <c r="G1279" t="str">
        <f t="shared" si="383"/>
        <v>Comuna</v>
      </c>
      <c r="H1279" t="str">
        <f t="shared" si="384"/>
        <v>Cantidad de fruta (kg)</v>
      </c>
      <c r="I1279" t="s">
        <v>368</v>
      </c>
      <c r="J1279" s="1" t="e">
        <f t="shared" si="385"/>
        <v>#REF!</v>
      </c>
    </row>
    <row r="1280" spans="1:10" x14ac:dyDescent="0.35">
      <c r="A1280" s="2">
        <f t="shared" si="379"/>
        <v>149</v>
      </c>
      <c r="B1280" s="2">
        <f t="shared" si="380"/>
        <v>4.5999999999999996</v>
      </c>
      <c r="C1280" s="5" t="str">
        <f>+F1280&amp;" - "&amp;I1280</f>
        <v>Informe Interactivo 2 - Melipilla</v>
      </c>
      <c r="D1280" s="33" t="e">
        <f>+"https://analytics.zoho.com/open-view/2395394000002077599?ZOHO_CRITERIA=%224.6%22.%22Descripci%C3%B3n%20A%C3%B1o%22%3C%3E'No%20Aplica'%20and%20%224.6%22.%22C%C3%B3digo_Comuna%22%3D"&amp;#REF!</f>
        <v>#REF!</v>
      </c>
      <c r="E1280" s="4">
        <f t="shared" si="381"/>
        <v>177</v>
      </c>
      <c r="F1280" t="str">
        <f t="shared" si="382"/>
        <v>Informe Interactivo 2</v>
      </c>
      <c r="G1280" t="str">
        <f t="shared" si="383"/>
        <v>Comuna</v>
      </c>
      <c r="H1280" t="str">
        <f t="shared" si="384"/>
        <v>Cantidad de fruta (kg)</v>
      </c>
      <c r="I1280" t="s">
        <v>369</v>
      </c>
      <c r="J1280" s="1" t="e">
        <f t="shared" si="385"/>
        <v>#REF!</v>
      </c>
    </row>
    <row r="1281" spans="1:10" x14ac:dyDescent="0.35">
      <c r="A1281" s="2">
        <f t="shared" si="379"/>
        <v>150</v>
      </c>
      <c r="B1281" s="2">
        <f t="shared" si="380"/>
        <v>4.5999999999999996</v>
      </c>
      <c r="C1281" s="5" t="str">
        <f>+F1281&amp;" - "&amp;I1281</f>
        <v>Informe Interactivo 2 - Alhué</v>
      </c>
      <c r="D1281" s="33" t="e">
        <f>+"https://analytics.zoho.com/open-view/2395394000002077599?ZOHO_CRITERIA=%224.6%22.%22Descripci%C3%B3n%20A%C3%B1o%22%3C%3E'No%20Aplica'%20and%20%224.6%22.%22C%C3%B3digo_Comuna%22%3D"&amp;#REF!</f>
        <v>#REF!</v>
      </c>
      <c r="E1281" s="4">
        <f t="shared" si="381"/>
        <v>177</v>
      </c>
      <c r="F1281" t="str">
        <f t="shared" si="382"/>
        <v>Informe Interactivo 2</v>
      </c>
      <c r="G1281" t="str">
        <f t="shared" si="383"/>
        <v>Comuna</v>
      </c>
      <c r="H1281" t="str">
        <f t="shared" si="384"/>
        <v>Cantidad de fruta (kg)</v>
      </c>
      <c r="I1281" t="s">
        <v>370</v>
      </c>
      <c r="J1281" s="1" t="e">
        <f t="shared" si="385"/>
        <v>#REF!</v>
      </c>
    </row>
    <row r="1282" spans="1:10" x14ac:dyDescent="0.35">
      <c r="A1282" s="2">
        <f t="shared" si="379"/>
        <v>151</v>
      </c>
      <c r="B1282" s="2">
        <f t="shared" si="380"/>
        <v>4.5999999999999996</v>
      </c>
      <c r="C1282" s="5" t="str">
        <f>+F1282&amp;" - "&amp;I1282</f>
        <v>Informe Interactivo 2 - Curacaví</v>
      </c>
      <c r="D1282" s="33" t="e">
        <f>+"https://analytics.zoho.com/open-view/2395394000002077599?ZOHO_CRITERIA=%224.6%22.%22Descripci%C3%B3n%20A%C3%B1o%22%3C%3E'No%20Aplica'%20and%20%224.6%22.%22C%C3%B3digo_Comuna%22%3D"&amp;#REF!</f>
        <v>#REF!</v>
      </c>
      <c r="E1282" s="4">
        <f t="shared" si="381"/>
        <v>177</v>
      </c>
      <c r="F1282" t="str">
        <f t="shared" si="382"/>
        <v>Informe Interactivo 2</v>
      </c>
      <c r="G1282" t="str">
        <f t="shared" si="383"/>
        <v>Comuna</v>
      </c>
      <c r="H1282" t="str">
        <f t="shared" si="384"/>
        <v>Cantidad de fruta (kg)</v>
      </c>
      <c r="I1282" t="s">
        <v>371</v>
      </c>
      <c r="J1282" s="1" t="e">
        <f t="shared" si="385"/>
        <v>#REF!</v>
      </c>
    </row>
    <row r="1283" spans="1:10" x14ac:dyDescent="0.35">
      <c r="A1283" s="2">
        <f t="shared" si="379"/>
        <v>152</v>
      </c>
      <c r="B1283" s="2">
        <f t="shared" si="380"/>
        <v>4.5999999999999996</v>
      </c>
      <c r="C1283" s="5" t="str">
        <f>+F1283&amp;" - "&amp;I1283</f>
        <v>Informe Interactivo 2 - María Pinto</v>
      </c>
      <c r="D1283" s="33" t="e">
        <f>+"https://analytics.zoho.com/open-view/2395394000002077599?ZOHO_CRITERIA=%224.6%22.%22Descripci%C3%B3n%20A%C3%B1o%22%3C%3E'No%20Aplica'%20and%20%224.6%22.%22C%C3%B3digo_Comuna%22%3D"&amp;#REF!</f>
        <v>#REF!</v>
      </c>
      <c r="E1283" s="4">
        <f t="shared" si="381"/>
        <v>177</v>
      </c>
      <c r="F1283" t="str">
        <f t="shared" si="382"/>
        <v>Informe Interactivo 2</v>
      </c>
      <c r="G1283" t="str">
        <f t="shared" si="383"/>
        <v>Comuna</v>
      </c>
      <c r="H1283" t="str">
        <f t="shared" si="384"/>
        <v>Cantidad de fruta (kg)</v>
      </c>
      <c r="I1283" t="s">
        <v>372</v>
      </c>
      <c r="J1283" s="1" t="e">
        <f t="shared" si="385"/>
        <v>#REF!</v>
      </c>
    </row>
    <row r="1284" spans="1:10" x14ac:dyDescent="0.35">
      <c r="A1284" s="2">
        <f t="shared" si="379"/>
        <v>153</v>
      </c>
      <c r="B1284" s="2">
        <f t="shared" si="380"/>
        <v>4.5999999999999996</v>
      </c>
      <c r="C1284" s="5" t="str">
        <f>+F1284&amp;" - "&amp;I1284</f>
        <v>Informe Interactivo 2 - San Pedro</v>
      </c>
      <c r="D1284" s="33" t="e">
        <f>+"https://analytics.zoho.com/open-view/2395394000002077599?ZOHO_CRITERIA=%224.6%22.%22Descripci%C3%B3n%20A%C3%B1o%22%3C%3E'No%20Aplica'%20and%20%224.6%22.%22C%C3%B3digo_Comuna%22%3D"&amp;#REF!</f>
        <v>#REF!</v>
      </c>
      <c r="E1284" s="4">
        <f t="shared" si="381"/>
        <v>177</v>
      </c>
      <c r="F1284" t="str">
        <f t="shared" si="382"/>
        <v>Informe Interactivo 2</v>
      </c>
      <c r="G1284" t="str">
        <f t="shared" si="383"/>
        <v>Comuna</v>
      </c>
      <c r="H1284" t="str">
        <f t="shared" si="384"/>
        <v>Cantidad de fruta (kg)</v>
      </c>
      <c r="I1284" t="s">
        <v>373</v>
      </c>
      <c r="J1284" s="1" t="e">
        <f t="shared" si="385"/>
        <v>#REF!</v>
      </c>
    </row>
    <row r="1285" spans="1:10" x14ac:dyDescent="0.35">
      <c r="A1285" s="2">
        <f t="shared" si="379"/>
        <v>154</v>
      </c>
      <c r="B1285" s="2">
        <f t="shared" si="380"/>
        <v>4.5999999999999996</v>
      </c>
      <c r="C1285" s="5" t="str">
        <f>+F1285&amp;" - "&amp;I1285</f>
        <v>Informe Interactivo 2 - Talagante</v>
      </c>
      <c r="D1285" s="33" t="e">
        <f>+"https://analytics.zoho.com/open-view/2395394000002077599?ZOHO_CRITERIA=%224.6%22.%22Descripci%C3%B3n%20A%C3%B1o%22%3C%3E'No%20Aplica'%20and%20%224.6%22.%22C%C3%B3digo_Comuna%22%3D"&amp;#REF!</f>
        <v>#REF!</v>
      </c>
      <c r="E1285" s="4">
        <f t="shared" si="381"/>
        <v>177</v>
      </c>
      <c r="F1285" t="str">
        <f t="shared" si="382"/>
        <v>Informe Interactivo 2</v>
      </c>
      <c r="G1285" t="str">
        <f t="shared" si="383"/>
        <v>Comuna</v>
      </c>
      <c r="H1285" t="str">
        <f t="shared" si="384"/>
        <v>Cantidad de fruta (kg)</v>
      </c>
      <c r="I1285" t="s">
        <v>374</v>
      </c>
      <c r="J1285" s="1" t="e">
        <f t="shared" si="385"/>
        <v>#REF!</v>
      </c>
    </row>
    <row r="1286" spans="1:10" x14ac:dyDescent="0.35">
      <c r="A1286" s="2">
        <f t="shared" si="379"/>
        <v>155</v>
      </c>
      <c r="B1286" s="2">
        <f t="shared" si="380"/>
        <v>4.5999999999999996</v>
      </c>
      <c r="C1286" s="5" t="str">
        <f>+F1286&amp;" - "&amp;I1286</f>
        <v>Informe Interactivo 2 - El Monte</v>
      </c>
      <c r="D1286" s="33" t="e">
        <f>+"https://analytics.zoho.com/open-view/2395394000002077599?ZOHO_CRITERIA=%224.6%22.%22Descripci%C3%B3n%20A%C3%B1o%22%3C%3E'No%20Aplica'%20and%20%224.6%22.%22C%C3%B3digo_Comuna%22%3D"&amp;#REF!</f>
        <v>#REF!</v>
      </c>
      <c r="E1286" s="4">
        <f t="shared" si="381"/>
        <v>177</v>
      </c>
      <c r="F1286" t="str">
        <f t="shared" si="382"/>
        <v>Informe Interactivo 2</v>
      </c>
      <c r="G1286" t="str">
        <f t="shared" si="383"/>
        <v>Comuna</v>
      </c>
      <c r="H1286" t="str">
        <f t="shared" si="384"/>
        <v>Cantidad de fruta (kg)</v>
      </c>
      <c r="I1286" t="s">
        <v>375</v>
      </c>
      <c r="J1286" s="1" t="e">
        <f t="shared" si="385"/>
        <v>#REF!</v>
      </c>
    </row>
    <row r="1287" spans="1:10" x14ac:dyDescent="0.35">
      <c r="A1287" s="2">
        <f t="shared" si="379"/>
        <v>156</v>
      </c>
      <c r="B1287" s="2">
        <f t="shared" si="380"/>
        <v>4.5999999999999996</v>
      </c>
      <c r="C1287" s="5" t="str">
        <f>+F1287&amp;" - "&amp;I1287</f>
        <v>Informe Interactivo 2 - Isla de Maipo</v>
      </c>
      <c r="D1287" s="33" t="e">
        <f>+"https://analytics.zoho.com/open-view/2395394000002077599?ZOHO_CRITERIA=%224.6%22.%22Descripci%C3%B3n%20A%C3%B1o%22%3C%3E'No%20Aplica'%20and%20%224.6%22.%22C%C3%B3digo_Comuna%22%3D"&amp;#REF!</f>
        <v>#REF!</v>
      </c>
      <c r="E1287" s="4">
        <f t="shared" si="381"/>
        <v>177</v>
      </c>
      <c r="F1287" t="str">
        <f t="shared" si="382"/>
        <v>Informe Interactivo 2</v>
      </c>
      <c r="G1287" t="str">
        <f t="shared" si="383"/>
        <v>Comuna</v>
      </c>
      <c r="H1287" t="str">
        <f t="shared" si="384"/>
        <v>Cantidad de fruta (kg)</v>
      </c>
      <c r="I1287" t="s">
        <v>376</v>
      </c>
      <c r="J1287" s="1" t="e">
        <f t="shared" si="385"/>
        <v>#REF!</v>
      </c>
    </row>
    <row r="1288" spans="1:10" x14ac:dyDescent="0.35">
      <c r="A1288" s="2">
        <f t="shared" si="379"/>
        <v>157</v>
      </c>
      <c r="B1288" s="2">
        <f t="shared" si="380"/>
        <v>4.5999999999999996</v>
      </c>
      <c r="C1288" s="5" t="str">
        <f>+F1288&amp;" - "&amp;I1288</f>
        <v>Informe Interactivo 2 - Padre Hurtado</v>
      </c>
      <c r="D1288" s="33" t="e">
        <f>+"https://analytics.zoho.com/open-view/2395394000002077599?ZOHO_CRITERIA=%224.6%22.%22Descripci%C3%B3n%20A%C3%B1o%22%3C%3E'No%20Aplica'%20and%20%224.6%22.%22C%C3%B3digo_Comuna%22%3D"&amp;#REF!</f>
        <v>#REF!</v>
      </c>
      <c r="E1288" s="4">
        <f t="shared" si="381"/>
        <v>177</v>
      </c>
      <c r="F1288" t="str">
        <f t="shared" si="382"/>
        <v>Informe Interactivo 2</v>
      </c>
      <c r="G1288" t="str">
        <f t="shared" si="383"/>
        <v>Comuna</v>
      </c>
      <c r="H1288" t="str">
        <f t="shared" si="384"/>
        <v>Cantidad de fruta (kg)</v>
      </c>
      <c r="I1288" t="s">
        <v>377</v>
      </c>
      <c r="J1288" s="1" t="e">
        <f t="shared" si="385"/>
        <v>#REF!</v>
      </c>
    </row>
    <row r="1289" spans="1:10" x14ac:dyDescent="0.35">
      <c r="A1289" s="2">
        <f t="shared" si="379"/>
        <v>158</v>
      </c>
      <c r="B1289" s="2">
        <f t="shared" si="380"/>
        <v>4.5999999999999996</v>
      </c>
      <c r="C1289" s="5" t="str">
        <f>+F1289&amp;" - "&amp;I1289</f>
        <v>Informe Interactivo 2 - Peñaflor</v>
      </c>
      <c r="D1289" s="33" t="e">
        <f>+"https://analytics.zoho.com/open-view/2395394000002077599?ZOHO_CRITERIA=%224.6%22.%22Descripci%C3%B3n%20A%C3%B1o%22%3C%3E'No%20Aplica'%20and%20%224.6%22.%22C%C3%B3digo_Comuna%22%3D"&amp;#REF!</f>
        <v>#REF!</v>
      </c>
      <c r="E1289" s="4">
        <f t="shared" si="381"/>
        <v>177</v>
      </c>
      <c r="F1289" t="str">
        <f t="shared" si="382"/>
        <v>Informe Interactivo 2</v>
      </c>
      <c r="G1289" t="str">
        <f t="shared" si="383"/>
        <v>Comuna</v>
      </c>
      <c r="H1289" t="str">
        <f t="shared" si="384"/>
        <v>Cantidad de fruta (kg)</v>
      </c>
      <c r="I1289" t="s">
        <v>378</v>
      </c>
      <c r="J1289" s="1" t="e">
        <f t="shared" si="385"/>
        <v>#REF!</v>
      </c>
    </row>
    <row r="1290" spans="1:10" x14ac:dyDescent="0.35">
      <c r="A1290" s="2">
        <f t="shared" si="379"/>
        <v>159</v>
      </c>
      <c r="B1290" s="2">
        <f t="shared" si="380"/>
        <v>4.5999999999999996</v>
      </c>
      <c r="C1290" s="5" t="str">
        <f>+F1290&amp;" - "&amp;I1290</f>
        <v>Informe Interactivo 2 - Valdivia</v>
      </c>
      <c r="D1290" s="33" t="e">
        <f>+"https://analytics.zoho.com/open-view/2395394000002077599?ZOHO_CRITERIA=%224.6%22.%22Descripci%C3%B3n%20A%C3%B1o%22%3C%3E'No%20Aplica'%20and%20%224.6%22.%22C%C3%B3digo_Comuna%22%3D"&amp;#REF!</f>
        <v>#REF!</v>
      </c>
      <c r="E1290" s="4">
        <f t="shared" si="381"/>
        <v>177</v>
      </c>
      <c r="F1290" t="str">
        <f t="shared" si="382"/>
        <v>Informe Interactivo 2</v>
      </c>
      <c r="G1290" t="str">
        <f t="shared" si="383"/>
        <v>Comuna</v>
      </c>
      <c r="H1290" t="str">
        <f t="shared" si="384"/>
        <v>Cantidad de fruta (kg)</v>
      </c>
      <c r="I1290" t="s">
        <v>379</v>
      </c>
      <c r="J1290" s="1" t="e">
        <f t="shared" si="385"/>
        <v>#REF!</v>
      </c>
    </row>
    <row r="1291" spans="1:10" x14ac:dyDescent="0.35">
      <c r="A1291" s="2">
        <f t="shared" si="379"/>
        <v>160</v>
      </c>
      <c r="B1291" s="2">
        <f t="shared" si="380"/>
        <v>4.5999999999999996</v>
      </c>
      <c r="C1291" s="5" t="str">
        <f>+F1291&amp;" - "&amp;I1291</f>
        <v>Informe Interactivo 2 - Lanco</v>
      </c>
      <c r="D1291" s="33" t="e">
        <f>+"https://analytics.zoho.com/open-view/2395394000002077599?ZOHO_CRITERIA=%224.6%22.%22Descripci%C3%B3n%20A%C3%B1o%22%3C%3E'No%20Aplica'%20and%20%224.6%22.%22C%C3%B3digo_Comuna%22%3D"&amp;#REF!</f>
        <v>#REF!</v>
      </c>
      <c r="E1291" s="4">
        <f t="shared" si="381"/>
        <v>177</v>
      </c>
      <c r="F1291" t="str">
        <f t="shared" si="382"/>
        <v>Informe Interactivo 2</v>
      </c>
      <c r="G1291" t="str">
        <f t="shared" si="383"/>
        <v>Comuna</v>
      </c>
      <c r="H1291" t="str">
        <f t="shared" si="384"/>
        <v>Cantidad de fruta (kg)</v>
      </c>
      <c r="I1291" t="s">
        <v>380</v>
      </c>
      <c r="J1291" s="1" t="e">
        <f t="shared" si="385"/>
        <v>#REF!</v>
      </c>
    </row>
    <row r="1292" spans="1:10" x14ac:dyDescent="0.35">
      <c r="A1292" s="2">
        <f t="shared" si="379"/>
        <v>161</v>
      </c>
      <c r="B1292" s="2">
        <f t="shared" si="380"/>
        <v>4.5999999999999996</v>
      </c>
      <c r="C1292" s="5" t="str">
        <f>+F1292&amp;" - "&amp;I1292</f>
        <v>Informe Interactivo 2 - Mariquina</v>
      </c>
      <c r="D1292" s="33" t="e">
        <f>+"https://analytics.zoho.com/open-view/2395394000002077599?ZOHO_CRITERIA=%224.6%22.%22Descripci%C3%B3n%20A%C3%B1o%22%3C%3E'No%20Aplica'%20and%20%224.6%22.%22C%C3%B3digo_Comuna%22%3D"&amp;#REF!</f>
        <v>#REF!</v>
      </c>
      <c r="E1292" s="4">
        <f t="shared" si="381"/>
        <v>177</v>
      </c>
      <c r="F1292" t="str">
        <f t="shared" si="382"/>
        <v>Informe Interactivo 2</v>
      </c>
      <c r="G1292" t="str">
        <f t="shared" si="383"/>
        <v>Comuna</v>
      </c>
      <c r="H1292" t="str">
        <f t="shared" si="384"/>
        <v>Cantidad de fruta (kg)</v>
      </c>
      <c r="I1292" t="s">
        <v>381</v>
      </c>
      <c r="J1292" s="1" t="e">
        <f t="shared" si="385"/>
        <v>#REF!</v>
      </c>
    </row>
    <row r="1293" spans="1:10" x14ac:dyDescent="0.35">
      <c r="A1293" s="2">
        <f t="shared" si="379"/>
        <v>162</v>
      </c>
      <c r="B1293" s="2">
        <f t="shared" si="380"/>
        <v>4.5999999999999996</v>
      </c>
      <c r="C1293" s="5" t="str">
        <f>+F1293&amp;" - "&amp;I1293</f>
        <v>Informe Interactivo 2 - La Unión</v>
      </c>
      <c r="D1293" s="33" t="e">
        <f>+"https://analytics.zoho.com/open-view/2395394000002077599?ZOHO_CRITERIA=%224.6%22.%22Descripci%C3%B3n%20A%C3%B1o%22%3C%3E'No%20Aplica'%20and%20%224.6%22.%22C%C3%B3digo_Comuna%22%3D"&amp;#REF!</f>
        <v>#REF!</v>
      </c>
      <c r="E1293" s="4">
        <f t="shared" si="381"/>
        <v>177</v>
      </c>
      <c r="F1293" t="str">
        <f t="shared" si="382"/>
        <v>Informe Interactivo 2</v>
      </c>
      <c r="G1293" t="str">
        <f t="shared" si="383"/>
        <v>Comuna</v>
      </c>
      <c r="H1293" t="str">
        <f t="shared" si="384"/>
        <v>Cantidad de fruta (kg)</v>
      </c>
      <c r="I1293" t="s">
        <v>382</v>
      </c>
      <c r="J1293" s="1" t="e">
        <f t="shared" si="385"/>
        <v>#REF!</v>
      </c>
    </row>
    <row r="1294" spans="1:10" x14ac:dyDescent="0.35">
      <c r="A1294" s="2">
        <f t="shared" si="379"/>
        <v>163</v>
      </c>
      <c r="B1294" s="2">
        <f t="shared" si="380"/>
        <v>4.5999999999999996</v>
      </c>
      <c r="C1294" s="5" t="str">
        <f>+F1294&amp;" - "&amp;I1294</f>
        <v>Informe Interactivo 2 - Arica</v>
      </c>
      <c r="D1294" s="33" t="e">
        <f>+"https://analytics.zoho.com/open-view/2395394000002077599?ZOHO_CRITERIA=%224.6%22.%22Descripci%C3%B3n%20A%C3%B1o%22%3C%3E'No%20Aplica'%20and%20%224.6%22.%22C%C3%B3digo_Comuna%22%3D"&amp;#REF!</f>
        <v>#REF!</v>
      </c>
      <c r="E1294" s="4">
        <f t="shared" si="381"/>
        <v>177</v>
      </c>
      <c r="F1294" t="str">
        <f t="shared" si="382"/>
        <v>Informe Interactivo 2</v>
      </c>
      <c r="G1294" t="str">
        <f t="shared" si="383"/>
        <v>Comuna</v>
      </c>
      <c r="H1294" t="str">
        <f t="shared" si="384"/>
        <v>Cantidad de fruta (kg)</v>
      </c>
      <c r="I1294" t="s">
        <v>383</v>
      </c>
      <c r="J1294" s="1" t="e">
        <f t="shared" si="385"/>
        <v>#REF!</v>
      </c>
    </row>
    <row r="1295" spans="1:10" x14ac:dyDescent="0.35">
      <c r="A1295" s="2">
        <f t="shared" si="379"/>
        <v>164</v>
      </c>
      <c r="B1295" s="2">
        <f t="shared" si="380"/>
        <v>4.5999999999999996</v>
      </c>
      <c r="C1295" s="5" t="str">
        <f>+F1295&amp;" - "&amp;I1295</f>
        <v>Informe Interactivo 2 - Chillán</v>
      </c>
      <c r="D1295" s="33" t="e">
        <f>+"https://analytics.zoho.com/open-view/2395394000002077599?ZOHO_CRITERIA=%224.6%22.%22Descripci%C3%B3n%20A%C3%B1o%22%3C%3E'No%20Aplica'%20and%20%224.6%22.%22C%C3%B3digo_Comuna%22%3D"&amp;#REF!</f>
        <v>#REF!</v>
      </c>
      <c r="E1295" s="4">
        <f t="shared" si="381"/>
        <v>177</v>
      </c>
      <c r="F1295" t="str">
        <f t="shared" si="382"/>
        <v>Informe Interactivo 2</v>
      </c>
      <c r="G1295" t="str">
        <f t="shared" si="383"/>
        <v>Comuna</v>
      </c>
      <c r="H1295" t="str">
        <f t="shared" si="384"/>
        <v>Cantidad de fruta (kg)</v>
      </c>
      <c r="I1295" t="s">
        <v>384</v>
      </c>
      <c r="J1295" s="1" t="e">
        <f t="shared" si="385"/>
        <v>#REF!</v>
      </c>
    </row>
    <row r="1296" spans="1:10" x14ac:dyDescent="0.35">
      <c r="A1296" s="2">
        <f t="shared" si="379"/>
        <v>165</v>
      </c>
      <c r="B1296" s="2">
        <f t="shared" si="380"/>
        <v>4.5999999999999996</v>
      </c>
      <c r="C1296" s="5" t="str">
        <f>+F1296&amp;" - "&amp;I1296</f>
        <v>Informe Interactivo 2 - Bulnes</v>
      </c>
      <c r="D1296" s="33" t="e">
        <f>+"https://analytics.zoho.com/open-view/2395394000002077599?ZOHO_CRITERIA=%224.6%22.%22Descripci%C3%B3n%20A%C3%B1o%22%3C%3E'No%20Aplica'%20and%20%224.6%22.%22C%C3%B3digo_Comuna%22%3D"&amp;#REF!</f>
        <v>#REF!</v>
      </c>
      <c r="E1296" s="4">
        <f t="shared" si="381"/>
        <v>177</v>
      </c>
      <c r="F1296" t="str">
        <f t="shared" si="382"/>
        <v>Informe Interactivo 2</v>
      </c>
      <c r="G1296" t="str">
        <f t="shared" si="383"/>
        <v>Comuna</v>
      </c>
      <c r="H1296" t="str">
        <f t="shared" si="384"/>
        <v>Cantidad de fruta (kg)</v>
      </c>
      <c r="I1296" t="s">
        <v>385</v>
      </c>
      <c r="J1296" s="1" t="e">
        <f t="shared" si="385"/>
        <v>#REF!</v>
      </c>
    </row>
    <row r="1297" spans="1:10" x14ac:dyDescent="0.35">
      <c r="A1297" s="2">
        <f t="shared" si="379"/>
        <v>166</v>
      </c>
      <c r="B1297" s="2">
        <f t="shared" si="380"/>
        <v>4.5999999999999996</v>
      </c>
      <c r="C1297" s="5" t="str">
        <f>+F1297&amp;" - "&amp;I1297</f>
        <v>Informe Interactivo 2 - Chillán Viejo</v>
      </c>
      <c r="D1297" s="33" t="e">
        <f>+"https://analytics.zoho.com/open-view/2395394000002077599?ZOHO_CRITERIA=%224.6%22.%22Descripci%C3%B3n%20A%C3%B1o%22%3C%3E'No%20Aplica'%20and%20%224.6%22.%22C%C3%B3digo_Comuna%22%3D"&amp;#REF!</f>
        <v>#REF!</v>
      </c>
      <c r="E1297" s="4">
        <f t="shared" si="381"/>
        <v>177</v>
      </c>
      <c r="F1297" t="str">
        <f t="shared" si="382"/>
        <v>Informe Interactivo 2</v>
      </c>
      <c r="G1297" t="str">
        <f t="shared" si="383"/>
        <v>Comuna</v>
      </c>
      <c r="H1297" t="str">
        <f t="shared" si="384"/>
        <v>Cantidad de fruta (kg)</v>
      </c>
      <c r="I1297" t="s">
        <v>386</v>
      </c>
      <c r="J1297" s="1" t="e">
        <f t="shared" si="385"/>
        <v>#REF!</v>
      </c>
    </row>
    <row r="1298" spans="1:10" x14ac:dyDescent="0.35">
      <c r="A1298" s="2">
        <f t="shared" si="379"/>
        <v>167</v>
      </c>
      <c r="B1298" s="2">
        <f t="shared" si="380"/>
        <v>4.5999999999999996</v>
      </c>
      <c r="C1298" s="5" t="str">
        <f>+F1298&amp;" - "&amp;I1298</f>
        <v>Informe Interactivo 2 - El Carmen</v>
      </c>
      <c r="D1298" s="33" t="e">
        <f>+"https://analytics.zoho.com/open-view/2395394000002077599?ZOHO_CRITERIA=%224.6%22.%22Descripci%C3%B3n%20A%C3%B1o%22%3C%3E'No%20Aplica'%20and%20%224.6%22.%22C%C3%B3digo_Comuna%22%3D"&amp;#REF!</f>
        <v>#REF!</v>
      </c>
      <c r="E1298" s="4">
        <f t="shared" si="381"/>
        <v>177</v>
      </c>
      <c r="F1298" t="str">
        <f t="shared" si="382"/>
        <v>Informe Interactivo 2</v>
      </c>
      <c r="G1298" t="str">
        <f t="shared" si="383"/>
        <v>Comuna</v>
      </c>
      <c r="H1298" t="str">
        <f t="shared" si="384"/>
        <v>Cantidad de fruta (kg)</v>
      </c>
      <c r="I1298" t="s">
        <v>387</v>
      </c>
      <c r="J1298" s="1" t="e">
        <f t="shared" si="385"/>
        <v>#REF!</v>
      </c>
    </row>
    <row r="1299" spans="1:10" x14ac:dyDescent="0.35">
      <c r="A1299" s="2">
        <f t="shared" si="379"/>
        <v>168</v>
      </c>
      <c r="B1299" s="2">
        <f t="shared" si="380"/>
        <v>4.5999999999999996</v>
      </c>
      <c r="C1299" s="5" t="str">
        <f>+F1299&amp;" - "&amp;I1299</f>
        <v>Informe Interactivo 2 - Pinto</v>
      </c>
      <c r="D1299" s="33" t="e">
        <f>+"https://analytics.zoho.com/open-view/2395394000002077599?ZOHO_CRITERIA=%224.6%22.%22Descripci%C3%B3n%20A%C3%B1o%22%3C%3E'No%20Aplica'%20and%20%224.6%22.%22C%C3%B3digo_Comuna%22%3D"&amp;#REF!</f>
        <v>#REF!</v>
      </c>
      <c r="E1299" s="4">
        <f t="shared" si="381"/>
        <v>177</v>
      </c>
      <c r="F1299" t="str">
        <f t="shared" si="382"/>
        <v>Informe Interactivo 2</v>
      </c>
      <c r="G1299" t="str">
        <f t="shared" si="383"/>
        <v>Comuna</v>
      </c>
      <c r="H1299" t="str">
        <f t="shared" si="384"/>
        <v>Cantidad de fruta (kg)</v>
      </c>
      <c r="I1299" t="s">
        <v>388</v>
      </c>
      <c r="J1299" s="1" t="e">
        <f t="shared" si="385"/>
        <v>#REF!</v>
      </c>
    </row>
    <row r="1300" spans="1:10" x14ac:dyDescent="0.35">
      <c r="A1300" s="2">
        <f t="shared" si="379"/>
        <v>169</v>
      </c>
      <c r="B1300" s="2">
        <f t="shared" si="380"/>
        <v>4.5999999999999996</v>
      </c>
      <c r="C1300" s="5" t="str">
        <f>+F1300&amp;" - "&amp;I1300</f>
        <v>Informe Interactivo 2 - Quillón</v>
      </c>
      <c r="D1300" s="33" t="e">
        <f>+"https://analytics.zoho.com/open-view/2395394000002077599?ZOHO_CRITERIA=%224.6%22.%22Descripci%C3%B3n%20A%C3%B1o%22%3C%3E'No%20Aplica'%20and%20%224.6%22.%22C%C3%B3digo_Comuna%22%3D"&amp;#REF!</f>
        <v>#REF!</v>
      </c>
      <c r="E1300" s="4">
        <f t="shared" si="381"/>
        <v>177</v>
      </c>
      <c r="F1300" t="str">
        <f t="shared" si="382"/>
        <v>Informe Interactivo 2</v>
      </c>
      <c r="G1300" t="str">
        <f t="shared" si="383"/>
        <v>Comuna</v>
      </c>
      <c r="H1300" t="str">
        <f t="shared" si="384"/>
        <v>Cantidad de fruta (kg)</v>
      </c>
      <c r="I1300" t="s">
        <v>389</v>
      </c>
      <c r="J1300" s="1" t="e">
        <f t="shared" si="385"/>
        <v>#REF!</v>
      </c>
    </row>
    <row r="1301" spans="1:10" x14ac:dyDescent="0.35">
      <c r="A1301" s="2">
        <f t="shared" si="379"/>
        <v>170</v>
      </c>
      <c r="B1301" s="2">
        <f t="shared" si="380"/>
        <v>4.5999999999999996</v>
      </c>
      <c r="C1301" s="5" t="str">
        <f>+F1301&amp;" - "&amp;I1301</f>
        <v>Informe Interactivo 2 - San Ignacio</v>
      </c>
      <c r="D1301" s="33" t="e">
        <f>+"https://analytics.zoho.com/open-view/2395394000002077599?ZOHO_CRITERIA=%224.6%22.%22Descripci%C3%B3n%20A%C3%B1o%22%3C%3E'No%20Aplica'%20and%20%224.6%22.%22C%C3%B3digo_Comuna%22%3D"&amp;#REF!</f>
        <v>#REF!</v>
      </c>
      <c r="E1301" s="4">
        <f t="shared" si="381"/>
        <v>177</v>
      </c>
      <c r="F1301" t="str">
        <f t="shared" si="382"/>
        <v>Informe Interactivo 2</v>
      </c>
      <c r="G1301" t="str">
        <f t="shared" si="383"/>
        <v>Comuna</v>
      </c>
      <c r="H1301" t="str">
        <f t="shared" si="384"/>
        <v>Cantidad de fruta (kg)</v>
      </c>
      <c r="I1301" t="s">
        <v>390</v>
      </c>
      <c r="J1301" s="1" t="e">
        <f t="shared" si="385"/>
        <v>#REF!</v>
      </c>
    </row>
    <row r="1302" spans="1:10" x14ac:dyDescent="0.35">
      <c r="A1302" s="2">
        <f t="shared" si="379"/>
        <v>171</v>
      </c>
      <c r="B1302" s="2">
        <f t="shared" si="380"/>
        <v>4.5999999999999996</v>
      </c>
      <c r="C1302" s="5" t="str">
        <f>+F1302&amp;" - "&amp;I1302</f>
        <v>Informe Interactivo 2 - Yungay</v>
      </c>
      <c r="D1302" s="33" t="e">
        <f>+"https://analytics.zoho.com/open-view/2395394000002077599?ZOHO_CRITERIA=%224.6%22.%22Descripci%C3%B3n%20A%C3%B1o%22%3C%3E'No%20Aplica'%20and%20%224.6%22.%22C%C3%B3digo_Comuna%22%3D"&amp;#REF!</f>
        <v>#REF!</v>
      </c>
      <c r="E1302" s="4">
        <f t="shared" si="381"/>
        <v>177</v>
      </c>
      <c r="F1302" t="str">
        <f t="shared" si="382"/>
        <v>Informe Interactivo 2</v>
      </c>
      <c r="G1302" t="str">
        <f t="shared" si="383"/>
        <v>Comuna</v>
      </c>
      <c r="H1302" t="str">
        <f t="shared" si="384"/>
        <v>Cantidad de fruta (kg)</v>
      </c>
      <c r="I1302" t="s">
        <v>391</v>
      </c>
      <c r="J1302" s="1" t="e">
        <f t="shared" si="385"/>
        <v>#REF!</v>
      </c>
    </row>
    <row r="1303" spans="1:10" x14ac:dyDescent="0.35">
      <c r="A1303" s="2">
        <f t="shared" si="379"/>
        <v>172</v>
      </c>
      <c r="B1303" s="2">
        <f t="shared" si="380"/>
        <v>4.5999999999999996</v>
      </c>
      <c r="C1303" s="5" t="str">
        <f>+F1303&amp;" - "&amp;I1303</f>
        <v>Informe Interactivo 2 - Cobquecura</v>
      </c>
      <c r="D1303" s="33" t="e">
        <f>+"https://analytics.zoho.com/open-view/2395394000002077599?ZOHO_CRITERIA=%224.6%22.%22Descripci%C3%B3n%20A%C3%B1o%22%3C%3E'No%20Aplica'%20and%20%224.6%22.%22C%C3%B3digo_Comuna%22%3D"&amp;#REF!</f>
        <v>#REF!</v>
      </c>
      <c r="E1303" s="4">
        <f t="shared" si="381"/>
        <v>177</v>
      </c>
      <c r="F1303" t="str">
        <f t="shared" si="382"/>
        <v>Informe Interactivo 2</v>
      </c>
      <c r="G1303" t="str">
        <f t="shared" si="383"/>
        <v>Comuna</v>
      </c>
      <c r="H1303" t="str">
        <f t="shared" si="384"/>
        <v>Cantidad de fruta (kg)</v>
      </c>
      <c r="I1303" t="s">
        <v>392</v>
      </c>
      <c r="J1303" s="1" t="e">
        <f t="shared" si="385"/>
        <v>#REF!</v>
      </c>
    </row>
    <row r="1304" spans="1:10" x14ac:dyDescent="0.35">
      <c r="A1304" s="2">
        <f t="shared" si="379"/>
        <v>173</v>
      </c>
      <c r="B1304" s="2">
        <f t="shared" si="380"/>
        <v>4.5999999999999996</v>
      </c>
      <c r="C1304" s="5" t="str">
        <f>+F1304&amp;" - "&amp;I1304</f>
        <v>Informe Interactivo 2 - Ninhue</v>
      </c>
      <c r="D1304" s="33" t="e">
        <f>+"https://analytics.zoho.com/open-view/2395394000002077599?ZOHO_CRITERIA=%224.6%22.%22Descripci%C3%B3n%20A%C3%B1o%22%3C%3E'No%20Aplica'%20and%20%224.6%22.%22C%C3%B3digo_Comuna%22%3D"&amp;#REF!</f>
        <v>#REF!</v>
      </c>
      <c r="E1304" s="4">
        <f t="shared" si="381"/>
        <v>177</v>
      </c>
      <c r="F1304" t="str">
        <f t="shared" si="382"/>
        <v>Informe Interactivo 2</v>
      </c>
      <c r="G1304" t="str">
        <f t="shared" si="383"/>
        <v>Comuna</v>
      </c>
      <c r="H1304" t="str">
        <f t="shared" si="384"/>
        <v>Cantidad de fruta (kg)</v>
      </c>
      <c r="I1304" t="s">
        <v>393</v>
      </c>
      <c r="J1304" s="1" t="e">
        <f t="shared" si="385"/>
        <v>#REF!</v>
      </c>
    </row>
    <row r="1305" spans="1:10" x14ac:dyDescent="0.35">
      <c r="A1305" s="2">
        <f t="shared" si="379"/>
        <v>174</v>
      </c>
      <c r="B1305" s="2">
        <f t="shared" si="380"/>
        <v>4.5999999999999996</v>
      </c>
      <c r="C1305" s="5" t="str">
        <f>+F1305&amp;" - "&amp;I1305</f>
        <v>Informe Interactivo 2 - Ránquil</v>
      </c>
      <c r="D1305" s="33" t="e">
        <f>+"https://analytics.zoho.com/open-view/2395394000002077599?ZOHO_CRITERIA=%224.6%22.%22Descripci%C3%B3n%20A%C3%B1o%22%3C%3E'No%20Aplica'%20and%20%224.6%22.%22C%C3%B3digo_Comuna%22%3D"&amp;#REF!</f>
        <v>#REF!</v>
      </c>
      <c r="E1305" s="4">
        <f t="shared" si="381"/>
        <v>177</v>
      </c>
      <c r="F1305" t="str">
        <f t="shared" si="382"/>
        <v>Informe Interactivo 2</v>
      </c>
      <c r="G1305" t="str">
        <f t="shared" si="383"/>
        <v>Comuna</v>
      </c>
      <c r="H1305" t="str">
        <f t="shared" si="384"/>
        <v>Cantidad de fruta (kg)</v>
      </c>
      <c r="I1305" t="s">
        <v>394</v>
      </c>
      <c r="J1305" s="1" t="e">
        <f t="shared" si="385"/>
        <v>#REF!</v>
      </c>
    </row>
    <row r="1306" spans="1:10" x14ac:dyDescent="0.35">
      <c r="A1306" s="2">
        <f t="shared" si="379"/>
        <v>175</v>
      </c>
      <c r="B1306" s="2">
        <f t="shared" si="380"/>
        <v>4.5999999999999996</v>
      </c>
      <c r="C1306" s="5" t="str">
        <f>+F1306&amp;" - "&amp;I1306</f>
        <v>Informe Interactivo 2 - San Carlos</v>
      </c>
      <c r="D1306" s="33" t="e">
        <f>+"https://analytics.zoho.com/open-view/2395394000002077599?ZOHO_CRITERIA=%224.6%22.%22Descripci%C3%B3n%20A%C3%B1o%22%3C%3E'No%20Aplica'%20and%20%224.6%22.%22C%C3%B3digo_Comuna%22%3D"&amp;#REF!</f>
        <v>#REF!</v>
      </c>
      <c r="E1306" s="4">
        <f t="shared" si="381"/>
        <v>177</v>
      </c>
      <c r="F1306" t="str">
        <f t="shared" si="382"/>
        <v>Informe Interactivo 2</v>
      </c>
      <c r="G1306" t="str">
        <f t="shared" si="383"/>
        <v>Comuna</v>
      </c>
      <c r="H1306" t="str">
        <f t="shared" si="384"/>
        <v>Cantidad de fruta (kg)</v>
      </c>
      <c r="I1306" t="s">
        <v>395</v>
      </c>
      <c r="J1306" s="1" t="e">
        <f t="shared" si="385"/>
        <v>#REF!</v>
      </c>
    </row>
    <row r="1307" spans="1:10" x14ac:dyDescent="0.35">
      <c r="A1307" s="2">
        <f t="shared" si="379"/>
        <v>176</v>
      </c>
      <c r="B1307" s="2">
        <f t="shared" si="380"/>
        <v>4.5999999999999996</v>
      </c>
      <c r="C1307" s="5" t="str">
        <f>+F1307&amp;" - "&amp;I1307</f>
        <v>Informe Interactivo 2 - Coihueco</v>
      </c>
      <c r="D1307" s="33" t="e">
        <f>+"https://analytics.zoho.com/open-view/2395394000002077599?ZOHO_CRITERIA=%224.6%22.%22Descripci%C3%B3n%20A%C3%B1o%22%3C%3E'No%20Aplica'%20and%20%224.6%22.%22C%C3%B3digo_Comuna%22%3D"&amp;#REF!</f>
        <v>#REF!</v>
      </c>
      <c r="E1307" s="4">
        <f t="shared" si="381"/>
        <v>177</v>
      </c>
      <c r="F1307" t="str">
        <f t="shared" si="382"/>
        <v>Informe Interactivo 2</v>
      </c>
      <c r="G1307" t="str">
        <f t="shared" si="383"/>
        <v>Comuna</v>
      </c>
      <c r="H1307" t="str">
        <f t="shared" si="384"/>
        <v>Cantidad de fruta (kg)</v>
      </c>
      <c r="I1307" t="s">
        <v>396</v>
      </c>
      <c r="J1307" s="1" t="e">
        <f t="shared" si="385"/>
        <v>#REF!</v>
      </c>
    </row>
    <row r="1308" spans="1:10" x14ac:dyDescent="0.35">
      <c r="A1308" s="2">
        <f t="shared" si="379"/>
        <v>177</v>
      </c>
      <c r="B1308" s="2">
        <f t="shared" si="380"/>
        <v>4.5999999999999996</v>
      </c>
      <c r="C1308" s="5" t="str">
        <f>+F1308&amp;" - "&amp;I1308</f>
        <v>Informe Interactivo 2 - Ñiquén</v>
      </c>
      <c r="D1308" s="33" t="e">
        <f>+"https://analytics.zoho.com/open-view/2395394000002077599?ZOHO_CRITERIA=%224.6%22.%22Descripci%C3%B3n%20A%C3%B1o%22%3C%3E'No%20Aplica'%20and%20%224.6%22.%22C%C3%B3digo_Comuna%22%3D"&amp;#REF!</f>
        <v>#REF!</v>
      </c>
      <c r="E1308" s="4">
        <f t="shared" si="381"/>
        <v>177</v>
      </c>
      <c r="F1308" t="str">
        <f t="shared" si="382"/>
        <v>Informe Interactivo 2</v>
      </c>
      <c r="G1308" t="str">
        <f t="shared" si="383"/>
        <v>Comuna</v>
      </c>
      <c r="H1308" t="str">
        <f t="shared" si="384"/>
        <v>Cantidad de fruta (kg)</v>
      </c>
      <c r="I1308" t="s">
        <v>397</v>
      </c>
      <c r="J1308" s="1" t="e">
        <f t="shared" si="385"/>
        <v>#REF!</v>
      </c>
    </row>
    <row r="1309" spans="1:10" x14ac:dyDescent="0.35">
      <c r="A1309" s="39">
        <v>1</v>
      </c>
      <c r="B1309" s="39">
        <f t="shared" si="380"/>
        <v>4.5999999999999996</v>
      </c>
      <c r="C1309" s="40" t="str">
        <f>+F1309&amp;" - "&amp;I1309</f>
        <v>Informe Interactivo 3 - Arándano</v>
      </c>
      <c r="D1309" s="41" t="e">
        <f>+"https://analytics.zoho.com/open-view/2395394000002098301?ZOHO_CRITERIA=%224.6%22.%22Descripci%C3%B3n%20A%C3%B1o%22%3C%3E'No%20Aplica'%20and%20%224.6%22.%22Id_Categor%C3%ADa%22%3D"&amp;#REF!</f>
        <v>#REF!</v>
      </c>
      <c r="E1309" s="42">
        <v>52</v>
      </c>
      <c r="F1309" s="43" t="s">
        <v>69</v>
      </c>
      <c r="G1309" s="43" t="s">
        <v>17</v>
      </c>
      <c r="H1309" s="43" t="s">
        <v>221</v>
      </c>
      <c r="I1309" s="43" t="s">
        <v>18</v>
      </c>
      <c r="J1309" s="1" t="e">
        <f t="shared" si="385"/>
        <v>#REF!</v>
      </c>
    </row>
    <row r="1310" spans="1:10" x14ac:dyDescent="0.35">
      <c r="A1310" s="2">
        <f t="shared" si="379"/>
        <v>2</v>
      </c>
      <c r="B1310" s="2">
        <f t="shared" si="380"/>
        <v>4.5999999999999996</v>
      </c>
      <c r="C1310" s="5" t="str">
        <f>+F1310&amp;" - "&amp;I1310</f>
        <v>Informe Interactivo 3 - Calafate</v>
      </c>
      <c r="D1310" s="33" t="e">
        <f>+"https://analytics.zoho.com/open-view/2395394000002098301?ZOHO_CRITERIA=%224.6%22.%22Descripci%C3%B3n%20A%C3%B1o%22%3C%3E'No%20Aplica'%20and%20%224.6%22.%22Id_Categor%C3%ADa%22%3D"&amp;#REF!</f>
        <v>#REF!</v>
      </c>
      <c r="E1310" s="4">
        <f t="shared" si="381"/>
        <v>52</v>
      </c>
      <c r="F1310" t="str">
        <f t="shared" si="382"/>
        <v>Informe Interactivo 3</v>
      </c>
      <c r="G1310" t="str">
        <f t="shared" si="383"/>
        <v>Categoría</v>
      </c>
      <c r="H1310" t="str">
        <f t="shared" si="384"/>
        <v>Cantidad de fruta (kg)</v>
      </c>
      <c r="I1310" t="s">
        <v>398</v>
      </c>
      <c r="J1310" s="1" t="e">
        <f t="shared" si="385"/>
        <v>#REF!</v>
      </c>
    </row>
    <row r="1311" spans="1:10" x14ac:dyDescent="0.35">
      <c r="A1311" s="2">
        <f t="shared" si="379"/>
        <v>3</v>
      </c>
      <c r="B1311" s="2">
        <f t="shared" si="380"/>
        <v>4.5999999999999996</v>
      </c>
      <c r="C1311" s="5" t="str">
        <f>+F1311&amp;" - "&amp;I1311</f>
        <v>Informe Interactivo 3 - Cranberry</v>
      </c>
      <c r="D1311" s="33" t="e">
        <f>+"https://analytics.zoho.com/open-view/2395394000002098301?ZOHO_CRITERIA=%224.6%22.%22Descripci%C3%B3n%20A%C3%B1o%22%3C%3E'No%20Aplica'%20and%20%224.6%22.%22Id_Categor%C3%ADa%22%3D"&amp;#REF!</f>
        <v>#REF!</v>
      </c>
      <c r="E1311" s="4">
        <f t="shared" si="381"/>
        <v>52</v>
      </c>
      <c r="F1311" t="str">
        <f t="shared" si="382"/>
        <v>Informe Interactivo 3</v>
      </c>
      <c r="G1311" t="str">
        <f t="shared" si="383"/>
        <v>Categoría</v>
      </c>
      <c r="H1311" t="str">
        <f t="shared" si="384"/>
        <v>Cantidad de fruta (kg)</v>
      </c>
      <c r="I1311" t="s">
        <v>399</v>
      </c>
      <c r="J1311" s="1" t="e">
        <f t="shared" si="385"/>
        <v>#REF!</v>
      </c>
    </row>
    <row r="1312" spans="1:10" x14ac:dyDescent="0.35">
      <c r="A1312" s="2">
        <f t="shared" si="379"/>
        <v>4</v>
      </c>
      <c r="B1312" s="2">
        <f t="shared" si="380"/>
        <v>4.5999999999999996</v>
      </c>
      <c r="C1312" s="5" t="str">
        <f>+F1312&amp;" - "&amp;I1312</f>
        <v>Informe Interactivo 3 - Frambuesa</v>
      </c>
      <c r="D1312" s="33" t="e">
        <f>+"https://analytics.zoho.com/open-view/2395394000002098301?ZOHO_CRITERIA=%224.6%22.%22Descripci%C3%B3n%20A%C3%B1o%22%3C%3E'No%20Aplica'%20and%20%224.6%22.%22Id_Categor%C3%ADa%22%3D"&amp;#REF!</f>
        <v>#REF!</v>
      </c>
      <c r="E1312" s="4">
        <f t="shared" si="381"/>
        <v>52</v>
      </c>
      <c r="F1312" t="str">
        <f t="shared" si="382"/>
        <v>Informe Interactivo 3</v>
      </c>
      <c r="G1312" t="str">
        <f t="shared" si="383"/>
        <v>Categoría</v>
      </c>
      <c r="H1312" t="str">
        <f t="shared" si="384"/>
        <v>Cantidad de fruta (kg)</v>
      </c>
      <c r="I1312" t="s">
        <v>12</v>
      </c>
      <c r="J1312" s="1" t="e">
        <f t="shared" si="385"/>
        <v>#REF!</v>
      </c>
    </row>
    <row r="1313" spans="1:10" x14ac:dyDescent="0.35">
      <c r="A1313" s="2">
        <f t="shared" si="379"/>
        <v>5</v>
      </c>
      <c r="B1313" s="2">
        <f t="shared" si="380"/>
        <v>4.5999999999999996</v>
      </c>
      <c r="C1313" s="5" t="str">
        <f>+F1313&amp;" - "&amp;I1313</f>
        <v>Informe Interactivo 3 - Higo</v>
      </c>
      <c r="D1313" s="33" t="e">
        <f>+"https://analytics.zoho.com/open-view/2395394000002098301?ZOHO_CRITERIA=%224.6%22.%22Descripci%C3%B3n%20A%C3%B1o%22%3C%3E'No%20Aplica'%20and%20%224.6%22.%22Id_Categor%C3%ADa%22%3D"&amp;#REF!</f>
        <v>#REF!</v>
      </c>
      <c r="E1313" s="4">
        <f t="shared" si="381"/>
        <v>52</v>
      </c>
      <c r="F1313" t="str">
        <f t="shared" si="382"/>
        <v>Informe Interactivo 3</v>
      </c>
      <c r="G1313" t="str">
        <f t="shared" si="383"/>
        <v>Categoría</v>
      </c>
      <c r="H1313" t="str">
        <f t="shared" si="384"/>
        <v>Cantidad de fruta (kg)</v>
      </c>
      <c r="I1313" t="s">
        <v>19</v>
      </c>
      <c r="J1313" s="1" t="e">
        <f t="shared" si="385"/>
        <v>#REF!</v>
      </c>
    </row>
    <row r="1314" spans="1:10" x14ac:dyDescent="0.35">
      <c r="A1314" s="2">
        <f t="shared" si="379"/>
        <v>6</v>
      </c>
      <c r="B1314" s="2">
        <f t="shared" si="380"/>
        <v>4.5999999999999996</v>
      </c>
      <c r="C1314" s="5" t="str">
        <f>+F1314&amp;" - "&amp;I1314</f>
        <v>Informe Interactivo 3 - Kiwi</v>
      </c>
      <c r="D1314" s="33" t="e">
        <f>+"https://analytics.zoho.com/open-view/2395394000002098301?ZOHO_CRITERIA=%224.6%22.%22Descripci%C3%B3n%20A%C3%B1o%22%3C%3E'No%20Aplica'%20and%20%224.6%22.%22Id_Categor%C3%ADa%22%3D"&amp;#REF!</f>
        <v>#REF!</v>
      </c>
      <c r="E1314" s="4">
        <f t="shared" si="381"/>
        <v>52</v>
      </c>
      <c r="F1314" t="str">
        <f t="shared" si="382"/>
        <v>Informe Interactivo 3</v>
      </c>
      <c r="G1314" t="str">
        <f t="shared" si="383"/>
        <v>Categoría</v>
      </c>
      <c r="H1314" t="str">
        <f t="shared" si="384"/>
        <v>Cantidad de fruta (kg)</v>
      </c>
      <c r="I1314" t="s">
        <v>7</v>
      </c>
      <c r="J1314" s="1" t="e">
        <f t="shared" si="385"/>
        <v>#REF!</v>
      </c>
    </row>
    <row r="1315" spans="1:10" x14ac:dyDescent="0.35">
      <c r="A1315" s="2">
        <f t="shared" si="379"/>
        <v>7</v>
      </c>
      <c r="B1315" s="2">
        <f t="shared" si="380"/>
        <v>4.5999999999999996</v>
      </c>
      <c r="C1315" s="5" t="str">
        <f>+F1315&amp;" - "&amp;I1315</f>
        <v>Informe Interactivo 3 - Mora</v>
      </c>
      <c r="D1315" s="33" t="e">
        <f>+"https://analytics.zoho.com/open-view/2395394000002098301?ZOHO_CRITERIA=%224.6%22.%22Descripci%C3%B3n%20A%C3%B1o%22%3C%3E'No%20Aplica'%20and%20%224.6%22.%22Id_Categor%C3%ADa%22%3D"&amp;#REF!</f>
        <v>#REF!</v>
      </c>
      <c r="E1315" s="4">
        <f t="shared" si="381"/>
        <v>52</v>
      </c>
      <c r="F1315" t="str">
        <f t="shared" si="382"/>
        <v>Informe Interactivo 3</v>
      </c>
      <c r="G1315" t="str">
        <f t="shared" si="383"/>
        <v>Categoría</v>
      </c>
      <c r="H1315" t="str">
        <f t="shared" si="384"/>
        <v>Cantidad de fruta (kg)</v>
      </c>
      <c r="I1315" t="s">
        <v>20</v>
      </c>
      <c r="J1315" s="1" t="e">
        <f t="shared" si="385"/>
        <v>#REF!</v>
      </c>
    </row>
    <row r="1316" spans="1:10" x14ac:dyDescent="0.35">
      <c r="A1316" s="2">
        <f t="shared" si="379"/>
        <v>8</v>
      </c>
      <c r="B1316" s="2">
        <f t="shared" si="380"/>
        <v>4.5999999999999996</v>
      </c>
      <c r="C1316" s="5" t="str">
        <f>+F1316&amp;" - "&amp;I1316</f>
        <v>Informe Interactivo 3 - Murtilla</v>
      </c>
      <c r="D1316" s="33" t="e">
        <f>+"https://analytics.zoho.com/open-view/2395394000002098301?ZOHO_CRITERIA=%224.6%22.%22Descripci%C3%B3n%20A%C3%B1o%22%3C%3E'No%20Aplica'%20and%20%224.6%22.%22Id_Categor%C3%ADa%22%3D"&amp;#REF!</f>
        <v>#REF!</v>
      </c>
      <c r="E1316" s="4">
        <f t="shared" si="381"/>
        <v>52</v>
      </c>
      <c r="F1316" t="str">
        <f t="shared" si="382"/>
        <v>Informe Interactivo 3</v>
      </c>
      <c r="G1316" t="str">
        <f t="shared" si="383"/>
        <v>Categoría</v>
      </c>
      <c r="H1316" t="str">
        <f t="shared" si="384"/>
        <v>Cantidad de fruta (kg)</v>
      </c>
      <c r="I1316" t="s">
        <v>400</v>
      </c>
      <c r="J1316" s="1" t="e">
        <f t="shared" si="385"/>
        <v>#REF!</v>
      </c>
    </row>
    <row r="1317" spans="1:10" x14ac:dyDescent="0.35">
      <c r="A1317" s="2">
        <f t="shared" si="379"/>
        <v>9</v>
      </c>
      <c r="B1317" s="2">
        <f t="shared" si="380"/>
        <v>4.5999999999999996</v>
      </c>
      <c r="C1317" s="5" t="str">
        <f>+F1317&amp;" - "&amp;I1317</f>
        <v>Informe Interactivo 3 - Zarzaparrilla</v>
      </c>
      <c r="D1317" s="33" t="e">
        <f>+"https://analytics.zoho.com/open-view/2395394000002098301?ZOHO_CRITERIA=%224.6%22.%22Descripci%C3%B3n%20A%C3%B1o%22%3C%3E'No%20Aplica'%20and%20%224.6%22.%22Id_Categor%C3%ADa%22%3D"&amp;#REF!</f>
        <v>#REF!</v>
      </c>
      <c r="E1317" s="4">
        <f t="shared" si="381"/>
        <v>52</v>
      </c>
      <c r="F1317" t="str">
        <f t="shared" si="382"/>
        <v>Informe Interactivo 3</v>
      </c>
      <c r="G1317" t="str">
        <f t="shared" si="383"/>
        <v>Categoría</v>
      </c>
      <c r="H1317" t="str">
        <f t="shared" si="384"/>
        <v>Cantidad de fruta (kg)</v>
      </c>
      <c r="I1317" t="s">
        <v>401</v>
      </c>
      <c r="J1317" s="1" t="e">
        <f t="shared" si="385"/>
        <v>#REF!</v>
      </c>
    </row>
    <row r="1318" spans="1:10" x14ac:dyDescent="0.35">
      <c r="A1318" s="2">
        <f t="shared" si="379"/>
        <v>10</v>
      </c>
      <c r="B1318" s="2">
        <f t="shared" si="380"/>
        <v>4.5999999999999996</v>
      </c>
      <c r="C1318" s="5" t="str">
        <f>+F1318&amp;" - "&amp;I1318</f>
        <v>Informe Interactivo 3 - Lima</v>
      </c>
      <c r="D1318" s="33" t="e">
        <f>+"https://analytics.zoho.com/open-view/2395394000002098301?ZOHO_CRITERIA=%224.6%22.%22Descripci%C3%B3n%20A%C3%B1o%22%3C%3E'No%20Aplica'%20and%20%224.6%22.%22Id_Categor%C3%ADa%22%3D"&amp;#REF!</f>
        <v>#REF!</v>
      </c>
      <c r="E1318" s="4">
        <f t="shared" si="381"/>
        <v>52</v>
      </c>
      <c r="F1318" t="str">
        <f t="shared" si="382"/>
        <v>Informe Interactivo 3</v>
      </c>
      <c r="G1318" t="str">
        <f t="shared" si="383"/>
        <v>Categoría</v>
      </c>
      <c r="H1318" t="str">
        <f t="shared" si="384"/>
        <v>Cantidad de fruta (kg)</v>
      </c>
      <c r="I1318" t="s">
        <v>402</v>
      </c>
      <c r="J1318" s="1" t="e">
        <f t="shared" si="385"/>
        <v>#REF!</v>
      </c>
    </row>
    <row r="1319" spans="1:10" x14ac:dyDescent="0.35">
      <c r="A1319" s="2">
        <f t="shared" si="379"/>
        <v>11</v>
      </c>
      <c r="B1319" s="2">
        <f t="shared" si="380"/>
        <v>4.5999999999999996</v>
      </c>
      <c r="C1319" s="5" t="str">
        <f>+F1319&amp;" - "&amp;I1319</f>
        <v>Informe Interactivo 3 - Limón</v>
      </c>
      <c r="D1319" s="33" t="e">
        <f>+"https://analytics.zoho.com/open-view/2395394000002098301?ZOHO_CRITERIA=%224.6%22.%22Descripci%C3%B3n%20A%C3%B1o%22%3C%3E'No%20Aplica'%20and%20%224.6%22.%22Id_Categor%C3%ADa%22%3D"&amp;#REF!</f>
        <v>#REF!</v>
      </c>
      <c r="E1319" s="4">
        <f t="shared" si="381"/>
        <v>52</v>
      </c>
      <c r="F1319" t="str">
        <f t="shared" si="382"/>
        <v>Informe Interactivo 3</v>
      </c>
      <c r="G1319" t="str">
        <f t="shared" si="383"/>
        <v>Categoría</v>
      </c>
      <c r="H1319" t="str">
        <f t="shared" si="384"/>
        <v>Cantidad de fruta (kg)</v>
      </c>
      <c r="I1319" t="s">
        <v>22</v>
      </c>
      <c r="J1319" s="1" t="e">
        <f t="shared" si="385"/>
        <v>#REF!</v>
      </c>
    </row>
    <row r="1320" spans="1:10" x14ac:dyDescent="0.35">
      <c r="A1320" s="2">
        <f t="shared" si="379"/>
        <v>12</v>
      </c>
      <c r="B1320" s="2">
        <f t="shared" si="380"/>
        <v>4.5999999999999996</v>
      </c>
      <c r="C1320" s="5" t="str">
        <f>+F1320&amp;" - "&amp;I1320</f>
        <v>Informe Interactivo 3 - Mandarina</v>
      </c>
      <c r="D1320" s="33" t="e">
        <f>+"https://analytics.zoho.com/open-view/2395394000002098301?ZOHO_CRITERIA=%224.6%22.%22Descripci%C3%B3n%20A%C3%B1o%22%3C%3E'No%20Aplica'%20and%20%224.6%22.%22Id_Categor%C3%ADa%22%3D"&amp;#REF!</f>
        <v>#REF!</v>
      </c>
      <c r="E1320" s="4">
        <f t="shared" si="381"/>
        <v>52</v>
      </c>
      <c r="F1320" t="str">
        <f t="shared" si="382"/>
        <v>Informe Interactivo 3</v>
      </c>
      <c r="G1320" t="str">
        <f t="shared" si="383"/>
        <v>Categoría</v>
      </c>
      <c r="H1320" t="str">
        <f t="shared" si="384"/>
        <v>Cantidad de fruta (kg)</v>
      </c>
      <c r="I1320" t="s">
        <v>23</v>
      </c>
      <c r="J1320" s="1" t="e">
        <f t="shared" si="385"/>
        <v>#REF!</v>
      </c>
    </row>
    <row r="1321" spans="1:10" x14ac:dyDescent="0.35">
      <c r="A1321" s="2">
        <f t="shared" ref="A1321:A1384" si="386">+A1320+1</f>
        <v>13</v>
      </c>
      <c r="B1321" s="2">
        <f t="shared" ref="B1321:B1384" si="387">+B1320</f>
        <v>4.5999999999999996</v>
      </c>
      <c r="C1321" s="5" t="str">
        <f>+F1321&amp;" - "&amp;I1321</f>
        <v>Informe Interactivo 3 - Naranja</v>
      </c>
      <c r="D1321" s="33" t="e">
        <f>+"https://analytics.zoho.com/open-view/2395394000002098301?ZOHO_CRITERIA=%224.6%22.%22Descripci%C3%B3n%20A%C3%B1o%22%3C%3E'No%20Aplica'%20and%20%224.6%22.%22Id_Categor%C3%ADa%22%3D"&amp;#REF!</f>
        <v>#REF!</v>
      </c>
      <c r="E1321" s="4">
        <f t="shared" ref="E1321:E1384" si="388">+E1320</f>
        <v>52</v>
      </c>
      <c r="F1321" t="str">
        <f t="shared" ref="F1321:F1384" si="389">+F1320</f>
        <v>Informe Interactivo 3</v>
      </c>
      <c r="G1321" t="str">
        <f t="shared" ref="G1321:G1384" si="390">+G1320</f>
        <v>Categoría</v>
      </c>
      <c r="H1321" t="str">
        <f t="shared" ref="H1321:H1384" si="391">+H1320</f>
        <v>Cantidad de fruta (kg)</v>
      </c>
      <c r="I1321" t="s">
        <v>24</v>
      </c>
      <c r="J1321" s="1" t="e">
        <f t="shared" ref="J1321:J1384" si="392">+HYPERLINK(D1321,C1321)</f>
        <v>#REF!</v>
      </c>
    </row>
    <row r="1322" spans="1:10" x14ac:dyDescent="0.35">
      <c r="A1322" s="2">
        <f t="shared" si="386"/>
        <v>14</v>
      </c>
      <c r="B1322" s="2">
        <f t="shared" si="387"/>
        <v>4.5999999999999996</v>
      </c>
      <c r="C1322" s="5" t="str">
        <f>+F1322&amp;" - "&amp;I1322</f>
        <v>Informe Interactivo 3 - Pomelo</v>
      </c>
      <c r="D1322" s="33" t="e">
        <f>+"https://analytics.zoho.com/open-view/2395394000002098301?ZOHO_CRITERIA=%224.6%22.%22Descripci%C3%B3n%20A%C3%B1o%22%3C%3E'No%20Aplica'%20and%20%224.6%22.%22Id_Categor%C3%ADa%22%3D"&amp;#REF!</f>
        <v>#REF!</v>
      </c>
      <c r="E1322" s="4">
        <f t="shared" si="388"/>
        <v>52</v>
      </c>
      <c r="F1322" t="str">
        <f t="shared" si="389"/>
        <v>Informe Interactivo 3</v>
      </c>
      <c r="G1322" t="str">
        <f t="shared" si="390"/>
        <v>Categoría</v>
      </c>
      <c r="H1322" t="str">
        <f t="shared" si="391"/>
        <v>Cantidad de fruta (kg)</v>
      </c>
      <c r="I1322" t="s">
        <v>9</v>
      </c>
      <c r="J1322" s="1" t="e">
        <f t="shared" si="392"/>
        <v>#REF!</v>
      </c>
    </row>
    <row r="1323" spans="1:10" x14ac:dyDescent="0.35">
      <c r="A1323" s="2">
        <f t="shared" si="386"/>
        <v>15</v>
      </c>
      <c r="B1323" s="2">
        <f t="shared" si="387"/>
        <v>4.5999999999999996</v>
      </c>
      <c r="C1323" s="5" t="str">
        <f>+F1323&amp;" - "&amp;I1323</f>
        <v>Informe Interactivo 3 - Tangelo</v>
      </c>
      <c r="D1323" s="33" t="e">
        <f>+"https://analytics.zoho.com/open-view/2395394000002098301?ZOHO_CRITERIA=%224.6%22.%22Descripci%C3%B3n%20A%C3%B1o%22%3C%3E'No%20Aplica'%20and%20%224.6%22.%22Id_Categor%C3%ADa%22%3D"&amp;#REF!</f>
        <v>#REF!</v>
      </c>
      <c r="E1323" s="4">
        <f t="shared" si="388"/>
        <v>52</v>
      </c>
      <c r="F1323" t="str">
        <f t="shared" si="389"/>
        <v>Informe Interactivo 3</v>
      </c>
      <c r="G1323" t="str">
        <f t="shared" si="390"/>
        <v>Categoría</v>
      </c>
      <c r="H1323" t="str">
        <f t="shared" si="391"/>
        <v>Cantidad de fruta (kg)</v>
      </c>
      <c r="I1323" t="s">
        <v>403</v>
      </c>
      <c r="J1323" s="1" t="e">
        <f t="shared" si="392"/>
        <v>#REF!</v>
      </c>
    </row>
    <row r="1324" spans="1:10" x14ac:dyDescent="0.35">
      <c r="A1324" s="2">
        <f t="shared" si="386"/>
        <v>16</v>
      </c>
      <c r="B1324" s="2">
        <f t="shared" si="387"/>
        <v>4.5999999999999996</v>
      </c>
      <c r="C1324" s="5" t="str">
        <f>+F1324&amp;" - "&amp;I1324</f>
        <v>Informe Interactivo 3 - Cereza</v>
      </c>
      <c r="D1324" s="33" t="e">
        <f>+"https://analytics.zoho.com/open-view/2395394000002098301?ZOHO_CRITERIA=%224.6%22.%22Descripci%C3%B3n%20A%C3%B1o%22%3C%3E'No%20Aplica'%20and%20%224.6%22.%22Id_Categor%C3%ADa%22%3D"&amp;#REF!</f>
        <v>#REF!</v>
      </c>
      <c r="E1324" s="4">
        <f t="shared" si="388"/>
        <v>52</v>
      </c>
      <c r="F1324" t="str">
        <f t="shared" si="389"/>
        <v>Informe Interactivo 3</v>
      </c>
      <c r="G1324" t="str">
        <f t="shared" si="390"/>
        <v>Categoría</v>
      </c>
      <c r="H1324" t="str">
        <f t="shared" si="391"/>
        <v>Cantidad de fruta (kg)</v>
      </c>
      <c r="I1324" t="s">
        <v>26</v>
      </c>
      <c r="J1324" s="1" t="e">
        <f t="shared" si="392"/>
        <v>#REF!</v>
      </c>
    </row>
    <row r="1325" spans="1:10" x14ac:dyDescent="0.35">
      <c r="A1325" s="2">
        <f t="shared" si="386"/>
        <v>17</v>
      </c>
      <c r="B1325" s="2">
        <f t="shared" si="387"/>
        <v>4.5999999999999996</v>
      </c>
      <c r="C1325" s="5" t="str">
        <f>+F1325&amp;" - "&amp;I1325</f>
        <v>Informe Interactivo 3 - Ciruela</v>
      </c>
      <c r="D1325" s="33" t="e">
        <f>+"https://analytics.zoho.com/open-view/2395394000002098301?ZOHO_CRITERIA=%224.6%22.%22Descripci%C3%B3n%20A%C3%B1o%22%3C%3E'No%20Aplica'%20and%20%224.6%22.%22Id_Categor%C3%ADa%22%3D"&amp;#REF!</f>
        <v>#REF!</v>
      </c>
      <c r="E1325" s="4">
        <f t="shared" si="388"/>
        <v>52</v>
      </c>
      <c r="F1325" t="str">
        <f t="shared" si="389"/>
        <v>Informe Interactivo 3</v>
      </c>
      <c r="G1325" t="str">
        <f t="shared" si="390"/>
        <v>Categoría</v>
      </c>
      <c r="H1325" t="str">
        <f t="shared" si="391"/>
        <v>Cantidad de fruta (kg)</v>
      </c>
      <c r="I1325" t="s">
        <v>27</v>
      </c>
      <c r="J1325" s="1" t="e">
        <f t="shared" si="392"/>
        <v>#REF!</v>
      </c>
    </row>
    <row r="1326" spans="1:10" x14ac:dyDescent="0.35">
      <c r="A1326" s="2">
        <f t="shared" si="386"/>
        <v>18</v>
      </c>
      <c r="B1326" s="2">
        <f t="shared" si="387"/>
        <v>4.5999999999999996</v>
      </c>
      <c r="C1326" s="5" t="str">
        <f>+F1326&amp;" - "&amp;I1326</f>
        <v>Informe Interactivo 3 - Damasco</v>
      </c>
      <c r="D1326" s="33" t="e">
        <f>+"https://analytics.zoho.com/open-view/2395394000002098301?ZOHO_CRITERIA=%224.6%22.%22Descripci%C3%B3n%20A%C3%B1o%22%3C%3E'No%20Aplica'%20and%20%224.6%22.%22Id_Categor%C3%ADa%22%3D"&amp;#REF!</f>
        <v>#REF!</v>
      </c>
      <c r="E1326" s="4">
        <f t="shared" si="388"/>
        <v>52</v>
      </c>
      <c r="F1326" t="str">
        <f t="shared" si="389"/>
        <v>Informe Interactivo 3</v>
      </c>
      <c r="G1326" t="str">
        <f t="shared" si="390"/>
        <v>Categoría</v>
      </c>
      <c r="H1326" t="str">
        <f t="shared" si="391"/>
        <v>Cantidad de fruta (kg)</v>
      </c>
      <c r="I1326" t="s">
        <v>11</v>
      </c>
      <c r="J1326" s="1" t="e">
        <f t="shared" si="392"/>
        <v>#REF!</v>
      </c>
    </row>
    <row r="1327" spans="1:10" x14ac:dyDescent="0.35">
      <c r="A1327" s="2">
        <f t="shared" si="386"/>
        <v>19</v>
      </c>
      <c r="B1327" s="2">
        <f t="shared" si="387"/>
        <v>4.5999999999999996</v>
      </c>
      <c r="C1327" s="5" t="str">
        <f>+F1327&amp;" - "&amp;I1327</f>
        <v>Informe Interactivo 3 - Durazno</v>
      </c>
      <c r="D1327" s="33" t="e">
        <f>+"https://analytics.zoho.com/open-view/2395394000002098301?ZOHO_CRITERIA=%224.6%22.%22Descripci%C3%B3n%20A%C3%B1o%22%3C%3E'No%20Aplica'%20and%20%224.6%22.%22Id_Categor%C3%ADa%22%3D"&amp;#REF!</f>
        <v>#REF!</v>
      </c>
      <c r="E1327" s="4">
        <f t="shared" si="388"/>
        <v>52</v>
      </c>
      <c r="F1327" t="str">
        <f t="shared" si="389"/>
        <v>Informe Interactivo 3</v>
      </c>
      <c r="G1327" t="str">
        <f t="shared" si="390"/>
        <v>Categoría</v>
      </c>
      <c r="H1327" t="str">
        <f t="shared" si="391"/>
        <v>Cantidad de fruta (kg)</v>
      </c>
      <c r="I1327" t="s">
        <v>28</v>
      </c>
      <c r="J1327" s="1" t="e">
        <f t="shared" si="392"/>
        <v>#REF!</v>
      </c>
    </row>
    <row r="1328" spans="1:10" x14ac:dyDescent="0.35">
      <c r="A1328" s="2">
        <f t="shared" si="386"/>
        <v>20</v>
      </c>
      <c r="B1328" s="2">
        <f t="shared" si="387"/>
        <v>4.5999999999999996</v>
      </c>
      <c r="C1328" s="5" t="str">
        <f>+F1328&amp;" - "&amp;I1328</f>
        <v>Informe Interactivo 3 - Guinda</v>
      </c>
      <c r="D1328" s="33" t="e">
        <f>+"https://analytics.zoho.com/open-view/2395394000002098301?ZOHO_CRITERIA=%224.6%22.%22Descripci%C3%B3n%20A%C3%B1o%22%3C%3E'No%20Aplica'%20and%20%224.6%22.%22Id_Categor%C3%ADa%22%3D"&amp;#REF!</f>
        <v>#REF!</v>
      </c>
      <c r="E1328" s="4">
        <f t="shared" si="388"/>
        <v>52</v>
      </c>
      <c r="F1328" t="str">
        <f t="shared" si="389"/>
        <v>Informe Interactivo 3</v>
      </c>
      <c r="G1328" t="str">
        <f t="shared" si="390"/>
        <v>Categoría</v>
      </c>
      <c r="H1328" t="str">
        <f t="shared" si="391"/>
        <v>Cantidad de fruta (kg)</v>
      </c>
      <c r="I1328" t="s">
        <v>404</v>
      </c>
      <c r="J1328" s="1" t="e">
        <f t="shared" si="392"/>
        <v>#REF!</v>
      </c>
    </row>
    <row r="1329" spans="1:10" x14ac:dyDescent="0.35">
      <c r="A1329" s="2">
        <f t="shared" si="386"/>
        <v>21</v>
      </c>
      <c r="B1329" s="2">
        <f t="shared" si="387"/>
        <v>4.5999999999999996</v>
      </c>
      <c r="C1329" s="5" t="str">
        <f>+F1329&amp;" - "&amp;I1329</f>
        <v>Informe Interactivo 3 - Nectarín</v>
      </c>
      <c r="D1329" s="33" t="e">
        <f>+"https://analytics.zoho.com/open-view/2395394000002098301?ZOHO_CRITERIA=%224.6%22.%22Descripci%C3%B3n%20A%C3%B1o%22%3C%3E'No%20Aplica'%20and%20%224.6%22.%22Id_Categor%C3%ADa%22%3D"&amp;#REF!</f>
        <v>#REF!</v>
      </c>
      <c r="E1329" s="4">
        <f t="shared" si="388"/>
        <v>52</v>
      </c>
      <c r="F1329" t="str">
        <f t="shared" si="389"/>
        <v>Informe Interactivo 3</v>
      </c>
      <c r="G1329" t="str">
        <f t="shared" si="390"/>
        <v>Categoría</v>
      </c>
      <c r="H1329" t="str">
        <f t="shared" si="391"/>
        <v>Cantidad de fruta (kg)</v>
      </c>
      <c r="I1329" t="s">
        <v>29</v>
      </c>
      <c r="J1329" s="1" t="e">
        <f t="shared" si="392"/>
        <v>#REF!</v>
      </c>
    </row>
    <row r="1330" spans="1:10" x14ac:dyDescent="0.35">
      <c r="A1330" s="2">
        <f t="shared" si="386"/>
        <v>22</v>
      </c>
      <c r="B1330" s="2">
        <f t="shared" si="387"/>
        <v>4.5999999999999996</v>
      </c>
      <c r="C1330" s="5" t="str">
        <f>+F1330&amp;" - "&amp;I1330</f>
        <v>Informe Interactivo 3 - Granada</v>
      </c>
      <c r="D1330" s="33" t="e">
        <f>+"https://analytics.zoho.com/open-view/2395394000002098301?ZOHO_CRITERIA=%224.6%22.%22Descripci%C3%B3n%20A%C3%B1o%22%3C%3E'No%20Aplica'%20and%20%224.6%22.%22Id_Categor%C3%ADa%22%3D"&amp;#REF!</f>
        <v>#REF!</v>
      </c>
      <c r="E1330" s="4">
        <f t="shared" si="388"/>
        <v>52</v>
      </c>
      <c r="F1330" t="str">
        <f t="shared" si="389"/>
        <v>Informe Interactivo 3</v>
      </c>
      <c r="G1330" t="str">
        <f t="shared" si="390"/>
        <v>Categoría</v>
      </c>
      <c r="H1330" t="str">
        <f t="shared" si="391"/>
        <v>Cantidad de fruta (kg)</v>
      </c>
      <c r="I1330" t="s">
        <v>405</v>
      </c>
      <c r="J1330" s="1" t="e">
        <f t="shared" si="392"/>
        <v>#REF!</v>
      </c>
    </row>
    <row r="1331" spans="1:10" x14ac:dyDescent="0.35">
      <c r="A1331" s="2">
        <f t="shared" si="386"/>
        <v>23</v>
      </c>
      <c r="B1331" s="2">
        <f t="shared" si="387"/>
        <v>4.5999999999999996</v>
      </c>
      <c r="C1331" s="5" t="str">
        <f>+F1331&amp;" - "&amp;I1331</f>
        <v>Informe Interactivo 3 - Manzana</v>
      </c>
      <c r="D1331" s="33" t="e">
        <f>+"https://analytics.zoho.com/open-view/2395394000002098301?ZOHO_CRITERIA=%224.6%22.%22Descripci%C3%B3n%20A%C3%B1o%22%3C%3E'No%20Aplica'%20and%20%224.6%22.%22Id_Categor%C3%ADa%22%3D"&amp;#REF!</f>
        <v>#REF!</v>
      </c>
      <c r="E1331" s="4">
        <f t="shared" si="388"/>
        <v>52</v>
      </c>
      <c r="F1331" t="str">
        <f t="shared" si="389"/>
        <v>Informe Interactivo 3</v>
      </c>
      <c r="G1331" t="str">
        <f t="shared" si="390"/>
        <v>Categoría</v>
      </c>
      <c r="H1331" t="str">
        <f t="shared" si="391"/>
        <v>Cantidad de fruta (kg)</v>
      </c>
      <c r="I1331" t="s">
        <v>30</v>
      </c>
      <c r="J1331" s="1" t="e">
        <f t="shared" si="392"/>
        <v>#REF!</v>
      </c>
    </row>
    <row r="1332" spans="1:10" x14ac:dyDescent="0.35">
      <c r="A1332" s="2">
        <f t="shared" si="386"/>
        <v>24</v>
      </c>
      <c r="B1332" s="2">
        <f t="shared" si="387"/>
        <v>4.5999999999999996</v>
      </c>
      <c r="C1332" s="5" t="str">
        <f>+F1332&amp;" - "&amp;I1332</f>
        <v>Informe Interactivo 3 - Membrillo</v>
      </c>
      <c r="D1332" s="33" t="e">
        <f>+"https://analytics.zoho.com/open-view/2395394000002098301?ZOHO_CRITERIA=%224.6%22.%22Descripci%C3%B3n%20A%C3%B1o%22%3C%3E'No%20Aplica'%20and%20%224.6%22.%22Id_Categor%C3%ADa%22%3D"&amp;#REF!</f>
        <v>#REF!</v>
      </c>
      <c r="E1332" s="4">
        <f t="shared" si="388"/>
        <v>52</v>
      </c>
      <c r="F1332" t="str">
        <f t="shared" si="389"/>
        <v>Informe Interactivo 3</v>
      </c>
      <c r="G1332" t="str">
        <f t="shared" si="390"/>
        <v>Categoría</v>
      </c>
      <c r="H1332" t="str">
        <f t="shared" si="391"/>
        <v>Cantidad de fruta (kg)</v>
      </c>
      <c r="I1332" t="s">
        <v>5</v>
      </c>
      <c r="J1332" s="1" t="e">
        <f t="shared" si="392"/>
        <v>#REF!</v>
      </c>
    </row>
    <row r="1333" spans="1:10" x14ac:dyDescent="0.35">
      <c r="A1333" s="2">
        <f t="shared" si="386"/>
        <v>25</v>
      </c>
      <c r="B1333" s="2">
        <f t="shared" si="387"/>
        <v>4.5999999999999996</v>
      </c>
      <c r="C1333" s="5" t="str">
        <f>+F1333&amp;" - "&amp;I1333</f>
        <v>Informe Interactivo 3 - Níspero</v>
      </c>
      <c r="D1333" s="33" t="e">
        <f>+"https://analytics.zoho.com/open-view/2395394000002098301?ZOHO_CRITERIA=%224.6%22.%22Descripci%C3%B3n%20A%C3%B1o%22%3C%3E'No%20Aplica'%20and%20%224.6%22.%22Id_Categor%C3%ADa%22%3D"&amp;#REF!</f>
        <v>#REF!</v>
      </c>
      <c r="E1333" s="4">
        <f t="shared" si="388"/>
        <v>52</v>
      </c>
      <c r="F1333" t="str">
        <f t="shared" si="389"/>
        <v>Informe Interactivo 3</v>
      </c>
      <c r="G1333" t="str">
        <f t="shared" si="390"/>
        <v>Categoría</v>
      </c>
      <c r="H1333" t="str">
        <f t="shared" si="391"/>
        <v>Cantidad de fruta (kg)</v>
      </c>
      <c r="I1333" t="s">
        <v>406</v>
      </c>
      <c r="J1333" s="1" t="e">
        <f t="shared" si="392"/>
        <v>#REF!</v>
      </c>
    </row>
    <row r="1334" spans="1:10" x14ac:dyDescent="0.35">
      <c r="A1334" s="2">
        <f t="shared" si="386"/>
        <v>26</v>
      </c>
      <c r="B1334" s="2">
        <f t="shared" si="387"/>
        <v>4.5999999999999996</v>
      </c>
      <c r="C1334" s="5" t="str">
        <f>+F1334&amp;" - "&amp;I1334</f>
        <v>Informe Interactivo 3 - Pera</v>
      </c>
      <c r="D1334" s="33" t="e">
        <f>+"https://analytics.zoho.com/open-view/2395394000002098301?ZOHO_CRITERIA=%224.6%22.%22Descripci%C3%B3n%20A%C3%B1o%22%3C%3E'No%20Aplica'%20and%20%224.6%22.%22Id_Categor%C3%ADa%22%3D"&amp;#REF!</f>
        <v>#REF!</v>
      </c>
      <c r="E1334" s="4">
        <f t="shared" si="388"/>
        <v>52</v>
      </c>
      <c r="F1334" t="str">
        <f t="shared" si="389"/>
        <v>Informe Interactivo 3</v>
      </c>
      <c r="G1334" t="str">
        <f t="shared" si="390"/>
        <v>Categoría</v>
      </c>
      <c r="H1334" t="str">
        <f t="shared" si="391"/>
        <v>Cantidad de fruta (kg)</v>
      </c>
      <c r="I1334" t="s">
        <v>31</v>
      </c>
      <c r="J1334" s="1" t="e">
        <f t="shared" si="392"/>
        <v>#REF!</v>
      </c>
    </row>
    <row r="1335" spans="1:10" x14ac:dyDescent="0.35">
      <c r="A1335" s="2">
        <f t="shared" si="386"/>
        <v>27</v>
      </c>
      <c r="B1335" s="2">
        <f t="shared" si="387"/>
        <v>4.5999999999999996</v>
      </c>
      <c r="C1335" s="5" t="str">
        <f>+F1335&amp;" - "&amp;I1335</f>
        <v>Informe Interactivo 3 - Rosa mosqueta</v>
      </c>
      <c r="D1335" s="33" t="e">
        <f>+"https://analytics.zoho.com/open-view/2395394000002098301?ZOHO_CRITERIA=%224.6%22.%22Descripci%C3%B3n%20A%C3%B1o%22%3C%3E'No%20Aplica'%20and%20%224.6%22.%22Id_Categor%C3%ADa%22%3D"&amp;#REF!</f>
        <v>#REF!</v>
      </c>
      <c r="E1335" s="4">
        <f t="shared" si="388"/>
        <v>52</v>
      </c>
      <c r="F1335" t="str">
        <f t="shared" si="389"/>
        <v>Informe Interactivo 3</v>
      </c>
      <c r="G1335" t="str">
        <f t="shared" si="390"/>
        <v>Categoría</v>
      </c>
      <c r="H1335" t="str">
        <f t="shared" si="391"/>
        <v>Cantidad de fruta (kg)</v>
      </c>
      <c r="I1335" t="s">
        <v>407</v>
      </c>
      <c r="J1335" s="1" t="e">
        <f t="shared" si="392"/>
        <v>#REF!</v>
      </c>
    </row>
    <row r="1336" spans="1:10" x14ac:dyDescent="0.35">
      <c r="A1336" s="2">
        <f t="shared" si="386"/>
        <v>28</v>
      </c>
      <c r="B1336" s="2">
        <f t="shared" si="387"/>
        <v>4.5999999999999996</v>
      </c>
      <c r="C1336" s="5" t="str">
        <f>+F1336&amp;" - "&amp;I1336</f>
        <v>Informe Interactivo 3 - Almendra</v>
      </c>
      <c r="D1336" s="33" t="e">
        <f>+"https://analytics.zoho.com/open-view/2395394000002098301?ZOHO_CRITERIA=%224.6%22.%22Descripci%C3%B3n%20A%C3%B1o%22%3C%3E'No%20Aplica'%20and%20%224.6%22.%22Id_Categor%C3%ADa%22%3D"&amp;#REF!</f>
        <v>#REF!</v>
      </c>
      <c r="E1336" s="4">
        <f t="shared" si="388"/>
        <v>52</v>
      </c>
      <c r="F1336" t="str">
        <f t="shared" si="389"/>
        <v>Informe Interactivo 3</v>
      </c>
      <c r="G1336" t="str">
        <f t="shared" si="390"/>
        <v>Categoría</v>
      </c>
      <c r="H1336" t="str">
        <f t="shared" si="391"/>
        <v>Cantidad de fruta (kg)</v>
      </c>
      <c r="I1336" t="s">
        <v>32</v>
      </c>
      <c r="J1336" s="1" t="e">
        <f t="shared" si="392"/>
        <v>#REF!</v>
      </c>
    </row>
    <row r="1337" spans="1:10" x14ac:dyDescent="0.35">
      <c r="A1337" s="2">
        <f t="shared" si="386"/>
        <v>29</v>
      </c>
      <c r="B1337" s="2">
        <f t="shared" si="387"/>
        <v>4.5999999999999996</v>
      </c>
      <c r="C1337" s="5" t="str">
        <f>+F1337&amp;" - "&amp;I1337</f>
        <v>Informe Interactivo 3 - Avellana</v>
      </c>
      <c r="D1337" s="33" t="e">
        <f>+"https://analytics.zoho.com/open-view/2395394000002098301?ZOHO_CRITERIA=%224.6%22.%22Descripci%C3%B3n%20A%C3%B1o%22%3C%3E'No%20Aplica'%20and%20%224.6%22.%22Id_Categor%C3%ADa%22%3D"&amp;#REF!</f>
        <v>#REF!</v>
      </c>
      <c r="E1337" s="4">
        <f t="shared" si="388"/>
        <v>52</v>
      </c>
      <c r="F1337" t="str">
        <f t="shared" si="389"/>
        <v>Informe Interactivo 3</v>
      </c>
      <c r="G1337" t="str">
        <f t="shared" si="390"/>
        <v>Categoría</v>
      </c>
      <c r="H1337" t="str">
        <f t="shared" si="391"/>
        <v>Cantidad de fruta (kg)</v>
      </c>
      <c r="I1337" t="s">
        <v>33</v>
      </c>
      <c r="J1337" s="1" t="e">
        <f t="shared" si="392"/>
        <v>#REF!</v>
      </c>
    </row>
    <row r="1338" spans="1:10" x14ac:dyDescent="0.35">
      <c r="A1338" s="2">
        <f t="shared" si="386"/>
        <v>30</v>
      </c>
      <c r="B1338" s="2">
        <f t="shared" si="387"/>
        <v>4.5999999999999996</v>
      </c>
      <c r="C1338" s="5" t="str">
        <f>+F1338&amp;" - "&amp;I1338</f>
        <v>Informe Interactivo 3 - Castaña</v>
      </c>
      <c r="D1338" s="33" t="e">
        <f>+"https://analytics.zoho.com/open-view/2395394000002098301?ZOHO_CRITERIA=%224.6%22.%22Descripci%C3%B3n%20A%C3%B1o%22%3C%3E'No%20Aplica'%20and%20%224.6%22.%22Id_Categor%C3%ADa%22%3D"&amp;#REF!</f>
        <v>#REF!</v>
      </c>
      <c r="E1338" s="4">
        <f t="shared" si="388"/>
        <v>52</v>
      </c>
      <c r="F1338" t="str">
        <f t="shared" si="389"/>
        <v>Informe Interactivo 3</v>
      </c>
      <c r="G1338" t="str">
        <f t="shared" si="390"/>
        <v>Categoría</v>
      </c>
      <c r="H1338" t="str">
        <f t="shared" si="391"/>
        <v>Cantidad de fruta (kg)</v>
      </c>
      <c r="I1338" t="s">
        <v>34</v>
      </c>
      <c r="J1338" s="1" t="e">
        <f t="shared" si="392"/>
        <v>#REF!</v>
      </c>
    </row>
    <row r="1339" spans="1:10" x14ac:dyDescent="0.35">
      <c r="A1339" s="2">
        <f t="shared" si="386"/>
        <v>31</v>
      </c>
      <c r="B1339" s="2">
        <f t="shared" si="387"/>
        <v>4.5999999999999996</v>
      </c>
      <c r="C1339" s="5" t="str">
        <f>+F1339&amp;" - "&amp;I1339</f>
        <v>Informe Interactivo 3 - Nuez</v>
      </c>
      <c r="D1339" s="33" t="e">
        <f>+"https://analytics.zoho.com/open-view/2395394000002098301?ZOHO_CRITERIA=%224.6%22.%22Descripci%C3%B3n%20A%C3%B1o%22%3C%3E'No%20Aplica'%20and%20%224.6%22.%22Id_Categor%C3%ADa%22%3D"&amp;#REF!</f>
        <v>#REF!</v>
      </c>
      <c r="E1339" s="4">
        <f t="shared" si="388"/>
        <v>52</v>
      </c>
      <c r="F1339" t="str">
        <f t="shared" si="389"/>
        <v>Informe Interactivo 3</v>
      </c>
      <c r="G1339" t="str">
        <f t="shared" si="390"/>
        <v>Categoría</v>
      </c>
      <c r="H1339" t="str">
        <f t="shared" si="391"/>
        <v>Cantidad de fruta (kg)</v>
      </c>
      <c r="I1339" t="s">
        <v>35</v>
      </c>
      <c r="J1339" s="1" t="e">
        <f t="shared" si="392"/>
        <v>#REF!</v>
      </c>
    </row>
    <row r="1340" spans="1:10" x14ac:dyDescent="0.35">
      <c r="A1340" s="2">
        <f t="shared" si="386"/>
        <v>32</v>
      </c>
      <c r="B1340" s="2">
        <f t="shared" si="387"/>
        <v>4.5999999999999996</v>
      </c>
      <c r="C1340" s="5" t="str">
        <f>+F1340&amp;" - "&amp;I1340</f>
        <v>Informe Interactivo 3 - Pistacho</v>
      </c>
      <c r="D1340" s="33" t="e">
        <f>+"https://analytics.zoho.com/open-view/2395394000002098301?ZOHO_CRITERIA=%224.6%22.%22Descripci%C3%B3n%20A%C3%B1o%22%3C%3E'No%20Aplica'%20and%20%224.6%22.%22Id_Categor%C3%ADa%22%3D"&amp;#REF!</f>
        <v>#REF!</v>
      </c>
      <c r="E1340" s="4">
        <f t="shared" si="388"/>
        <v>52</v>
      </c>
      <c r="F1340" t="str">
        <f t="shared" si="389"/>
        <v>Informe Interactivo 3</v>
      </c>
      <c r="G1340" t="str">
        <f t="shared" si="390"/>
        <v>Categoría</v>
      </c>
      <c r="H1340" t="str">
        <f t="shared" si="391"/>
        <v>Cantidad de fruta (kg)</v>
      </c>
      <c r="I1340" t="s">
        <v>8</v>
      </c>
      <c r="J1340" s="1" t="e">
        <f t="shared" si="392"/>
        <v>#REF!</v>
      </c>
    </row>
    <row r="1341" spans="1:10" x14ac:dyDescent="0.35">
      <c r="A1341" s="2">
        <f t="shared" si="386"/>
        <v>33</v>
      </c>
      <c r="B1341" s="2">
        <f t="shared" si="387"/>
        <v>4.5999999999999996</v>
      </c>
      <c r="C1341" s="5" t="str">
        <f>+F1341&amp;" - "&amp;I1341</f>
        <v>Informe Interactivo 3 - Olivo</v>
      </c>
      <c r="D1341" s="33" t="e">
        <f>+"https://analytics.zoho.com/open-view/2395394000002098301?ZOHO_CRITERIA=%224.6%22.%22Descripci%C3%B3n%20A%C3%B1o%22%3C%3E'No%20Aplica'%20and%20%224.6%22.%22Id_Categor%C3%ADa%22%3D"&amp;#REF!</f>
        <v>#REF!</v>
      </c>
      <c r="E1341" s="4">
        <f t="shared" si="388"/>
        <v>52</v>
      </c>
      <c r="F1341" t="str">
        <f t="shared" si="389"/>
        <v>Informe Interactivo 3</v>
      </c>
      <c r="G1341" t="str">
        <f t="shared" si="390"/>
        <v>Categoría</v>
      </c>
      <c r="H1341" t="str">
        <f t="shared" si="391"/>
        <v>Cantidad de fruta (kg)</v>
      </c>
      <c r="I1341" t="s">
        <v>6</v>
      </c>
      <c r="J1341" s="1" t="e">
        <f t="shared" si="392"/>
        <v>#REF!</v>
      </c>
    </row>
    <row r="1342" spans="1:10" x14ac:dyDescent="0.35">
      <c r="A1342" s="2">
        <f t="shared" si="386"/>
        <v>34</v>
      </c>
      <c r="B1342" s="2">
        <f t="shared" si="387"/>
        <v>4.5999999999999996</v>
      </c>
      <c r="C1342" s="5" t="str">
        <f>+F1342&amp;" - "&amp;I1342</f>
        <v>Informe Interactivo 3 - Palta</v>
      </c>
      <c r="D1342" s="33" t="e">
        <f>+"https://analytics.zoho.com/open-view/2395394000002098301?ZOHO_CRITERIA=%224.6%22.%22Descripci%C3%B3n%20A%C3%B1o%22%3C%3E'No%20Aplica'%20and%20%224.6%22.%22Id_Categor%C3%ADa%22%3D"&amp;#REF!</f>
        <v>#REF!</v>
      </c>
      <c r="E1342" s="4">
        <f t="shared" si="388"/>
        <v>52</v>
      </c>
      <c r="F1342" t="str">
        <f t="shared" si="389"/>
        <v>Informe Interactivo 3</v>
      </c>
      <c r="G1342" t="str">
        <f t="shared" si="390"/>
        <v>Categoría</v>
      </c>
      <c r="H1342" t="str">
        <f t="shared" si="391"/>
        <v>Cantidad de fruta (kg)</v>
      </c>
      <c r="I1342" t="s">
        <v>37</v>
      </c>
      <c r="J1342" s="1" t="e">
        <f t="shared" si="392"/>
        <v>#REF!</v>
      </c>
    </row>
    <row r="1343" spans="1:10" x14ac:dyDescent="0.35">
      <c r="A1343" s="2">
        <f t="shared" si="386"/>
        <v>35</v>
      </c>
      <c r="B1343" s="2">
        <f t="shared" si="387"/>
        <v>4.5999999999999996</v>
      </c>
      <c r="C1343" s="5" t="str">
        <f>+F1343&amp;" - "&amp;I1343</f>
        <v>Informe Interactivo 3 - Chirimoya</v>
      </c>
      <c r="D1343" s="33" t="e">
        <f>+"https://analytics.zoho.com/open-view/2395394000002098301?ZOHO_CRITERIA=%224.6%22.%22Descripci%C3%B3n%20A%C3%B1o%22%3C%3E'No%20Aplica'%20and%20%224.6%22.%22Id_Categor%C3%ADa%22%3D"&amp;#REF!</f>
        <v>#REF!</v>
      </c>
      <c r="E1343" s="4">
        <f t="shared" si="388"/>
        <v>52</v>
      </c>
      <c r="F1343" t="str">
        <f t="shared" si="389"/>
        <v>Informe Interactivo 3</v>
      </c>
      <c r="G1343" t="str">
        <f t="shared" si="390"/>
        <v>Categoría</v>
      </c>
      <c r="H1343" t="str">
        <f t="shared" si="391"/>
        <v>Cantidad de fruta (kg)</v>
      </c>
      <c r="I1343" t="s">
        <v>38</v>
      </c>
      <c r="J1343" s="1" t="e">
        <f t="shared" si="392"/>
        <v>#REF!</v>
      </c>
    </row>
    <row r="1344" spans="1:10" x14ac:dyDescent="0.35">
      <c r="A1344" s="2">
        <f t="shared" si="386"/>
        <v>36</v>
      </c>
      <c r="B1344" s="2">
        <f t="shared" si="387"/>
        <v>4.5999999999999996</v>
      </c>
      <c r="C1344" s="5" t="str">
        <f>+F1344&amp;" - "&amp;I1344</f>
        <v>Informe Interactivo 3 - Dátil</v>
      </c>
      <c r="D1344" s="33" t="e">
        <f>+"https://analytics.zoho.com/open-view/2395394000002098301?ZOHO_CRITERIA=%224.6%22.%22Descripci%C3%B3n%20A%C3%B1o%22%3C%3E'No%20Aplica'%20and%20%224.6%22.%22Id_Categor%C3%ADa%22%3D"&amp;#REF!</f>
        <v>#REF!</v>
      </c>
      <c r="E1344" s="4">
        <f t="shared" si="388"/>
        <v>52</v>
      </c>
      <c r="F1344" t="str">
        <f t="shared" si="389"/>
        <v>Informe Interactivo 3</v>
      </c>
      <c r="G1344" t="str">
        <f t="shared" si="390"/>
        <v>Categoría</v>
      </c>
      <c r="H1344" t="str">
        <f t="shared" si="391"/>
        <v>Cantidad de fruta (kg)</v>
      </c>
      <c r="I1344" t="s">
        <v>408</v>
      </c>
      <c r="J1344" s="1" t="e">
        <f t="shared" si="392"/>
        <v>#REF!</v>
      </c>
    </row>
    <row r="1345" spans="1:10" x14ac:dyDescent="0.35">
      <c r="A1345" s="2">
        <f t="shared" si="386"/>
        <v>37</v>
      </c>
      <c r="B1345" s="2">
        <f t="shared" si="387"/>
        <v>4.5999999999999996</v>
      </c>
      <c r="C1345" s="5" t="str">
        <f>+F1345&amp;" - "&amp;I1345</f>
        <v>Informe Interactivo 3 - Jojoba</v>
      </c>
      <c r="D1345" s="33" t="e">
        <f>+"https://analytics.zoho.com/open-view/2395394000002098301?ZOHO_CRITERIA=%224.6%22.%22Descripci%C3%B3n%20A%C3%B1o%22%3C%3E'No%20Aplica'%20and%20%224.6%22.%22Id_Categor%C3%ADa%22%3D"&amp;#REF!</f>
        <v>#REF!</v>
      </c>
      <c r="E1345" s="4">
        <f t="shared" si="388"/>
        <v>52</v>
      </c>
      <c r="F1345" t="str">
        <f t="shared" si="389"/>
        <v>Informe Interactivo 3</v>
      </c>
      <c r="G1345" t="str">
        <f t="shared" si="390"/>
        <v>Categoría</v>
      </c>
      <c r="H1345" t="str">
        <f t="shared" si="391"/>
        <v>Cantidad de fruta (kg)</v>
      </c>
      <c r="I1345" t="s">
        <v>409</v>
      </c>
      <c r="J1345" s="1" t="e">
        <f t="shared" si="392"/>
        <v>#REF!</v>
      </c>
    </row>
    <row r="1346" spans="1:10" x14ac:dyDescent="0.35">
      <c r="A1346" s="2">
        <f t="shared" si="386"/>
        <v>38</v>
      </c>
      <c r="B1346" s="2">
        <f t="shared" si="387"/>
        <v>4.5999999999999996</v>
      </c>
      <c r="C1346" s="5" t="str">
        <f>+F1346&amp;" - "&amp;I1346</f>
        <v>Informe Interactivo 3 - Lúcuma</v>
      </c>
      <c r="D1346" s="33" t="e">
        <f>+"https://analytics.zoho.com/open-view/2395394000002098301?ZOHO_CRITERIA=%224.6%22.%22Descripci%C3%B3n%20A%C3%B1o%22%3C%3E'No%20Aplica'%20and%20%224.6%22.%22Id_Categor%C3%ADa%22%3D"&amp;#REF!</f>
        <v>#REF!</v>
      </c>
      <c r="E1346" s="4">
        <f t="shared" si="388"/>
        <v>52</v>
      </c>
      <c r="F1346" t="str">
        <f t="shared" si="389"/>
        <v>Informe Interactivo 3</v>
      </c>
      <c r="G1346" t="str">
        <f t="shared" si="390"/>
        <v>Categoría</v>
      </c>
      <c r="H1346" t="str">
        <f t="shared" si="391"/>
        <v>Cantidad de fruta (kg)</v>
      </c>
      <c r="I1346" t="s">
        <v>410</v>
      </c>
      <c r="J1346" s="1" t="e">
        <f t="shared" si="392"/>
        <v>#REF!</v>
      </c>
    </row>
    <row r="1347" spans="1:10" x14ac:dyDescent="0.35">
      <c r="A1347" s="2">
        <f t="shared" si="386"/>
        <v>39</v>
      </c>
      <c r="B1347" s="2">
        <f t="shared" si="387"/>
        <v>4.5999999999999996</v>
      </c>
      <c r="C1347" s="5" t="str">
        <f>+F1347&amp;" - "&amp;I1347</f>
        <v>Informe Interactivo 3 - Maqui</v>
      </c>
      <c r="D1347" s="33" t="e">
        <f>+"https://analytics.zoho.com/open-view/2395394000002098301?ZOHO_CRITERIA=%224.6%22.%22Descripci%C3%B3n%20A%C3%B1o%22%3C%3E'No%20Aplica'%20and%20%224.6%22.%22Id_Categor%C3%ADa%22%3D"&amp;#REF!</f>
        <v>#REF!</v>
      </c>
      <c r="E1347" s="4">
        <f t="shared" si="388"/>
        <v>52</v>
      </c>
      <c r="F1347" t="str">
        <f t="shared" si="389"/>
        <v>Informe Interactivo 3</v>
      </c>
      <c r="G1347" t="str">
        <f t="shared" si="390"/>
        <v>Categoría</v>
      </c>
      <c r="H1347" t="str">
        <f t="shared" si="391"/>
        <v>Cantidad de fruta (kg)</v>
      </c>
      <c r="I1347" t="s">
        <v>411</v>
      </c>
      <c r="J1347" s="1" t="e">
        <f t="shared" si="392"/>
        <v>#REF!</v>
      </c>
    </row>
    <row r="1348" spans="1:10" x14ac:dyDescent="0.35">
      <c r="A1348" s="2">
        <f t="shared" si="386"/>
        <v>40</v>
      </c>
      <c r="B1348" s="2">
        <f t="shared" si="387"/>
        <v>4.5999999999999996</v>
      </c>
      <c r="C1348" s="5" t="str">
        <f>+F1348&amp;" - "&amp;I1348</f>
        <v>Informe Interactivo 3 - Michay</v>
      </c>
      <c r="D1348" s="33" t="e">
        <f>+"https://analytics.zoho.com/open-view/2395394000002098301?ZOHO_CRITERIA=%224.6%22.%22Descripci%C3%B3n%20A%C3%B1o%22%3C%3E'No%20Aplica'%20and%20%224.6%22.%22Id_Categor%C3%ADa%22%3D"&amp;#REF!</f>
        <v>#REF!</v>
      </c>
      <c r="E1348" s="4">
        <f t="shared" si="388"/>
        <v>52</v>
      </c>
      <c r="F1348" t="str">
        <f t="shared" si="389"/>
        <v>Informe Interactivo 3</v>
      </c>
      <c r="G1348" t="str">
        <f t="shared" si="390"/>
        <v>Categoría</v>
      </c>
      <c r="H1348" t="str">
        <f t="shared" si="391"/>
        <v>Cantidad de fruta (kg)</v>
      </c>
      <c r="I1348" t="s">
        <v>412</v>
      </c>
      <c r="J1348" s="1" t="e">
        <f t="shared" si="392"/>
        <v>#REF!</v>
      </c>
    </row>
    <row r="1349" spans="1:10" x14ac:dyDescent="0.35">
      <c r="A1349" s="2">
        <f t="shared" si="386"/>
        <v>41</v>
      </c>
      <c r="B1349" s="2">
        <f t="shared" si="387"/>
        <v>4.5999999999999996</v>
      </c>
      <c r="C1349" s="5" t="str">
        <f>+F1349&amp;" - "&amp;I1349</f>
        <v>Informe Interactivo 3 - Tuna</v>
      </c>
      <c r="D1349" s="33" t="e">
        <f>+"https://analytics.zoho.com/open-view/2395394000002098301?ZOHO_CRITERIA=%224.6%22.%22Descripci%C3%B3n%20A%C3%B1o%22%3C%3E'No%20Aplica'%20and%20%224.6%22.%22Id_Categor%C3%ADa%22%3D"&amp;#REF!</f>
        <v>#REF!</v>
      </c>
      <c r="E1349" s="4">
        <f t="shared" si="388"/>
        <v>52</v>
      </c>
      <c r="F1349" t="str">
        <f t="shared" si="389"/>
        <v>Informe Interactivo 3</v>
      </c>
      <c r="G1349" t="str">
        <f t="shared" si="390"/>
        <v>Categoría</v>
      </c>
      <c r="H1349" t="str">
        <f t="shared" si="391"/>
        <v>Cantidad de fruta (kg)</v>
      </c>
      <c r="I1349" t="s">
        <v>413</v>
      </c>
      <c r="J1349" s="1" t="e">
        <f t="shared" si="392"/>
        <v>#REF!</v>
      </c>
    </row>
    <row r="1350" spans="1:10" x14ac:dyDescent="0.35">
      <c r="A1350" s="2">
        <f t="shared" si="386"/>
        <v>42</v>
      </c>
      <c r="B1350" s="2">
        <f t="shared" si="387"/>
        <v>4.5999999999999996</v>
      </c>
      <c r="C1350" s="5" t="str">
        <f>+F1350&amp;" - "&amp;I1350</f>
        <v>Informe Interactivo 3 - Otros frutos</v>
      </c>
      <c r="D1350" s="33" t="e">
        <f>+"https://analytics.zoho.com/open-view/2395394000002098301?ZOHO_CRITERIA=%224.6%22.%22Descripci%C3%B3n%20A%C3%B1o%22%3C%3E'No%20Aplica'%20and%20%224.6%22.%22Id_Categor%C3%ADa%22%3D"&amp;#REF!</f>
        <v>#REF!</v>
      </c>
      <c r="E1350" s="4">
        <f t="shared" si="388"/>
        <v>52</v>
      </c>
      <c r="F1350" t="str">
        <f t="shared" si="389"/>
        <v>Informe Interactivo 3</v>
      </c>
      <c r="G1350" t="str">
        <f t="shared" si="390"/>
        <v>Categoría</v>
      </c>
      <c r="H1350" t="str">
        <f t="shared" si="391"/>
        <v>Cantidad de fruta (kg)</v>
      </c>
      <c r="I1350" t="s">
        <v>39</v>
      </c>
      <c r="J1350" s="1" t="e">
        <f t="shared" si="392"/>
        <v>#REF!</v>
      </c>
    </row>
    <row r="1351" spans="1:10" x14ac:dyDescent="0.35">
      <c r="A1351" s="2">
        <f t="shared" si="386"/>
        <v>43</v>
      </c>
      <c r="B1351" s="2">
        <f t="shared" si="387"/>
        <v>4.5999999999999996</v>
      </c>
      <c r="C1351" s="5" t="str">
        <f>+F1351&amp;" - "&amp;I1351</f>
        <v>Informe Interactivo 3 - Guayaba</v>
      </c>
      <c r="D1351" s="33" t="e">
        <f>+"https://analytics.zoho.com/open-view/2395394000002098301?ZOHO_CRITERIA=%224.6%22.%22Descripci%C3%B3n%20A%C3%B1o%22%3C%3E'No%20Aplica'%20and%20%224.6%22.%22Id_Categor%C3%ADa%22%3D"&amp;#REF!</f>
        <v>#REF!</v>
      </c>
      <c r="E1351" s="4">
        <f t="shared" si="388"/>
        <v>52</v>
      </c>
      <c r="F1351" t="str">
        <f t="shared" si="389"/>
        <v>Informe Interactivo 3</v>
      </c>
      <c r="G1351" t="str">
        <f t="shared" si="390"/>
        <v>Categoría</v>
      </c>
      <c r="H1351" t="str">
        <f t="shared" si="391"/>
        <v>Cantidad de fruta (kg)</v>
      </c>
      <c r="I1351" t="s">
        <v>414</v>
      </c>
      <c r="J1351" s="1" t="e">
        <f t="shared" si="392"/>
        <v>#REF!</v>
      </c>
    </row>
    <row r="1352" spans="1:10" x14ac:dyDescent="0.35">
      <c r="A1352" s="2">
        <f t="shared" si="386"/>
        <v>44</v>
      </c>
      <c r="B1352" s="2">
        <f t="shared" si="387"/>
        <v>4.5999999999999996</v>
      </c>
      <c r="C1352" s="5" t="str">
        <f>+F1352&amp;" - "&amp;I1352</f>
        <v>Informe Interactivo 3 - Mango</v>
      </c>
      <c r="D1352" s="33" t="e">
        <f>+"https://analytics.zoho.com/open-view/2395394000002098301?ZOHO_CRITERIA=%224.6%22.%22Descripci%C3%B3n%20A%C3%B1o%22%3C%3E'No%20Aplica'%20and%20%224.6%22.%22Id_Categor%C3%ADa%22%3D"&amp;#REF!</f>
        <v>#REF!</v>
      </c>
      <c r="E1352" s="4">
        <f t="shared" si="388"/>
        <v>52</v>
      </c>
      <c r="F1352" t="str">
        <f t="shared" si="389"/>
        <v>Informe Interactivo 3</v>
      </c>
      <c r="G1352" t="str">
        <f t="shared" si="390"/>
        <v>Categoría</v>
      </c>
      <c r="H1352" t="str">
        <f t="shared" si="391"/>
        <v>Cantidad de fruta (kg)</v>
      </c>
      <c r="I1352" t="s">
        <v>10</v>
      </c>
      <c r="J1352" s="1" t="e">
        <f t="shared" si="392"/>
        <v>#REF!</v>
      </c>
    </row>
    <row r="1353" spans="1:10" x14ac:dyDescent="0.35">
      <c r="A1353" s="2">
        <f t="shared" si="386"/>
        <v>45</v>
      </c>
      <c r="B1353" s="2">
        <f t="shared" si="387"/>
        <v>4.5999999999999996</v>
      </c>
      <c r="C1353" s="5" t="str">
        <f>+F1353&amp;" - "&amp;I1353</f>
        <v>Informe Interactivo 3 - Maracuyá</v>
      </c>
      <c r="D1353" s="33" t="e">
        <f>+"https://analytics.zoho.com/open-view/2395394000002098301?ZOHO_CRITERIA=%224.6%22.%22Descripci%C3%B3n%20A%C3%B1o%22%3C%3E'No%20Aplica'%20and%20%224.6%22.%22Id_Categor%C3%ADa%22%3D"&amp;#REF!</f>
        <v>#REF!</v>
      </c>
      <c r="E1353" s="4">
        <f t="shared" si="388"/>
        <v>52</v>
      </c>
      <c r="F1353" t="str">
        <f t="shared" si="389"/>
        <v>Informe Interactivo 3</v>
      </c>
      <c r="G1353" t="str">
        <f t="shared" si="390"/>
        <v>Categoría</v>
      </c>
      <c r="H1353" t="str">
        <f t="shared" si="391"/>
        <v>Cantidad de fruta (kg)</v>
      </c>
      <c r="I1353" t="s">
        <v>415</v>
      </c>
      <c r="J1353" s="1" t="e">
        <f t="shared" si="392"/>
        <v>#REF!</v>
      </c>
    </row>
    <row r="1354" spans="1:10" x14ac:dyDescent="0.35">
      <c r="A1354" s="2">
        <f t="shared" si="386"/>
        <v>46</v>
      </c>
      <c r="B1354" s="2">
        <f t="shared" si="387"/>
        <v>4.5999999999999996</v>
      </c>
      <c r="C1354" s="5" t="str">
        <f>+F1354&amp;" - "&amp;I1354</f>
        <v>Informe Interactivo 3 - Papaya</v>
      </c>
      <c r="D1354" s="33" t="e">
        <f>+"https://analytics.zoho.com/open-view/2395394000002098301?ZOHO_CRITERIA=%224.6%22.%22Descripci%C3%B3n%20A%C3%B1o%22%3C%3E'No%20Aplica'%20and%20%224.6%22.%22Id_Categor%C3%ADa%22%3D"&amp;#REF!</f>
        <v>#REF!</v>
      </c>
      <c r="E1354" s="4">
        <f t="shared" si="388"/>
        <v>52</v>
      </c>
      <c r="F1354" t="str">
        <f t="shared" si="389"/>
        <v>Informe Interactivo 3</v>
      </c>
      <c r="G1354" t="str">
        <f t="shared" si="390"/>
        <v>Categoría</v>
      </c>
      <c r="H1354" t="str">
        <f t="shared" si="391"/>
        <v>Cantidad de fruta (kg)</v>
      </c>
      <c r="I1354" t="s">
        <v>41</v>
      </c>
      <c r="J1354" s="1" t="e">
        <f t="shared" si="392"/>
        <v>#REF!</v>
      </c>
    </row>
    <row r="1355" spans="1:10" x14ac:dyDescent="0.35">
      <c r="A1355" s="2">
        <f t="shared" si="386"/>
        <v>47</v>
      </c>
      <c r="B1355" s="2">
        <f t="shared" si="387"/>
        <v>4.5999999999999996</v>
      </c>
      <c r="C1355" s="5" t="str">
        <f>+F1355&amp;" - "&amp;I1355</f>
        <v>Informe Interactivo 3 - Piña</v>
      </c>
      <c r="D1355" s="33" t="e">
        <f>+"https://analytics.zoho.com/open-view/2395394000002098301?ZOHO_CRITERIA=%224.6%22.%22Descripci%C3%B3n%20A%C3%B1o%22%3C%3E'No%20Aplica'%20and%20%224.6%22.%22Id_Categor%C3%ADa%22%3D"&amp;#REF!</f>
        <v>#REF!</v>
      </c>
      <c r="E1355" s="4">
        <f t="shared" si="388"/>
        <v>52</v>
      </c>
      <c r="F1355" t="str">
        <f t="shared" si="389"/>
        <v>Informe Interactivo 3</v>
      </c>
      <c r="G1355" t="str">
        <f t="shared" si="390"/>
        <v>Categoría</v>
      </c>
      <c r="H1355" t="str">
        <f t="shared" si="391"/>
        <v>Cantidad de fruta (kg)</v>
      </c>
      <c r="I1355" t="s">
        <v>42</v>
      </c>
      <c r="J1355" s="1" t="e">
        <f t="shared" si="392"/>
        <v>#REF!</v>
      </c>
    </row>
    <row r="1356" spans="1:10" x14ac:dyDescent="0.35">
      <c r="A1356" s="2">
        <f t="shared" si="386"/>
        <v>48</v>
      </c>
      <c r="B1356" s="2">
        <f t="shared" si="387"/>
        <v>4.5999999999999996</v>
      </c>
      <c r="C1356" s="5" t="str">
        <f>+F1356&amp;" - "&amp;I1356</f>
        <v>Informe Interactivo 3 - Plátano</v>
      </c>
      <c r="D1356" s="33" t="e">
        <f>+"https://analytics.zoho.com/open-view/2395394000002098301?ZOHO_CRITERIA=%224.6%22.%22Descripci%C3%B3n%20A%C3%B1o%22%3C%3E'No%20Aplica'%20and%20%224.6%22.%22Id_Categor%C3%ADa%22%3D"&amp;#REF!</f>
        <v>#REF!</v>
      </c>
      <c r="E1356" s="4">
        <f t="shared" si="388"/>
        <v>52</v>
      </c>
      <c r="F1356" t="str">
        <f t="shared" si="389"/>
        <v>Informe Interactivo 3</v>
      </c>
      <c r="G1356" t="str">
        <f t="shared" si="390"/>
        <v>Categoría</v>
      </c>
      <c r="H1356" t="str">
        <f t="shared" si="391"/>
        <v>Cantidad de fruta (kg)</v>
      </c>
      <c r="I1356" t="s">
        <v>14</v>
      </c>
      <c r="J1356" s="1" t="e">
        <f t="shared" si="392"/>
        <v>#REF!</v>
      </c>
    </row>
    <row r="1357" spans="1:10" x14ac:dyDescent="0.35">
      <c r="A1357" s="2">
        <f t="shared" si="386"/>
        <v>49</v>
      </c>
      <c r="B1357" s="2">
        <f t="shared" si="387"/>
        <v>4.5999999999999996</v>
      </c>
      <c r="C1357" s="5" t="str">
        <f>+F1357&amp;" - "&amp;I1357</f>
        <v>Informe Interactivo 3 - Uva</v>
      </c>
      <c r="D1357" s="33" t="e">
        <f>+"https://analytics.zoho.com/open-view/2395394000002098301?ZOHO_CRITERIA=%224.6%22.%22Descripci%C3%B3n%20A%C3%B1o%22%3C%3E'No%20Aplica'%20and%20%224.6%22.%22Id_Categor%C3%ADa%22%3D"&amp;#REF!</f>
        <v>#REF!</v>
      </c>
      <c r="E1357" s="4">
        <f t="shared" si="388"/>
        <v>52</v>
      </c>
      <c r="F1357" t="str">
        <f t="shared" si="389"/>
        <v>Informe Interactivo 3</v>
      </c>
      <c r="G1357" t="str">
        <f t="shared" si="390"/>
        <v>Categoría</v>
      </c>
      <c r="H1357" t="str">
        <f t="shared" si="391"/>
        <v>Cantidad de fruta (kg)</v>
      </c>
      <c r="I1357" t="s">
        <v>44</v>
      </c>
      <c r="J1357" s="1" t="e">
        <f t="shared" si="392"/>
        <v>#REF!</v>
      </c>
    </row>
    <row r="1358" spans="1:10" x14ac:dyDescent="0.35">
      <c r="A1358" s="2">
        <f t="shared" si="386"/>
        <v>50</v>
      </c>
      <c r="B1358" s="2">
        <f t="shared" si="387"/>
        <v>4.5999999999999996</v>
      </c>
      <c r="C1358" s="5" t="str">
        <f>+F1358&amp;" - "&amp;I1358</f>
        <v>Informe Interactivo 3 - Frutilla</v>
      </c>
      <c r="D1358" s="33" t="e">
        <f>+"https://analytics.zoho.com/open-view/2395394000002098301?ZOHO_CRITERIA=%224.6%22.%22Descripci%C3%B3n%20A%C3%B1o%22%3C%3E'No%20Aplica'%20and%20%224.6%22.%22Id_Categor%C3%ADa%22%3D"&amp;#REF!</f>
        <v>#REF!</v>
      </c>
      <c r="E1358" s="4">
        <f t="shared" si="388"/>
        <v>52</v>
      </c>
      <c r="F1358" t="str">
        <f t="shared" si="389"/>
        <v>Informe Interactivo 3</v>
      </c>
      <c r="G1358" t="str">
        <f t="shared" si="390"/>
        <v>Categoría</v>
      </c>
      <c r="H1358" t="str">
        <f t="shared" si="391"/>
        <v>Cantidad de fruta (kg)</v>
      </c>
      <c r="I1358" t="s">
        <v>13</v>
      </c>
      <c r="J1358" s="1" t="e">
        <f t="shared" si="392"/>
        <v>#REF!</v>
      </c>
    </row>
    <row r="1359" spans="1:10" x14ac:dyDescent="0.35">
      <c r="A1359" s="2">
        <f t="shared" si="386"/>
        <v>51</v>
      </c>
      <c r="B1359" s="2">
        <f t="shared" si="387"/>
        <v>4.5999999999999996</v>
      </c>
      <c r="C1359" s="5" t="str">
        <f>+F1359&amp;" - "&amp;I1359</f>
        <v>Informe Interactivo 3 - Elderberry</v>
      </c>
      <c r="D1359" s="33" t="e">
        <f>+"https://analytics.zoho.com/open-view/2395394000002098301?ZOHO_CRITERIA=%224.6%22.%22Descripci%C3%B3n%20A%C3%B1o%22%3C%3E'No%20Aplica'%20and%20%224.6%22.%22Id_Categor%C3%ADa%22%3D"&amp;#REF!</f>
        <v>#REF!</v>
      </c>
      <c r="E1359" s="4">
        <f t="shared" si="388"/>
        <v>52</v>
      </c>
      <c r="F1359" t="str">
        <f t="shared" si="389"/>
        <v>Informe Interactivo 3</v>
      </c>
      <c r="G1359" t="str">
        <f t="shared" si="390"/>
        <v>Categoría</v>
      </c>
      <c r="H1359" t="str">
        <f t="shared" si="391"/>
        <v>Cantidad de fruta (kg)</v>
      </c>
      <c r="I1359" t="s">
        <v>416</v>
      </c>
      <c r="J1359" s="1" t="e">
        <f t="shared" si="392"/>
        <v>#REF!</v>
      </c>
    </row>
    <row r="1360" spans="1:10" x14ac:dyDescent="0.35">
      <c r="A1360" s="2">
        <f t="shared" si="386"/>
        <v>52</v>
      </c>
      <c r="B1360" s="2">
        <f t="shared" si="387"/>
        <v>4.5999999999999996</v>
      </c>
      <c r="C1360" s="5" t="str">
        <f>+F1360&amp;" - "&amp;I1360</f>
        <v>Informe Interactivo 3 - Ruibarbo</v>
      </c>
      <c r="D1360" s="33" t="e">
        <f>+"https://analytics.zoho.com/open-view/2395394000002098301?ZOHO_CRITERIA=%224.6%22.%22Descripci%C3%B3n%20A%C3%B1o%22%3C%3E'No%20Aplica'%20and%20%224.6%22.%22Id_Categor%C3%ADa%22%3D"&amp;#REF!</f>
        <v>#REF!</v>
      </c>
      <c r="E1360" s="4">
        <f t="shared" si="388"/>
        <v>52</v>
      </c>
      <c r="F1360" t="str">
        <f t="shared" si="389"/>
        <v>Informe Interactivo 3</v>
      </c>
      <c r="G1360" t="str">
        <f t="shared" si="390"/>
        <v>Categoría</v>
      </c>
      <c r="H1360" t="str">
        <f t="shared" si="391"/>
        <v>Cantidad de fruta (kg)</v>
      </c>
      <c r="I1360" t="s">
        <v>417</v>
      </c>
      <c r="J1360" s="1" t="e">
        <f t="shared" si="392"/>
        <v>#REF!</v>
      </c>
    </row>
    <row r="1361" spans="1:10" x14ac:dyDescent="0.35">
      <c r="A1361" s="39">
        <v>1</v>
      </c>
      <c r="B1361" s="39">
        <f t="shared" si="387"/>
        <v>4.5999999999999996</v>
      </c>
      <c r="C1361" s="40" t="str">
        <f>+F1361&amp;" - "&amp;I1361</f>
        <v>Informe Interactivo 4 - Tarapacá</v>
      </c>
      <c r="D1361" s="41" t="e">
        <f>+"https://analytics.zoho.com/open-view/2395394000005658148?ZOHO_CRITERIA=%224.6%22.%22Descripci%C3%B3n%20A%C3%B1o%22%3C%3E'No%20Aplica'%20and%20%224.6%22.%22C%C3%B3digo_Regi%C3%B3n%22%3D"&amp;#REF!</f>
        <v>#REF!</v>
      </c>
      <c r="E1361" s="42">
        <v>13</v>
      </c>
      <c r="F1361" s="43" t="s">
        <v>0</v>
      </c>
      <c r="G1361" s="43" t="s">
        <v>169</v>
      </c>
      <c r="H1361" s="43" t="s">
        <v>418</v>
      </c>
      <c r="I1361" s="43" t="s">
        <v>51</v>
      </c>
      <c r="J1361" s="1" t="e">
        <f t="shared" si="392"/>
        <v>#REF!</v>
      </c>
    </row>
    <row r="1362" spans="1:10" x14ac:dyDescent="0.35">
      <c r="A1362" s="2">
        <f t="shared" si="386"/>
        <v>2</v>
      </c>
      <c r="B1362" s="2">
        <f t="shared" si="387"/>
        <v>4.5999999999999996</v>
      </c>
      <c r="C1362" s="5" t="str">
        <f>+F1362&amp;" - "&amp;I1362</f>
        <v>Informe Interactivo 4 - Atacama</v>
      </c>
      <c r="D1362" s="33" t="e">
        <f>+"https://analytics.zoho.com/open-view/2395394000005658148?ZOHO_CRITERIA=%224.6%22.%22Descripci%C3%B3n%20A%C3%B1o%22%3C%3E'No%20Aplica'%20and%20%224.6%22.%22C%C3%B3digo_Regi%C3%B3n%22%3D"&amp;#REF!</f>
        <v>#REF!</v>
      </c>
      <c r="E1362" s="4">
        <f t="shared" si="388"/>
        <v>13</v>
      </c>
      <c r="F1362" t="str">
        <f t="shared" si="389"/>
        <v>Informe Interactivo 4</v>
      </c>
      <c r="G1362" t="str">
        <f t="shared" si="390"/>
        <v>Región</v>
      </c>
      <c r="H1362" t="str">
        <f t="shared" si="391"/>
        <v>Número de Empleados</v>
      </c>
      <c r="I1362" t="s">
        <v>53</v>
      </c>
      <c r="J1362" s="1" t="e">
        <f t="shared" si="392"/>
        <v>#REF!</v>
      </c>
    </row>
    <row r="1363" spans="1:10" x14ac:dyDescent="0.35">
      <c r="A1363" s="2">
        <f t="shared" si="386"/>
        <v>3</v>
      </c>
      <c r="B1363" s="2">
        <f t="shared" si="387"/>
        <v>4.5999999999999996</v>
      </c>
      <c r="C1363" s="5" t="str">
        <f>+F1363&amp;" - "&amp;I1363</f>
        <v>Informe Interactivo 4 - Coquimbo</v>
      </c>
      <c r="D1363" s="33" t="e">
        <f>+"https://analytics.zoho.com/open-view/2395394000005658148?ZOHO_CRITERIA=%224.6%22.%22Descripci%C3%B3n%20A%C3%B1o%22%3C%3E'No%20Aplica'%20and%20%224.6%22.%22C%C3%B3digo_Regi%C3%B3n%22%3D"&amp;#REF!</f>
        <v>#REF!</v>
      </c>
      <c r="E1363" s="4">
        <f t="shared" si="388"/>
        <v>13</v>
      </c>
      <c r="F1363" t="str">
        <f t="shared" si="389"/>
        <v>Informe Interactivo 4</v>
      </c>
      <c r="G1363" t="str">
        <f t="shared" si="390"/>
        <v>Región</v>
      </c>
      <c r="H1363" t="str">
        <f t="shared" si="391"/>
        <v>Número de Empleados</v>
      </c>
      <c r="I1363" t="s">
        <v>54</v>
      </c>
      <c r="J1363" s="1" t="e">
        <f t="shared" si="392"/>
        <v>#REF!</v>
      </c>
    </row>
    <row r="1364" spans="1:10" x14ac:dyDescent="0.35">
      <c r="A1364" s="2">
        <f t="shared" si="386"/>
        <v>4</v>
      </c>
      <c r="B1364" s="2">
        <f t="shared" si="387"/>
        <v>4.5999999999999996</v>
      </c>
      <c r="C1364" s="5" t="str">
        <f>+F1364&amp;" - "&amp;I1364</f>
        <v>Informe Interactivo 4 - Valparaíso</v>
      </c>
      <c r="D1364" s="33" t="e">
        <f>+"https://analytics.zoho.com/open-view/2395394000005658148?ZOHO_CRITERIA=%224.6%22.%22Descripci%C3%B3n%20A%C3%B1o%22%3C%3E'No%20Aplica'%20and%20%224.6%22.%22C%C3%B3digo_Regi%C3%B3n%22%3D"&amp;#REF!</f>
        <v>#REF!</v>
      </c>
      <c r="E1364" s="4">
        <f t="shared" si="388"/>
        <v>13</v>
      </c>
      <c r="F1364" t="str">
        <f t="shared" si="389"/>
        <v>Informe Interactivo 4</v>
      </c>
      <c r="G1364" t="str">
        <f t="shared" si="390"/>
        <v>Región</v>
      </c>
      <c r="H1364" t="str">
        <f t="shared" si="391"/>
        <v>Número de Empleados</v>
      </c>
      <c r="I1364" t="s">
        <v>55</v>
      </c>
      <c r="J1364" s="1" t="e">
        <f t="shared" si="392"/>
        <v>#REF!</v>
      </c>
    </row>
    <row r="1365" spans="1:10" x14ac:dyDescent="0.35">
      <c r="A1365" s="2">
        <f t="shared" si="386"/>
        <v>5</v>
      </c>
      <c r="B1365" s="2">
        <f t="shared" si="387"/>
        <v>4.5999999999999996</v>
      </c>
      <c r="C1365" s="5" t="str">
        <f>+F1365&amp;" - "&amp;I1365</f>
        <v>Informe Interactivo 4 - O'Higgins</v>
      </c>
      <c r="D1365" s="33" t="e">
        <f>+"https://analytics.zoho.com/open-view/2395394000005658148?ZOHO_CRITERIA=%224.6%22.%22Descripci%C3%B3n%20A%C3%B1o%22%3C%3E'No%20Aplica'%20and%20%224.6%22.%22C%C3%B3digo_Regi%C3%B3n%22%3D"&amp;#REF!</f>
        <v>#REF!</v>
      </c>
      <c r="E1365" s="4">
        <f t="shared" si="388"/>
        <v>13</v>
      </c>
      <c r="F1365" t="str">
        <f t="shared" si="389"/>
        <v>Informe Interactivo 4</v>
      </c>
      <c r="G1365" t="str">
        <f t="shared" si="390"/>
        <v>Región</v>
      </c>
      <c r="H1365" t="str">
        <f t="shared" si="391"/>
        <v>Número de Empleados</v>
      </c>
      <c r="I1365" t="s">
        <v>56</v>
      </c>
      <c r="J1365" s="1" t="e">
        <f t="shared" si="392"/>
        <v>#REF!</v>
      </c>
    </row>
    <row r="1366" spans="1:10" x14ac:dyDescent="0.35">
      <c r="A1366" s="2">
        <f t="shared" si="386"/>
        <v>6</v>
      </c>
      <c r="B1366" s="2">
        <f t="shared" si="387"/>
        <v>4.5999999999999996</v>
      </c>
      <c r="C1366" s="5" t="str">
        <f>+F1366&amp;" - "&amp;I1366</f>
        <v>Informe Interactivo 4 - Maule</v>
      </c>
      <c r="D1366" s="33" t="e">
        <f>+"https://analytics.zoho.com/open-view/2395394000005658148?ZOHO_CRITERIA=%224.6%22.%22Descripci%C3%B3n%20A%C3%B1o%22%3C%3E'No%20Aplica'%20and%20%224.6%22.%22C%C3%B3digo_Regi%C3%B3n%22%3D"&amp;#REF!</f>
        <v>#REF!</v>
      </c>
      <c r="E1366" s="4">
        <f t="shared" si="388"/>
        <v>13</v>
      </c>
      <c r="F1366" t="str">
        <f t="shared" si="389"/>
        <v>Informe Interactivo 4</v>
      </c>
      <c r="G1366" t="str">
        <f t="shared" si="390"/>
        <v>Región</v>
      </c>
      <c r="H1366" t="str">
        <f t="shared" si="391"/>
        <v>Número de Empleados</v>
      </c>
      <c r="I1366" t="s">
        <v>57</v>
      </c>
      <c r="J1366" s="1" t="e">
        <f t="shared" si="392"/>
        <v>#REF!</v>
      </c>
    </row>
    <row r="1367" spans="1:10" x14ac:dyDescent="0.35">
      <c r="A1367" s="2">
        <f t="shared" si="386"/>
        <v>7</v>
      </c>
      <c r="B1367" s="2">
        <f t="shared" si="387"/>
        <v>4.5999999999999996</v>
      </c>
      <c r="C1367" s="5" t="str">
        <f>+F1367&amp;" - "&amp;I1367</f>
        <v>Informe Interactivo 4 - Biobío</v>
      </c>
      <c r="D1367" s="33" t="e">
        <f>+"https://analytics.zoho.com/open-view/2395394000005658148?ZOHO_CRITERIA=%224.6%22.%22Descripci%C3%B3n%20A%C3%B1o%22%3C%3E'No%20Aplica'%20and%20%224.6%22.%22C%C3%B3digo_Regi%C3%B3n%22%3D"&amp;#REF!</f>
        <v>#REF!</v>
      </c>
      <c r="E1367" s="4">
        <f t="shared" si="388"/>
        <v>13</v>
      </c>
      <c r="F1367" t="str">
        <f t="shared" si="389"/>
        <v>Informe Interactivo 4</v>
      </c>
      <c r="G1367" t="str">
        <f t="shared" si="390"/>
        <v>Región</v>
      </c>
      <c r="H1367" t="str">
        <f t="shared" si="391"/>
        <v>Número de Empleados</v>
      </c>
      <c r="I1367" t="s">
        <v>58</v>
      </c>
      <c r="J1367" s="1" t="e">
        <f t="shared" si="392"/>
        <v>#REF!</v>
      </c>
    </row>
    <row r="1368" spans="1:10" x14ac:dyDescent="0.35">
      <c r="A1368" s="2">
        <f t="shared" si="386"/>
        <v>8</v>
      </c>
      <c r="B1368" s="2">
        <f t="shared" si="387"/>
        <v>4.5999999999999996</v>
      </c>
      <c r="C1368" s="5" t="str">
        <f>+F1368&amp;" - "&amp;I1368</f>
        <v>Informe Interactivo 4 - Araucanía</v>
      </c>
      <c r="D1368" s="33" t="e">
        <f>+"https://analytics.zoho.com/open-view/2395394000005658148?ZOHO_CRITERIA=%224.6%22.%22Descripci%C3%B3n%20A%C3%B1o%22%3C%3E'No%20Aplica'%20and%20%224.6%22.%22C%C3%B3digo_Regi%C3%B3n%22%3D"&amp;#REF!</f>
        <v>#REF!</v>
      </c>
      <c r="E1368" s="4">
        <f t="shared" si="388"/>
        <v>13</v>
      </c>
      <c r="F1368" t="str">
        <f t="shared" si="389"/>
        <v>Informe Interactivo 4</v>
      </c>
      <c r="G1368" t="str">
        <f t="shared" si="390"/>
        <v>Región</v>
      </c>
      <c r="H1368" t="str">
        <f t="shared" si="391"/>
        <v>Número de Empleados</v>
      </c>
      <c r="I1368" t="s">
        <v>59</v>
      </c>
      <c r="J1368" s="1" t="e">
        <f t="shared" si="392"/>
        <v>#REF!</v>
      </c>
    </row>
    <row r="1369" spans="1:10" x14ac:dyDescent="0.35">
      <c r="A1369" s="2">
        <f t="shared" si="386"/>
        <v>9</v>
      </c>
      <c r="B1369" s="2">
        <f t="shared" si="387"/>
        <v>4.5999999999999996</v>
      </c>
      <c r="C1369" s="5" t="str">
        <f>+F1369&amp;" - "&amp;I1369</f>
        <v>Informe Interactivo 4 - Los Lagos</v>
      </c>
      <c r="D1369" s="33" t="e">
        <f>+"https://analytics.zoho.com/open-view/2395394000005658148?ZOHO_CRITERIA=%224.6%22.%22Descripci%C3%B3n%20A%C3%B1o%22%3C%3E'No%20Aplica'%20and%20%224.6%22.%22C%C3%B3digo_Regi%C3%B3n%22%3D"&amp;#REF!</f>
        <v>#REF!</v>
      </c>
      <c r="E1369" s="4">
        <f t="shared" si="388"/>
        <v>13</v>
      </c>
      <c r="F1369" t="str">
        <f t="shared" si="389"/>
        <v>Informe Interactivo 4</v>
      </c>
      <c r="G1369" t="str">
        <f t="shared" si="390"/>
        <v>Región</v>
      </c>
      <c r="H1369" t="str">
        <f t="shared" si="391"/>
        <v>Número de Empleados</v>
      </c>
      <c r="I1369" t="s">
        <v>60</v>
      </c>
      <c r="J1369" s="1" t="e">
        <f t="shared" si="392"/>
        <v>#REF!</v>
      </c>
    </row>
    <row r="1370" spans="1:10" x14ac:dyDescent="0.35">
      <c r="A1370" s="2">
        <f t="shared" si="386"/>
        <v>10</v>
      </c>
      <c r="B1370" s="2">
        <f t="shared" si="387"/>
        <v>4.5999999999999996</v>
      </c>
      <c r="C1370" s="5" t="str">
        <f>+F1370&amp;" - "&amp;I1370</f>
        <v>Informe Interactivo 4 - Metropolitana</v>
      </c>
      <c r="D1370" s="33" t="e">
        <f>+"https://analytics.zoho.com/open-view/2395394000005658148?ZOHO_CRITERIA=%224.6%22.%22Descripci%C3%B3n%20A%C3%B1o%22%3C%3E'No%20Aplica'%20and%20%224.6%22.%22C%C3%B3digo_Regi%C3%B3n%22%3D"&amp;#REF!</f>
        <v>#REF!</v>
      </c>
      <c r="E1370" s="4">
        <f t="shared" si="388"/>
        <v>13</v>
      </c>
      <c r="F1370" t="str">
        <f t="shared" si="389"/>
        <v>Informe Interactivo 4</v>
      </c>
      <c r="G1370" t="str">
        <f t="shared" si="390"/>
        <v>Región</v>
      </c>
      <c r="H1370" t="str">
        <f t="shared" si="391"/>
        <v>Número de Empleados</v>
      </c>
      <c r="I1370" t="s">
        <v>63</v>
      </c>
      <c r="J1370" s="1" t="e">
        <f t="shared" si="392"/>
        <v>#REF!</v>
      </c>
    </row>
    <row r="1371" spans="1:10" x14ac:dyDescent="0.35">
      <c r="A1371" s="2">
        <f t="shared" si="386"/>
        <v>11</v>
      </c>
      <c r="B1371" s="2">
        <f t="shared" si="387"/>
        <v>4.5999999999999996</v>
      </c>
      <c r="C1371" s="5" t="str">
        <f>+F1371&amp;" - "&amp;I1371</f>
        <v>Informe Interactivo 4 - Los Ríos</v>
      </c>
      <c r="D1371" s="33" t="e">
        <f>+"https://analytics.zoho.com/open-view/2395394000005658148?ZOHO_CRITERIA=%224.6%22.%22Descripci%C3%B3n%20A%C3%B1o%22%3C%3E'No%20Aplica'%20and%20%224.6%22.%22C%C3%B3digo_Regi%C3%B3n%22%3D"&amp;#REF!</f>
        <v>#REF!</v>
      </c>
      <c r="E1371" s="4">
        <f t="shared" si="388"/>
        <v>13</v>
      </c>
      <c r="F1371" t="str">
        <f t="shared" si="389"/>
        <v>Informe Interactivo 4</v>
      </c>
      <c r="G1371" t="str">
        <f t="shared" si="390"/>
        <v>Región</v>
      </c>
      <c r="H1371" t="str">
        <f t="shared" si="391"/>
        <v>Número de Empleados</v>
      </c>
      <c r="I1371" t="s">
        <v>64</v>
      </c>
      <c r="J1371" s="1" t="e">
        <f t="shared" si="392"/>
        <v>#REF!</v>
      </c>
    </row>
    <row r="1372" spans="1:10" x14ac:dyDescent="0.35">
      <c r="A1372" s="2">
        <f t="shared" si="386"/>
        <v>12</v>
      </c>
      <c r="B1372" s="2">
        <f t="shared" si="387"/>
        <v>4.5999999999999996</v>
      </c>
      <c r="C1372" s="5" t="str">
        <f>+F1372&amp;" - "&amp;I1372</f>
        <v>Informe Interactivo 4 - Arica y Parinacota</v>
      </c>
      <c r="D1372" s="33" t="e">
        <f>+"https://analytics.zoho.com/open-view/2395394000005658148?ZOHO_CRITERIA=%224.6%22.%22Descripci%C3%B3n%20A%C3%B1o%22%3C%3E'No%20Aplica'%20and%20%224.6%22.%22C%C3%B3digo_Regi%C3%B3n%22%3D"&amp;#REF!</f>
        <v>#REF!</v>
      </c>
      <c r="E1372" s="4">
        <f t="shared" si="388"/>
        <v>13</v>
      </c>
      <c r="F1372" t="str">
        <f t="shared" si="389"/>
        <v>Informe Interactivo 4</v>
      </c>
      <c r="G1372" t="str">
        <f t="shared" si="390"/>
        <v>Región</v>
      </c>
      <c r="H1372" t="str">
        <f t="shared" si="391"/>
        <v>Número de Empleados</v>
      </c>
      <c r="I1372" t="s">
        <v>65</v>
      </c>
      <c r="J1372" s="1" t="e">
        <f t="shared" si="392"/>
        <v>#REF!</v>
      </c>
    </row>
    <row r="1373" spans="1:10" x14ac:dyDescent="0.35">
      <c r="A1373" s="2">
        <f t="shared" si="386"/>
        <v>13</v>
      </c>
      <c r="B1373" s="2">
        <f t="shared" si="387"/>
        <v>4.5999999999999996</v>
      </c>
      <c r="C1373" s="5" t="str">
        <f>+F1373&amp;" - "&amp;I1373</f>
        <v>Informe Interactivo 4 - Ñuble</v>
      </c>
      <c r="D1373" s="33" t="e">
        <f>+"https://analytics.zoho.com/open-view/2395394000005658148?ZOHO_CRITERIA=%224.6%22.%22Descripci%C3%B3n%20A%C3%B1o%22%3C%3E'No%20Aplica'%20and%20%224.6%22.%22C%C3%B3digo_Regi%C3%B3n%22%3D"&amp;#REF!</f>
        <v>#REF!</v>
      </c>
      <c r="E1373" s="4">
        <f t="shared" si="388"/>
        <v>13</v>
      </c>
      <c r="F1373" t="str">
        <f t="shared" si="389"/>
        <v>Informe Interactivo 4</v>
      </c>
      <c r="G1373" t="str">
        <f t="shared" si="390"/>
        <v>Región</v>
      </c>
      <c r="H1373" t="str">
        <f t="shared" si="391"/>
        <v>Número de Empleados</v>
      </c>
      <c r="I1373" t="s">
        <v>66</v>
      </c>
      <c r="J1373" s="1" t="e">
        <f t="shared" si="392"/>
        <v>#REF!</v>
      </c>
    </row>
    <row r="1374" spans="1:10" x14ac:dyDescent="0.35">
      <c r="A1374" s="39">
        <v>1</v>
      </c>
      <c r="B1374" s="39">
        <f t="shared" si="387"/>
        <v>4.5999999999999996</v>
      </c>
      <c r="C1374" s="40" t="str">
        <f>+F1374&amp;" - "&amp;I1374</f>
        <v>Informe Interactivo 5 - Pica</v>
      </c>
      <c r="D1374" s="41" t="e">
        <f>+"https://analytics.zoho.com/open-view/2395394000005658938?ZOHO_CRITERIA=%224.6%22.%22Descripci%C3%B3n%20A%C3%B1o%22%3C%3E'No%20Aplica'%20and%224.6%22.%22C%C3%B3digo_Comuna%22%3D"&amp;#REF!</f>
        <v>#REF!</v>
      </c>
      <c r="E1374" s="42">
        <v>177</v>
      </c>
      <c r="F1374" s="43" t="s">
        <v>165</v>
      </c>
      <c r="G1374" s="43" t="s">
        <v>222</v>
      </c>
      <c r="H1374" s="43" t="s">
        <v>418</v>
      </c>
      <c r="I1374" s="43" t="s">
        <v>223</v>
      </c>
      <c r="J1374" s="1" t="e">
        <f t="shared" si="392"/>
        <v>#REF!</v>
      </c>
    </row>
    <row r="1375" spans="1:10" x14ac:dyDescent="0.35">
      <c r="A1375" s="2">
        <f t="shared" si="386"/>
        <v>2</v>
      </c>
      <c r="B1375" s="2">
        <f t="shared" si="387"/>
        <v>4.5999999999999996</v>
      </c>
      <c r="C1375" s="5" t="str">
        <f>+F1375&amp;" - "&amp;I1375</f>
        <v>Informe Interactivo 5 - Copiapó</v>
      </c>
      <c r="D1375" s="33" t="e">
        <f>+"https://analytics.zoho.com/open-view/2395394000005658938?ZOHO_CRITERIA=%224.6%22.%22Descripci%C3%B3n%20A%C3%B1o%22%3C%3E'No%20Aplica'%20and%224.6%22.%22C%C3%B3digo_Comuna%22%3D"&amp;#REF!</f>
        <v>#REF!</v>
      </c>
      <c r="E1375" s="4">
        <f t="shared" si="388"/>
        <v>177</v>
      </c>
      <c r="F1375" t="str">
        <f t="shared" si="389"/>
        <v>Informe Interactivo 5</v>
      </c>
      <c r="G1375" t="str">
        <f t="shared" si="390"/>
        <v>Comuna</v>
      </c>
      <c r="H1375" t="str">
        <f t="shared" si="391"/>
        <v>Número de Empleados</v>
      </c>
      <c r="I1375" t="s">
        <v>224</v>
      </c>
      <c r="J1375" s="1" t="e">
        <f t="shared" si="392"/>
        <v>#REF!</v>
      </c>
    </row>
    <row r="1376" spans="1:10" x14ac:dyDescent="0.35">
      <c r="A1376" s="2">
        <f t="shared" si="386"/>
        <v>3</v>
      </c>
      <c r="B1376" s="2">
        <f t="shared" si="387"/>
        <v>4.5999999999999996</v>
      </c>
      <c r="C1376" s="5" t="str">
        <f>+F1376&amp;" - "&amp;I1376</f>
        <v>Informe Interactivo 5 - Caldera</v>
      </c>
      <c r="D1376" s="33" t="e">
        <f>+"https://analytics.zoho.com/open-view/2395394000005658938?ZOHO_CRITERIA=%224.6%22.%22Descripci%C3%B3n%20A%C3%B1o%22%3C%3E'No%20Aplica'%20and%224.6%22.%22C%C3%B3digo_Comuna%22%3D"&amp;#REF!</f>
        <v>#REF!</v>
      </c>
      <c r="E1376" s="4">
        <f t="shared" si="388"/>
        <v>177</v>
      </c>
      <c r="F1376" t="str">
        <f t="shared" si="389"/>
        <v>Informe Interactivo 5</v>
      </c>
      <c r="G1376" t="str">
        <f t="shared" si="390"/>
        <v>Comuna</v>
      </c>
      <c r="H1376" t="str">
        <f t="shared" si="391"/>
        <v>Número de Empleados</v>
      </c>
      <c r="I1376" t="s">
        <v>225</v>
      </c>
      <c r="J1376" s="1" t="e">
        <f t="shared" si="392"/>
        <v>#REF!</v>
      </c>
    </row>
    <row r="1377" spans="1:10" x14ac:dyDescent="0.35">
      <c r="A1377" s="2">
        <f t="shared" si="386"/>
        <v>4</v>
      </c>
      <c r="B1377" s="2">
        <f t="shared" si="387"/>
        <v>4.5999999999999996</v>
      </c>
      <c r="C1377" s="5" t="str">
        <f>+F1377&amp;" - "&amp;I1377</f>
        <v>Informe Interactivo 5 - Tierra Amarilla</v>
      </c>
      <c r="D1377" s="33" t="e">
        <f>+"https://analytics.zoho.com/open-view/2395394000005658938?ZOHO_CRITERIA=%224.6%22.%22Descripci%C3%B3n%20A%C3%B1o%22%3C%3E'No%20Aplica'%20and%224.6%22.%22C%C3%B3digo_Comuna%22%3D"&amp;#REF!</f>
        <v>#REF!</v>
      </c>
      <c r="E1377" s="4">
        <f t="shared" si="388"/>
        <v>177</v>
      </c>
      <c r="F1377" t="str">
        <f t="shared" si="389"/>
        <v>Informe Interactivo 5</v>
      </c>
      <c r="G1377" t="str">
        <f t="shared" si="390"/>
        <v>Comuna</v>
      </c>
      <c r="H1377" t="str">
        <f t="shared" si="391"/>
        <v>Número de Empleados</v>
      </c>
      <c r="I1377" t="s">
        <v>226</v>
      </c>
      <c r="J1377" s="1" t="e">
        <f t="shared" si="392"/>
        <v>#REF!</v>
      </c>
    </row>
    <row r="1378" spans="1:10" x14ac:dyDescent="0.35">
      <c r="A1378" s="2">
        <f t="shared" si="386"/>
        <v>5</v>
      </c>
      <c r="B1378" s="2">
        <f t="shared" si="387"/>
        <v>4.5999999999999996</v>
      </c>
      <c r="C1378" s="5" t="str">
        <f>+F1378&amp;" - "&amp;I1378</f>
        <v>Informe Interactivo 5 - Vallenar</v>
      </c>
      <c r="D1378" s="33" t="e">
        <f>+"https://analytics.zoho.com/open-view/2395394000005658938?ZOHO_CRITERIA=%224.6%22.%22Descripci%C3%B3n%20A%C3%B1o%22%3C%3E'No%20Aplica'%20and%224.6%22.%22C%C3%B3digo_Comuna%22%3D"&amp;#REF!</f>
        <v>#REF!</v>
      </c>
      <c r="E1378" s="4">
        <f t="shared" si="388"/>
        <v>177</v>
      </c>
      <c r="F1378" t="str">
        <f t="shared" si="389"/>
        <v>Informe Interactivo 5</v>
      </c>
      <c r="G1378" t="str">
        <f t="shared" si="390"/>
        <v>Comuna</v>
      </c>
      <c r="H1378" t="str">
        <f t="shared" si="391"/>
        <v>Número de Empleados</v>
      </c>
      <c r="I1378" t="s">
        <v>227</v>
      </c>
      <c r="J1378" s="1" t="e">
        <f t="shared" si="392"/>
        <v>#REF!</v>
      </c>
    </row>
    <row r="1379" spans="1:10" x14ac:dyDescent="0.35">
      <c r="A1379" s="2">
        <f t="shared" si="386"/>
        <v>6</v>
      </c>
      <c r="B1379" s="2">
        <f t="shared" si="387"/>
        <v>4.5999999999999996</v>
      </c>
      <c r="C1379" s="5" t="str">
        <f>+F1379&amp;" - "&amp;I1379</f>
        <v>Informe Interactivo 5 - Alto del Carmen</v>
      </c>
      <c r="D1379" s="33" t="e">
        <f>+"https://analytics.zoho.com/open-view/2395394000005658938?ZOHO_CRITERIA=%224.6%22.%22Descripci%C3%B3n%20A%C3%B1o%22%3C%3E'No%20Aplica'%20and%224.6%22.%22C%C3%B3digo_Comuna%22%3D"&amp;#REF!</f>
        <v>#REF!</v>
      </c>
      <c r="E1379" s="4">
        <f t="shared" si="388"/>
        <v>177</v>
      </c>
      <c r="F1379" t="str">
        <f t="shared" si="389"/>
        <v>Informe Interactivo 5</v>
      </c>
      <c r="G1379" t="str">
        <f t="shared" si="390"/>
        <v>Comuna</v>
      </c>
      <c r="H1379" t="str">
        <f t="shared" si="391"/>
        <v>Número de Empleados</v>
      </c>
      <c r="I1379" t="s">
        <v>228</v>
      </c>
      <c r="J1379" s="1" t="e">
        <f t="shared" si="392"/>
        <v>#REF!</v>
      </c>
    </row>
    <row r="1380" spans="1:10" x14ac:dyDescent="0.35">
      <c r="A1380" s="2">
        <f t="shared" si="386"/>
        <v>7</v>
      </c>
      <c r="B1380" s="2">
        <f t="shared" si="387"/>
        <v>4.5999999999999996</v>
      </c>
      <c r="C1380" s="5" t="str">
        <f>+F1380&amp;" - "&amp;I1380</f>
        <v>Informe Interactivo 5 - Freirina</v>
      </c>
      <c r="D1380" s="33" t="e">
        <f>+"https://analytics.zoho.com/open-view/2395394000005658938?ZOHO_CRITERIA=%224.6%22.%22Descripci%C3%B3n%20A%C3%B1o%22%3C%3E'No%20Aplica'%20and%224.6%22.%22C%C3%B3digo_Comuna%22%3D"&amp;#REF!</f>
        <v>#REF!</v>
      </c>
      <c r="E1380" s="4">
        <f t="shared" si="388"/>
        <v>177</v>
      </c>
      <c r="F1380" t="str">
        <f t="shared" si="389"/>
        <v>Informe Interactivo 5</v>
      </c>
      <c r="G1380" t="str">
        <f t="shared" si="390"/>
        <v>Comuna</v>
      </c>
      <c r="H1380" t="str">
        <f t="shared" si="391"/>
        <v>Número de Empleados</v>
      </c>
      <c r="I1380" t="s">
        <v>229</v>
      </c>
      <c r="J1380" s="1" t="e">
        <f t="shared" si="392"/>
        <v>#REF!</v>
      </c>
    </row>
    <row r="1381" spans="1:10" x14ac:dyDescent="0.35">
      <c r="A1381" s="2">
        <f t="shared" si="386"/>
        <v>8</v>
      </c>
      <c r="B1381" s="2">
        <f t="shared" si="387"/>
        <v>4.5999999999999996</v>
      </c>
      <c r="C1381" s="5" t="str">
        <f>+F1381&amp;" - "&amp;I1381</f>
        <v>Informe Interactivo 5 - Huasco</v>
      </c>
      <c r="D1381" s="33" t="e">
        <f>+"https://analytics.zoho.com/open-view/2395394000005658938?ZOHO_CRITERIA=%224.6%22.%22Descripci%C3%B3n%20A%C3%B1o%22%3C%3E'No%20Aplica'%20and%224.6%22.%22C%C3%B3digo_Comuna%22%3D"&amp;#REF!</f>
        <v>#REF!</v>
      </c>
      <c r="E1381" s="4">
        <f t="shared" si="388"/>
        <v>177</v>
      </c>
      <c r="F1381" t="str">
        <f t="shared" si="389"/>
        <v>Informe Interactivo 5</v>
      </c>
      <c r="G1381" t="str">
        <f t="shared" si="390"/>
        <v>Comuna</v>
      </c>
      <c r="H1381" t="str">
        <f t="shared" si="391"/>
        <v>Número de Empleados</v>
      </c>
      <c r="I1381" t="s">
        <v>230</v>
      </c>
      <c r="J1381" s="1" t="e">
        <f t="shared" si="392"/>
        <v>#REF!</v>
      </c>
    </row>
    <row r="1382" spans="1:10" x14ac:dyDescent="0.35">
      <c r="A1382" s="2">
        <f t="shared" si="386"/>
        <v>9</v>
      </c>
      <c r="B1382" s="2">
        <f t="shared" si="387"/>
        <v>4.5999999999999996</v>
      </c>
      <c r="C1382" s="5" t="str">
        <f>+F1382&amp;" - "&amp;I1382</f>
        <v>Informe Interactivo 5 - La Serena</v>
      </c>
      <c r="D1382" s="33" t="e">
        <f>+"https://analytics.zoho.com/open-view/2395394000005658938?ZOHO_CRITERIA=%224.6%22.%22Descripci%C3%B3n%20A%C3%B1o%22%3C%3E'No%20Aplica'%20and%224.6%22.%22C%C3%B3digo_Comuna%22%3D"&amp;#REF!</f>
        <v>#REF!</v>
      </c>
      <c r="E1382" s="4">
        <f t="shared" si="388"/>
        <v>177</v>
      </c>
      <c r="F1382" t="str">
        <f t="shared" si="389"/>
        <v>Informe Interactivo 5</v>
      </c>
      <c r="G1382" t="str">
        <f t="shared" si="390"/>
        <v>Comuna</v>
      </c>
      <c r="H1382" t="str">
        <f t="shared" si="391"/>
        <v>Número de Empleados</v>
      </c>
      <c r="I1382" t="s">
        <v>231</v>
      </c>
      <c r="J1382" s="1" t="e">
        <f t="shared" si="392"/>
        <v>#REF!</v>
      </c>
    </row>
    <row r="1383" spans="1:10" x14ac:dyDescent="0.35">
      <c r="A1383" s="2">
        <f t="shared" si="386"/>
        <v>10</v>
      </c>
      <c r="B1383" s="2">
        <f t="shared" si="387"/>
        <v>4.5999999999999996</v>
      </c>
      <c r="C1383" s="5" t="str">
        <f>+F1383&amp;" - "&amp;I1383</f>
        <v>Informe Interactivo 5 - Coquimbo</v>
      </c>
      <c r="D1383" s="33" t="e">
        <f>+"https://analytics.zoho.com/open-view/2395394000005658938?ZOHO_CRITERIA=%224.6%22.%22Descripci%C3%B3n%20A%C3%B1o%22%3C%3E'No%20Aplica'%20and%224.6%22.%22C%C3%B3digo_Comuna%22%3D"&amp;#REF!</f>
        <v>#REF!</v>
      </c>
      <c r="E1383" s="4">
        <f t="shared" si="388"/>
        <v>177</v>
      </c>
      <c r="F1383" t="str">
        <f t="shared" si="389"/>
        <v>Informe Interactivo 5</v>
      </c>
      <c r="G1383" t="str">
        <f t="shared" si="390"/>
        <v>Comuna</v>
      </c>
      <c r="H1383" t="str">
        <f t="shared" si="391"/>
        <v>Número de Empleados</v>
      </c>
      <c r="I1383" t="s">
        <v>54</v>
      </c>
      <c r="J1383" s="1" t="e">
        <f t="shared" si="392"/>
        <v>#REF!</v>
      </c>
    </row>
    <row r="1384" spans="1:10" x14ac:dyDescent="0.35">
      <c r="A1384" s="2">
        <f t="shared" si="386"/>
        <v>11</v>
      </c>
      <c r="B1384" s="2">
        <f t="shared" si="387"/>
        <v>4.5999999999999996</v>
      </c>
      <c r="C1384" s="5" t="str">
        <f>+F1384&amp;" - "&amp;I1384</f>
        <v>Informe Interactivo 5 - Andacollo</v>
      </c>
      <c r="D1384" s="33" t="e">
        <f>+"https://analytics.zoho.com/open-view/2395394000005658938?ZOHO_CRITERIA=%224.6%22.%22Descripci%C3%B3n%20A%C3%B1o%22%3C%3E'No%20Aplica'%20and%224.6%22.%22C%C3%B3digo_Comuna%22%3D"&amp;#REF!</f>
        <v>#REF!</v>
      </c>
      <c r="E1384" s="4">
        <f t="shared" si="388"/>
        <v>177</v>
      </c>
      <c r="F1384" t="str">
        <f t="shared" si="389"/>
        <v>Informe Interactivo 5</v>
      </c>
      <c r="G1384" t="str">
        <f t="shared" si="390"/>
        <v>Comuna</v>
      </c>
      <c r="H1384" t="str">
        <f t="shared" si="391"/>
        <v>Número de Empleados</v>
      </c>
      <c r="I1384" t="s">
        <v>232</v>
      </c>
      <c r="J1384" s="1" t="e">
        <f t="shared" si="392"/>
        <v>#REF!</v>
      </c>
    </row>
    <row r="1385" spans="1:10" x14ac:dyDescent="0.35">
      <c r="A1385" s="2">
        <f t="shared" ref="A1385:A1448" si="393">+A1384+1</f>
        <v>12</v>
      </c>
      <c r="B1385" s="2">
        <f t="shared" ref="B1385:B1448" si="394">+B1384</f>
        <v>4.5999999999999996</v>
      </c>
      <c r="C1385" s="5" t="str">
        <f>+F1385&amp;" - "&amp;I1385</f>
        <v>Informe Interactivo 5 - La Higuera</v>
      </c>
      <c r="D1385" s="33" t="e">
        <f>+"https://analytics.zoho.com/open-view/2395394000005658938?ZOHO_CRITERIA=%224.6%22.%22Descripci%C3%B3n%20A%C3%B1o%22%3C%3E'No%20Aplica'%20and%224.6%22.%22C%C3%B3digo_Comuna%22%3D"&amp;#REF!</f>
        <v>#REF!</v>
      </c>
      <c r="E1385" s="4">
        <f t="shared" ref="E1385:E1448" si="395">+E1384</f>
        <v>177</v>
      </c>
      <c r="F1385" t="str">
        <f t="shared" ref="F1385:F1448" si="396">+F1384</f>
        <v>Informe Interactivo 5</v>
      </c>
      <c r="G1385" t="str">
        <f t="shared" ref="G1385:G1448" si="397">+G1384</f>
        <v>Comuna</v>
      </c>
      <c r="H1385" t="str">
        <f t="shared" ref="H1385:H1448" si="398">+H1384</f>
        <v>Número de Empleados</v>
      </c>
      <c r="I1385" t="s">
        <v>233</v>
      </c>
      <c r="J1385" s="1" t="e">
        <f t="shared" ref="J1385:J1448" si="399">+HYPERLINK(D1385,C1385)</f>
        <v>#REF!</v>
      </c>
    </row>
    <row r="1386" spans="1:10" x14ac:dyDescent="0.35">
      <c r="A1386" s="2">
        <f t="shared" si="393"/>
        <v>13</v>
      </c>
      <c r="B1386" s="2">
        <f t="shared" si="394"/>
        <v>4.5999999999999996</v>
      </c>
      <c r="C1386" s="5" t="str">
        <f>+F1386&amp;" - "&amp;I1386</f>
        <v>Informe Interactivo 5 - Paiguano</v>
      </c>
      <c r="D1386" s="33" t="e">
        <f>+"https://analytics.zoho.com/open-view/2395394000005658938?ZOHO_CRITERIA=%224.6%22.%22Descripci%C3%B3n%20A%C3%B1o%22%3C%3E'No%20Aplica'%20and%224.6%22.%22C%C3%B3digo_Comuna%22%3D"&amp;#REF!</f>
        <v>#REF!</v>
      </c>
      <c r="E1386" s="4">
        <f t="shared" si="395"/>
        <v>177</v>
      </c>
      <c r="F1386" t="str">
        <f t="shared" si="396"/>
        <v>Informe Interactivo 5</v>
      </c>
      <c r="G1386" t="str">
        <f t="shared" si="397"/>
        <v>Comuna</v>
      </c>
      <c r="H1386" t="str">
        <f t="shared" si="398"/>
        <v>Número de Empleados</v>
      </c>
      <c r="I1386" t="s">
        <v>234</v>
      </c>
      <c r="J1386" s="1" t="e">
        <f t="shared" si="399"/>
        <v>#REF!</v>
      </c>
    </row>
    <row r="1387" spans="1:10" x14ac:dyDescent="0.35">
      <c r="A1387" s="2">
        <f t="shared" si="393"/>
        <v>14</v>
      </c>
      <c r="B1387" s="2">
        <f t="shared" si="394"/>
        <v>4.5999999999999996</v>
      </c>
      <c r="C1387" s="5" t="str">
        <f>+F1387&amp;" - "&amp;I1387</f>
        <v>Informe Interactivo 5 - Vicuña</v>
      </c>
      <c r="D1387" s="33" t="e">
        <f>+"https://analytics.zoho.com/open-view/2395394000005658938?ZOHO_CRITERIA=%224.6%22.%22Descripci%C3%B3n%20A%C3%B1o%22%3C%3E'No%20Aplica'%20and%224.6%22.%22C%C3%B3digo_Comuna%22%3D"&amp;#REF!</f>
        <v>#REF!</v>
      </c>
      <c r="E1387" s="4">
        <f t="shared" si="395"/>
        <v>177</v>
      </c>
      <c r="F1387" t="str">
        <f t="shared" si="396"/>
        <v>Informe Interactivo 5</v>
      </c>
      <c r="G1387" t="str">
        <f t="shared" si="397"/>
        <v>Comuna</v>
      </c>
      <c r="H1387" t="str">
        <f t="shared" si="398"/>
        <v>Número de Empleados</v>
      </c>
      <c r="I1387" t="s">
        <v>235</v>
      </c>
      <c r="J1387" s="1" t="e">
        <f t="shared" si="399"/>
        <v>#REF!</v>
      </c>
    </row>
    <row r="1388" spans="1:10" x14ac:dyDescent="0.35">
      <c r="A1388" s="2">
        <f t="shared" si="393"/>
        <v>15</v>
      </c>
      <c r="B1388" s="2">
        <f t="shared" si="394"/>
        <v>4.5999999999999996</v>
      </c>
      <c r="C1388" s="5" t="str">
        <f>+F1388&amp;" - "&amp;I1388</f>
        <v>Informe Interactivo 5 - Illapel</v>
      </c>
      <c r="D1388" s="33" t="e">
        <f>+"https://analytics.zoho.com/open-view/2395394000005658938?ZOHO_CRITERIA=%224.6%22.%22Descripci%C3%B3n%20A%C3%B1o%22%3C%3E'No%20Aplica'%20and%224.6%22.%22C%C3%B3digo_Comuna%22%3D"&amp;#REF!</f>
        <v>#REF!</v>
      </c>
      <c r="E1388" s="4">
        <f t="shared" si="395"/>
        <v>177</v>
      </c>
      <c r="F1388" t="str">
        <f t="shared" si="396"/>
        <v>Informe Interactivo 5</v>
      </c>
      <c r="G1388" t="str">
        <f t="shared" si="397"/>
        <v>Comuna</v>
      </c>
      <c r="H1388" t="str">
        <f t="shared" si="398"/>
        <v>Número de Empleados</v>
      </c>
      <c r="I1388" t="s">
        <v>236</v>
      </c>
      <c r="J1388" s="1" t="e">
        <f t="shared" si="399"/>
        <v>#REF!</v>
      </c>
    </row>
    <row r="1389" spans="1:10" x14ac:dyDescent="0.35">
      <c r="A1389" s="2">
        <f t="shared" si="393"/>
        <v>16</v>
      </c>
      <c r="B1389" s="2">
        <f t="shared" si="394"/>
        <v>4.5999999999999996</v>
      </c>
      <c r="C1389" s="5" t="str">
        <f>+F1389&amp;" - "&amp;I1389</f>
        <v>Informe Interactivo 5 - Canela</v>
      </c>
      <c r="D1389" s="33" t="e">
        <f>+"https://analytics.zoho.com/open-view/2395394000005658938?ZOHO_CRITERIA=%224.6%22.%22Descripci%C3%B3n%20A%C3%B1o%22%3C%3E'No%20Aplica'%20and%224.6%22.%22C%C3%B3digo_Comuna%22%3D"&amp;#REF!</f>
        <v>#REF!</v>
      </c>
      <c r="E1389" s="4">
        <f t="shared" si="395"/>
        <v>177</v>
      </c>
      <c r="F1389" t="str">
        <f t="shared" si="396"/>
        <v>Informe Interactivo 5</v>
      </c>
      <c r="G1389" t="str">
        <f t="shared" si="397"/>
        <v>Comuna</v>
      </c>
      <c r="H1389" t="str">
        <f t="shared" si="398"/>
        <v>Número de Empleados</v>
      </c>
      <c r="I1389" t="s">
        <v>237</v>
      </c>
      <c r="J1389" s="1" t="e">
        <f t="shared" si="399"/>
        <v>#REF!</v>
      </c>
    </row>
    <row r="1390" spans="1:10" x14ac:dyDescent="0.35">
      <c r="A1390" s="2">
        <f t="shared" si="393"/>
        <v>17</v>
      </c>
      <c r="B1390" s="2">
        <f t="shared" si="394"/>
        <v>4.5999999999999996</v>
      </c>
      <c r="C1390" s="5" t="str">
        <f>+F1390&amp;" - "&amp;I1390</f>
        <v>Informe Interactivo 5 - Los Vilos</v>
      </c>
      <c r="D1390" s="33" t="e">
        <f>+"https://analytics.zoho.com/open-view/2395394000005658938?ZOHO_CRITERIA=%224.6%22.%22Descripci%C3%B3n%20A%C3%B1o%22%3C%3E'No%20Aplica'%20and%224.6%22.%22C%C3%B3digo_Comuna%22%3D"&amp;#REF!</f>
        <v>#REF!</v>
      </c>
      <c r="E1390" s="4">
        <f t="shared" si="395"/>
        <v>177</v>
      </c>
      <c r="F1390" t="str">
        <f t="shared" si="396"/>
        <v>Informe Interactivo 5</v>
      </c>
      <c r="G1390" t="str">
        <f t="shared" si="397"/>
        <v>Comuna</v>
      </c>
      <c r="H1390" t="str">
        <f t="shared" si="398"/>
        <v>Número de Empleados</v>
      </c>
      <c r="I1390" t="s">
        <v>238</v>
      </c>
      <c r="J1390" s="1" t="e">
        <f t="shared" si="399"/>
        <v>#REF!</v>
      </c>
    </row>
    <row r="1391" spans="1:10" x14ac:dyDescent="0.35">
      <c r="A1391" s="2">
        <f t="shared" si="393"/>
        <v>18</v>
      </c>
      <c r="B1391" s="2">
        <f t="shared" si="394"/>
        <v>4.5999999999999996</v>
      </c>
      <c r="C1391" s="5" t="str">
        <f>+F1391&amp;" - "&amp;I1391</f>
        <v>Informe Interactivo 5 - Salamanca</v>
      </c>
      <c r="D1391" s="33" t="e">
        <f>+"https://analytics.zoho.com/open-view/2395394000005658938?ZOHO_CRITERIA=%224.6%22.%22Descripci%C3%B3n%20A%C3%B1o%22%3C%3E'No%20Aplica'%20and%224.6%22.%22C%C3%B3digo_Comuna%22%3D"&amp;#REF!</f>
        <v>#REF!</v>
      </c>
      <c r="E1391" s="4">
        <f t="shared" si="395"/>
        <v>177</v>
      </c>
      <c r="F1391" t="str">
        <f t="shared" si="396"/>
        <v>Informe Interactivo 5</v>
      </c>
      <c r="G1391" t="str">
        <f t="shared" si="397"/>
        <v>Comuna</v>
      </c>
      <c r="H1391" t="str">
        <f t="shared" si="398"/>
        <v>Número de Empleados</v>
      </c>
      <c r="I1391" t="s">
        <v>239</v>
      </c>
      <c r="J1391" s="1" t="e">
        <f t="shared" si="399"/>
        <v>#REF!</v>
      </c>
    </row>
    <row r="1392" spans="1:10" x14ac:dyDescent="0.35">
      <c r="A1392" s="2">
        <f t="shared" si="393"/>
        <v>19</v>
      </c>
      <c r="B1392" s="2">
        <f t="shared" si="394"/>
        <v>4.5999999999999996</v>
      </c>
      <c r="C1392" s="5" t="str">
        <f>+F1392&amp;" - "&amp;I1392</f>
        <v>Informe Interactivo 5 - Ovalle</v>
      </c>
      <c r="D1392" s="33" t="e">
        <f>+"https://analytics.zoho.com/open-view/2395394000005658938?ZOHO_CRITERIA=%224.6%22.%22Descripci%C3%B3n%20A%C3%B1o%22%3C%3E'No%20Aplica'%20and%224.6%22.%22C%C3%B3digo_Comuna%22%3D"&amp;#REF!</f>
        <v>#REF!</v>
      </c>
      <c r="E1392" s="4">
        <f t="shared" si="395"/>
        <v>177</v>
      </c>
      <c r="F1392" t="str">
        <f t="shared" si="396"/>
        <v>Informe Interactivo 5</v>
      </c>
      <c r="G1392" t="str">
        <f t="shared" si="397"/>
        <v>Comuna</v>
      </c>
      <c r="H1392" t="str">
        <f t="shared" si="398"/>
        <v>Número de Empleados</v>
      </c>
      <c r="I1392" t="s">
        <v>240</v>
      </c>
      <c r="J1392" s="1" t="e">
        <f t="shared" si="399"/>
        <v>#REF!</v>
      </c>
    </row>
    <row r="1393" spans="1:10" x14ac:dyDescent="0.35">
      <c r="A1393" s="2">
        <f t="shared" si="393"/>
        <v>20</v>
      </c>
      <c r="B1393" s="2">
        <f t="shared" si="394"/>
        <v>4.5999999999999996</v>
      </c>
      <c r="C1393" s="5" t="str">
        <f>+F1393&amp;" - "&amp;I1393</f>
        <v>Informe Interactivo 5 - Combarbalá</v>
      </c>
      <c r="D1393" s="33" t="e">
        <f>+"https://analytics.zoho.com/open-view/2395394000005658938?ZOHO_CRITERIA=%224.6%22.%22Descripci%C3%B3n%20A%C3%B1o%22%3C%3E'No%20Aplica'%20and%224.6%22.%22C%C3%B3digo_Comuna%22%3D"&amp;#REF!</f>
        <v>#REF!</v>
      </c>
      <c r="E1393" s="4">
        <f t="shared" si="395"/>
        <v>177</v>
      </c>
      <c r="F1393" t="str">
        <f t="shared" si="396"/>
        <v>Informe Interactivo 5</v>
      </c>
      <c r="G1393" t="str">
        <f t="shared" si="397"/>
        <v>Comuna</v>
      </c>
      <c r="H1393" t="str">
        <f t="shared" si="398"/>
        <v>Número de Empleados</v>
      </c>
      <c r="I1393" t="s">
        <v>241</v>
      </c>
      <c r="J1393" s="1" t="e">
        <f t="shared" si="399"/>
        <v>#REF!</v>
      </c>
    </row>
    <row r="1394" spans="1:10" x14ac:dyDescent="0.35">
      <c r="A1394" s="2">
        <f t="shared" si="393"/>
        <v>21</v>
      </c>
      <c r="B1394" s="2">
        <f t="shared" si="394"/>
        <v>4.5999999999999996</v>
      </c>
      <c r="C1394" s="5" t="str">
        <f>+F1394&amp;" - "&amp;I1394</f>
        <v>Informe Interactivo 5 - Monte Patria</v>
      </c>
      <c r="D1394" s="33" t="e">
        <f>+"https://analytics.zoho.com/open-view/2395394000005658938?ZOHO_CRITERIA=%224.6%22.%22Descripci%C3%B3n%20A%C3%B1o%22%3C%3E'No%20Aplica'%20and%224.6%22.%22C%C3%B3digo_Comuna%22%3D"&amp;#REF!</f>
        <v>#REF!</v>
      </c>
      <c r="E1394" s="4">
        <f t="shared" si="395"/>
        <v>177</v>
      </c>
      <c r="F1394" t="str">
        <f t="shared" si="396"/>
        <v>Informe Interactivo 5</v>
      </c>
      <c r="G1394" t="str">
        <f t="shared" si="397"/>
        <v>Comuna</v>
      </c>
      <c r="H1394" t="str">
        <f t="shared" si="398"/>
        <v>Número de Empleados</v>
      </c>
      <c r="I1394" t="s">
        <v>242</v>
      </c>
      <c r="J1394" s="1" t="e">
        <f t="shared" si="399"/>
        <v>#REF!</v>
      </c>
    </row>
    <row r="1395" spans="1:10" x14ac:dyDescent="0.35">
      <c r="A1395" s="2">
        <f t="shared" si="393"/>
        <v>22</v>
      </c>
      <c r="B1395" s="2">
        <f t="shared" si="394"/>
        <v>4.5999999999999996</v>
      </c>
      <c r="C1395" s="5" t="str">
        <f>+F1395&amp;" - "&amp;I1395</f>
        <v>Informe Interactivo 5 - Casablanca</v>
      </c>
      <c r="D1395" s="33" t="e">
        <f>+"https://analytics.zoho.com/open-view/2395394000005658938?ZOHO_CRITERIA=%224.6%22.%22Descripci%C3%B3n%20A%C3%B1o%22%3C%3E'No%20Aplica'%20and%224.6%22.%22C%C3%B3digo_Comuna%22%3D"&amp;#REF!</f>
        <v>#REF!</v>
      </c>
      <c r="E1395" s="4">
        <f t="shared" si="395"/>
        <v>177</v>
      </c>
      <c r="F1395" t="str">
        <f t="shared" si="396"/>
        <v>Informe Interactivo 5</v>
      </c>
      <c r="G1395" t="str">
        <f t="shared" si="397"/>
        <v>Comuna</v>
      </c>
      <c r="H1395" t="str">
        <f t="shared" si="398"/>
        <v>Número de Empleados</v>
      </c>
      <c r="I1395" t="s">
        <v>243</v>
      </c>
      <c r="J1395" s="1" t="e">
        <f t="shared" si="399"/>
        <v>#REF!</v>
      </c>
    </row>
    <row r="1396" spans="1:10" x14ac:dyDescent="0.35">
      <c r="A1396" s="2">
        <f t="shared" si="393"/>
        <v>23</v>
      </c>
      <c r="B1396" s="2">
        <f t="shared" si="394"/>
        <v>4.5999999999999996</v>
      </c>
      <c r="C1396" s="5" t="str">
        <f>+F1396&amp;" - "&amp;I1396</f>
        <v>Informe Interactivo 5 - Quintero</v>
      </c>
      <c r="D1396" s="33" t="e">
        <f>+"https://analytics.zoho.com/open-view/2395394000005658938?ZOHO_CRITERIA=%224.6%22.%22Descripci%C3%B3n%20A%C3%B1o%22%3C%3E'No%20Aplica'%20and%224.6%22.%22C%C3%B3digo_Comuna%22%3D"&amp;#REF!</f>
        <v>#REF!</v>
      </c>
      <c r="E1396" s="4">
        <f t="shared" si="395"/>
        <v>177</v>
      </c>
      <c r="F1396" t="str">
        <f t="shared" si="396"/>
        <v>Informe Interactivo 5</v>
      </c>
      <c r="G1396" t="str">
        <f t="shared" si="397"/>
        <v>Comuna</v>
      </c>
      <c r="H1396" t="str">
        <f t="shared" si="398"/>
        <v>Número de Empleados</v>
      </c>
      <c r="I1396" t="s">
        <v>244</v>
      </c>
      <c r="J1396" s="1" t="e">
        <f t="shared" si="399"/>
        <v>#REF!</v>
      </c>
    </row>
    <row r="1397" spans="1:10" x14ac:dyDescent="0.35">
      <c r="A1397" s="2">
        <f t="shared" si="393"/>
        <v>24</v>
      </c>
      <c r="B1397" s="2">
        <f t="shared" si="394"/>
        <v>4.5999999999999996</v>
      </c>
      <c r="C1397" s="5" t="str">
        <f>+F1397&amp;" - "&amp;I1397</f>
        <v>Informe Interactivo 5 - Los Andes</v>
      </c>
      <c r="D1397" s="33" t="e">
        <f>+"https://analytics.zoho.com/open-view/2395394000005658938?ZOHO_CRITERIA=%224.6%22.%22Descripci%C3%B3n%20A%C3%B1o%22%3C%3E'No%20Aplica'%20and%224.6%22.%22C%C3%B3digo_Comuna%22%3D"&amp;#REF!</f>
        <v>#REF!</v>
      </c>
      <c r="E1397" s="4">
        <f t="shared" si="395"/>
        <v>177</v>
      </c>
      <c r="F1397" t="str">
        <f t="shared" si="396"/>
        <v>Informe Interactivo 5</v>
      </c>
      <c r="G1397" t="str">
        <f t="shared" si="397"/>
        <v>Comuna</v>
      </c>
      <c r="H1397" t="str">
        <f t="shared" si="398"/>
        <v>Número de Empleados</v>
      </c>
      <c r="I1397" t="s">
        <v>245</v>
      </c>
      <c r="J1397" s="1" t="e">
        <f t="shared" si="399"/>
        <v>#REF!</v>
      </c>
    </row>
    <row r="1398" spans="1:10" x14ac:dyDescent="0.35">
      <c r="A1398" s="2">
        <f t="shared" si="393"/>
        <v>25</v>
      </c>
      <c r="B1398" s="2">
        <f t="shared" si="394"/>
        <v>4.5999999999999996</v>
      </c>
      <c r="C1398" s="5" t="str">
        <f>+F1398&amp;" - "&amp;I1398</f>
        <v>Informe Interactivo 5 - Calle Larga</v>
      </c>
      <c r="D1398" s="33" t="e">
        <f>+"https://analytics.zoho.com/open-view/2395394000005658938?ZOHO_CRITERIA=%224.6%22.%22Descripci%C3%B3n%20A%C3%B1o%22%3C%3E'No%20Aplica'%20and%224.6%22.%22C%C3%B3digo_Comuna%22%3D"&amp;#REF!</f>
        <v>#REF!</v>
      </c>
      <c r="E1398" s="4">
        <f t="shared" si="395"/>
        <v>177</v>
      </c>
      <c r="F1398" t="str">
        <f t="shared" si="396"/>
        <v>Informe Interactivo 5</v>
      </c>
      <c r="G1398" t="str">
        <f t="shared" si="397"/>
        <v>Comuna</v>
      </c>
      <c r="H1398" t="str">
        <f t="shared" si="398"/>
        <v>Número de Empleados</v>
      </c>
      <c r="I1398" t="s">
        <v>246</v>
      </c>
      <c r="J1398" s="1" t="e">
        <f t="shared" si="399"/>
        <v>#REF!</v>
      </c>
    </row>
    <row r="1399" spans="1:10" x14ac:dyDescent="0.35">
      <c r="A1399" s="2">
        <f t="shared" si="393"/>
        <v>26</v>
      </c>
      <c r="B1399" s="2">
        <f t="shared" si="394"/>
        <v>4.5999999999999996</v>
      </c>
      <c r="C1399" s="5" t="str">
        <f>+F1399&amp;" - "&amp;I1399</f>
        <v>Informe Interactivo 5 - Rinconada</v>
      </c>
      <c r="D1399" s="33" t="e">
        <f>+"https://analytics.zoho.com/open-view/2395394000005658938?ZOHO_CRITERIA=%224.6%22.%22Descripci%C3%B3n%20A%C3%B1o%22%3C%3E'No%20Aplica'%20and%224.6%22.%22C%C3%B3digo_Comuna%22%3D"&amp;#REF!</f>
        <v>#REF!</v>
      </c>
      <c r="E1399" s="4">
        <f t="shared" si="395"/>
        <v>177</v>
      </c>
      <c r="F1399" t="str">
        <f t="shared" si="396"/>
        <v>Informe Interactivo 5</v>
      </c>
      <c r="G1399" t="str">
        <f t="shared" si="397"/>
        <v>Comuna</v>
      </c>
      <c r="H1399" t="str">
        <f t="shared" si="398"/>
        <v>Número de Empleados</v>
      </c>
      <c r="I1399" t="s">
        <v>247</v>
      </c>
      <c r="J1399" s="1" t="e">
        <f t="shared" si="399"/>
        <v>#REF!</v>
      </c>
    </row>
    <row r="1400" spans="1:10" x14ac:dyDescent="0.35">
      <c r="A1400" s="2">
        <f t="shared" si="393"/>
        <v>27</v>
      </c>
      <c r="B1400" s="2">
        <f t="shared" si="394"/>
        <v>4.5999999999999996</v>
      </c>
      <c r="C1400" s="5" t="str">
        <f>+F1400&amp;" - "&amp;I1400</f>
        <v>Informe Interactivo 5 - San Esteban</v>
      </c>
      <c r="D1400" s="33" t="e">
        <f>+"https://analytics.zoho.com/open-view/2395394000005658938?ZOHO_CRITERIA=%224.6%22.%22Descripci%C3%B3n%20A%C3%B1o%22%3C%3E'No%20Aplica'%20and%224.6%22.%22C%C3%B3digo_Comuna%22%3D"&amp;#REF!</f>
        <v>#REF!</v>
      </c>
      <c r="E1400" s="4">
        <f t="shared" si="395"/>
        <v>177</v>
      </c>
      <c r="F1400" t="str">
        <f t="shared" si="396"/>
        <v>Informe Interactivo 5</v>
      </c>
      <c r="G1400" t="str">
        <f t="shared" si="397"/>
        <v>Comuna</v>
      </c>
      <c r="H1400" t="str">
        <f t="shared" si="398"/>
        <v>Número de Empleados</v>
      </c>
      <c r="I1400" t="s">
        <v>248</v>
      </c>
      <c r="J1400" s="1" t="e">
        <f t="shared" si="399"/>
        <v>#REF!</v>
      </c>
    </row>
    <row r="1401" spans="1:10" x14ac:dyDescent="0.35">
      <c r="A1401" s="2">
        <f t="shared" si="393"/>
        <v>28</v>
      </c>
      <c r="B1401" s="2">
        <f t="shared" si="394"/>
        <v>4.5999999999999996</v>
      </c>
      <c r="C1401" s="5" t="str">
        <f>+F1401&amp;" - "&amp;I1401</f>
        <v>Informe Interactivo 5 - La Ligua</v>
      </c>
      <c r="D1401" s="33" t="e">
        <f>+"https://analytics.zoho.com/open-view/2395394000005658938?ZOHO_CRITERIA=%224.6%22.%22Descripci%C3%B3n%20A%C3%B1o%22%3C%3E'No%20Aplica'%20and%224.6%22.%22C%C3%B3digo_Comuna%22%3D"&amp;#REF!</f>
        <v>#REF!</v>
      </c>
      <c r="E1401" s="4">
        <f t="shared" si="395"/>
        <v>177</v>
      </c>
      <c r="F1401" t="str">
        <f t="shared" si="396"/>
        <v>Informe Interactivo 5</v>
      </c>
      <c r="G1401" t="str">
        <f t="shared" si="397"/>
        <v>Comuna</v>
      </c>
      <c r="H1401" t="str">
        <f t="shared" si="398"/>
        <v>Número de Empleados</v>
      </c>
      <c r="I1401" t="s">
        <v>249</v>
      </c>
      <c r="J1401" s="1" t="e">
        <f t="shared" si="399"/>
        <v>#REF!</v>
      </c>
    </row>
    <row r="1402" spans="1:10" x14ac:dyDescent="0.35">
      <c r="A1402" s="2">
        <f t="shared" si="393"/>
        <v>29</v>
      </c>
      <c r="B1402" s="2">
        <f t="shared" si="394"/>
        <v>4.5999999999999996</v>
      </c>
      <c r="C1402" s="5" t="str">
        <f>+F1402&amp;" - "&amp;I1402</f>
        <v>Informe Interactivo 5 - Cabildo</v>
      </c>
      <c r="D1402" s="33" t="e">
        <f>+"https://analytics.zoho.com/open-view/2395394000005658938?ZOHO_CRITERIA=%224.6%22.%22Descripci%C3%B3n%20A%C3%B1o%22%3C%3E'No%20Aplica'%20and%224.6%22.%22C%C3%B3digo_Comuna%22%3D"&amp;#REF!</f>
        <v>#REF!</v>
      </c>
      <c r="E1402" s="4">
        <f t="shared" si="395"/>
        <v>177</v>
      </c>
      <c r="F1402" t="str">
        <f t="shared" si="396"/>
        <v>Informe Interactivo 5</v>
      </c>
      <c r="G1402" t="str">
        <f t="shared" si="397"/>
        <v>Comuna</v>
      </c>
      <c r="H1402" t="str">
        <f t="shared" si="398"/>
        <v>Número de Empleados</v>
      </c>
      <c r="I1402" t="s">
        <v>250</v>
      </c>
      <c r="J1402" s="1" t="e">
        <f t="shared" si="399"/>
        <v>#REF!</v>
      </c>
    </row>
    <row r="1403" spans="1:10" x14ac:dyDescent="0.35">
      <c r="A1403" s="2">
        <f t="shared" si="393"/>
        <v>30</v>
      </c>
      <c r="B1403" s="2">
        <f t="shared" si="394"/>
        <v>4.5999999999999996</v>
      </c>
      <c r="C1403" s="5" t="str">
        <f>+F1403&amp;" - "&amp;I1403</f>
        <v>Informe Interactivo 5 - Petorca</v>
      </c>
      <c r="D1403" s="33" t="e">
        <f>+"https://analytics.zoho.com/open-view/2395394000005658938?ZOHO_CRITERIA=%224.6%22.%22Descripci%C3%B3n%20A%C3%B1o%22%3C%3E'No%20Aplica'%20and%224.6%22.%22C%C3%B3digo_Comuna%22%3D"&amp;#REF!</f>
        <v>#REF!</v>
      </c>
      <c r="E1403" s="4">
        <f t="shared" si="395"/>
        <v>177</v>
      </c>
      <c r="F1403" t="str">
        <f t="shared" si="396"/>
        <v>Informe Interactivo 5</v>
      </c>
      <c r="G1403" t="str">
        <f t="shared" si="397"/>
        <v>Comuna</v>
      </c>
      <c r="H1403" t="str">
        <f t="shared" si="398"/>
        <v>Número de Empleados</v>
      </c>
      <c r="I1403" t="s">
        <v>251</v>
      </c>
      <c r="J1403" s="1" t="e">
        <f t="shared" si="399"/>
        <v>#REF!</v>
      </c>
    </row>
    <row r="1404" spans="1:10" x14ac:dyDescent="0.35">
      <c r="A1404" s="2">
        <f t="shared" si="393"/>
        <v>31</v>
      </c>
      <c r="B1404" s="2">
        <f t="shared" si="394"/>
        <v>4.5999999999999996</v>
      </c>
      <c r="C1404" s="5" t="str">
        <f>+F1404&amp;" - "&amp;I1404</f>
        <v>Informe Interactivo 5 - Zapallar</v>
      </c>
      <c r="D1404" s="33" t="e">
        <f>+"https://analytics.zoho.com/open-view/2395394000005658938?ZOHO_CRITERIA=%224.6%22.%22Descripci%C3%B3n%20A%C3%B1o%22%3C%3E'No%20Aplica'%20and%224.6%22.%22C%C3%B3digo_Comuna%22%3D"&amp;#REF!</f>
        <v>#REF!</v>
      </c>
      <c r="E1404" s="4">
        <f t="shared" si="395"/>
        <v>177</v>
      </c>
      <c r="F1404" t="str">
        <f t="shared" si="396"/>
        <v>Informe Interactivo 5</v>
      </c>
      <c r="G1404" t="str">
        <f t="shared" si="397"/>
        <v>Comuna</v>
      </c>
      <c r="H1404" t="str">
        <f t="shared" si="398"/>
        <v>Número de Empleados</v>
      </c>
      <c r="I1404" t="s">
        <v>252</v>
      </c>
      <c r="J1404" s="1" t="e">
        <f t="shared" si="399"/>
        <v>#REF!</v>
      </c>
    </row>
    <row r="1405" spans="1:10" x14ac:dyDescent="0.35">
      <c r="A1405" s="2">
        <f t="shared" si="393"/>
        <v>32</v>
      </c>
      <c r="B1405" s="2">
        <f t="shared" si="394"/>
        <v>4.5999999999999996</v>
      </c>
      <c r="C1405" s="5" t="str">
        <f>+F1405&amp;" - "&amp;I1405</f>
        <v>Informe Interactivo 5 - Quillota</v>
      </c>
      <c r="D1405" s="33" t="e">
        <f>+"https://analytics.zoho.com/open-view/2395394000005658938?ZOHO_CRITERIA=%224.6%22.%22Descripci%C3%B3n%20A%C3%B1o%22%3C%3E'No%20Aplica'%20and%224.6%22.%22C%C3%B3digo_Comuna%22%3D"&amp;#REF!</f>
        <v>#REF!</v>
      </c>
      <c r="E1405" s="4">
        <f t="shared" si="395"/>
        <v>177</v>
      </c>
      <c r="F1405" t="str">
        <f t="shared" si="396"/>
        <v>Informe Interactivo 5</v>
      </c>
      <c r="G1405" t="str">
        <f t="shared" si="397"/>
        <v>Comuna</v>
      </c>
      <c r="H1405" t="str">
        <f t="shared" si="398"/>
        <v>Número de Empleados</v>
      </c>
      <c r="I1405" t="s">
        <v>253</v>
      </c>
      <c r="J1405" s="1" t="e">
        <f t="shared" si="399"/>
        <v>#REF!</v>
      </c>
    </row>
    <row r="1406" spans="1:10" x14ac:dyDescent="0.35">
      <c r="A1406" s="2">
        <f t="shared" si="393"/>
        <v>33</v>
      </c>
      <c r="B1406" s="2">
        <f t="shared" si="394"/>
        <v>4.5999999999999996</v>
      </c>
      <c r="C1406" s="5" t="str">
        <f>+F1406&amp;" - "&amp;I1406</f>
        <v>Informe Interactivo 5 - Calera</v>
      </c>
      <c r="D1406" s="33" t="e">
        <f>+"https://analytics.zoho.com/open-view/2395394000005658938?ZOHO_CRITERIA=%224.6%22.%22Descripci%C3%B3n%20A%C3%B1o%22%3C%3E'No%20Aplica'%20and%224.6%22.%22C%C3%B3digo_Comuna%22%3D"&amp;#REF!</f>
        <v>#REF!</v>
      </c>
      <c r="E1406" s="4">
        <f t="shared" si="395"/>
        <v>177</v>
      </c>
      <c r="F1406" t="str">
        <f t="shared" si="396"/>
        <v>Informe Interactivo 5</v>
      </c>
      <c r="G1406" t="str">
        <f t="shared" si="397"/>
        <v>Comuna</v>
      </c>
      <c r="H1406" t="str">
        <f t="shared" si="398"/>
        <v>Número de Empleados</v>
      </c>
      <c r="I1406" t="s">
        <v>254</v>
      </c>
      <c r="J1406" s="1" t="e">
        <f t="shared" si="399"/>
        <v>#REF!</v>
      </c>
    </row>
    <row r="1407" spans="1:10" x14ac:dyDescent="0.35">
      <c r="A1407" s="2">
        <f t="shared" si="393"/>
        <v>34</v>
      </c>
      <c r="B1407" s="2">
        <f t="shared" si="394"/>
        <v>4.5999999999999996</v>
      </c>
      <c r="C1407" s="5" t="str">
        <f>+F1407&amp;" - "&amp;I1407</f>
        <v>Informe Interactivo 5 - Hijuelas</v>
      </c>
      <c r="D1407" s="33" t="e">
        <f>+"https://analytics.zoho.com/open-view/2395394000005658938?ZOHO_CRITERIA=%224.6%22.%22Descripci%C3%B3n%20A%C3%B1o%22%3C%3E'No%20Aplica'%20and%224.6%22.%22C%C3%B3digo_Comuna%22%3D"&amp;#REF!</f>
        <v>#REF!</v>
      </c>
      <c r="E1407" s="4">
        <f t="shared" si="395"/>
        <v>177</v>
      </c>
      <c r="F1407" t="str">
        <f t="shared" si="396"/>
        <v>Informe Interactivo 5</v>
      </c>
      <c r="G1407" t="str">
        <f t="shared" si="397"/>
        <v>Comuna</v>
      </c>
      <c r="H1407" t="str">
        <f t="shared" si="398"/>
        <v>Número de Empleados</v>
      </c>
      <c r="I1407" t="s">
        <v>255</v>
      </c>
      <c r="J1407" s="1" t="e">
        <f t="shared" si="399"/>
        <v>#REF!</v>
      </c>
    </row>
    <row r="1408" spans="1:10" x14ac:dyDescent="0.35">
      <c r="A1408" s="2">
        <f t="shared" si="393"/>
        <v>35</v>
      </c>
      <c r="B1408" s="2">
        <f t="shared" si="394"/>
        <v>4.5999999999999996</v>
      </c>
      <c r="C1408" s="5" t="str">
        <f>+F1408&amp;" - "&amp;I1408</f>
        <v>Informe Interactivo 5 - La Cruz</v>
      </c>
      <c r="D1408" s="33" t="e">
        <f>+"https://analytics.zoho.com/open-view/2395394000005658938?ZOHO_CRITERIA=%224.6%22.%22Descripci%C3%B3n%20A%C3%B1o%22%3C%3E'No%20Aplica'%20and%224.6%22.%22C%C3%B3digo_Comuna%22%3D"&amp;#REF!</f>
        <v>#REF!</v>
      </c>
      <c r="E1408" s="4">
        <f t="shared" si="395"/>
        <v>177</v>
      </c>
      <c r="F1408" t="str">
        <f t="shared" si="396"/>
        <v>Informe Interactivo 5</v>
      </c>
      <c r="G1408" t="str">
        <f t="shared" si="397"/>
        <v>Comuna</v>
      </c>
      <c r="H1408" t="str">
        <f t="shared" si="398"/>
        <v>Número de Empleados</v>
      </c>
      <c r="I1408" t="s">
        <v>256</v>
      </c>
      <c r="J1408" s="1" t="e">
        <f t="shared" si="399"/>
        <v>#REF!</v>
      </c>
    </row>
    <row r="1409" spans="1:10" x14ac:dyDescent="0.35">
      <c r="A1409" s="2">
        <f t="shared" si="393"/>
        <v>36</v>
      </c>
      <c r="B1409" s="2">
        <f t="shared" si="394"/>
        <v>4.5999999999999996</v>
      </c>
      <c r="C1409" s="5" t="str">
        <f>+F1409&amp;" - "&amp;I1409</f>
        <v>Informe Interactivo 5 - Nogales</v>
      </c>
      <c r="D1409" s="33" t="e">
        <f>+"https://analytics.zoho.com/open-view/2395394000005658938?ZOHO_CRITERIA=%224.6%22.%22Descripci%C3%B3n%20A%C3%B1o%22%3C%3E'No%20Aplica'%20and%224.6%22.%22C%C3%B3digo_Comuna%22%3D"&amp;#REF!</f>
        <v>#REF!</v>
      </c>
      <c r="E1409" s="4">
        <f t="shared" si="395"/>
        <v>177</v>
      </c>
      <c r="F1409" t="str">
        <f t="shared" si="396"/>
        <v>Informe Interactivo 5</v>
      </c>
      <c r="G1409" t="str">
        <f t="shared" si="397"/>
        <v>Comuna</v>
      </c>
      <c r="H1409" t="str">
        <f t="shared" si="398"/>
        <v>Número de Empleados</v>
      </c>
      <c r="I1409" t="s">
        <v>257</v>
      </c>
      <c r="J1409" s="1" t="e">
        <f t="shared" si="399"/>
        <v>#REF!</v>
      </c>
    </row>
    <row r="1410" spans="1:10" x14ac:dyDescent="0.35">
      <c r="A1410" s="2">
        <f t="shared" si="393"/>
        <v>37</v>
      </c>
      <c r="B1410" s="2">
        <f t="shared" si="394"/>
        <v>4.5999999999999996</v>
      </c>
      <c r="C1410" s="5" t="str">
        <f>+F1410&amp;" - "&amp;I1410</f>
        <v>Informe Interactivo 5 - San Antonio</v>
      </c>
      <c r="D1410" s="33" t="e">
        <f>+"https://analytics.zoho.com/open-view/2395394000005658938?ZOHO_CRITERIA=%224.6%22.%22Descripci%C3%B3n%20A%C3%B1o%22%3C%3E'No%20Aplica'%20and%224.6%22.%22C%C3%B3digo_Comuna%22%3D"&amp;#REF!</f>
        <v>#REF!</v>
      </c>
      <c r="E1410" s="4">
        <f t="shared" si="395"/>
        <v>177</v>
      </c>
      <c r="F1410" t="str">
        <f t="shared" si="396"/>
        <v>Informe Interactivo 5</v>
      </c>
      <c r="G1410" t="str">
        <f t="shared" si="397"/>
        <v>Comuna</v>
      </c>
      <c r="H1410" t="str">
        <f t="shared" si="398"/>
        <v>Número de Empleados</v>
      </c>
      <c r="I1410" t="s">
        <v>258</v>
      </c>
      <c r="J1410" s="1" t="e">
        <f t="shared" si="399"/>
        <v>#REF!</v>
      </c>
    </row>
    <row r="1411" spans="1:10" x14ac:dyDescent="0.35">
      <c r="A1411" s="2">
        <f t="shared" si="393"/>
        <v>38</v>
      </c>
      <c r="B1411" s="2">
        <f t="shared" si="394"/>
        <v>4.5999999999999996</v>
      </c>
      <c r="C1411" s="5" t="str">
        <f>+F1411&amp;" - "&amp;I1411</f>
        <v>Informe Interactivo 5 - Algarrobo</v>
      </c>
      <c r="D1411" s="33" t="e">
        <f>+"https://analytics.zoho.com/open-view/2395394000005658938?ZOHO_CRITERIA=%224.6%22.%22Descripci%C3%B3n%20A%C3%B1o%22%3C%3E'No%20Aplica'%20and%224.6%22.%22C%C3%B3digo_Comuna%22%3D"&amp;#REF!</f>
        <v>#REF!</v>
      </c>
      <c r="E1411" s="4">
        <f t="shared" si="395"/>
        <v>177</v>
      </c>
      <c r="F1411" t="str">
        <f t="shared" si="396"/>
        <v>Informe Interactivo 5</v>
      </c>
      <c r="G1411" t="str">
        <f t="shared" si="397"/>
        <v>Comuna</v>
      </c>
      <c r="H1411" t="str">
        <f t="shared" si="398"/>
        <v>Número de Empleados</v>
      </c>
      <c r="I1411" t="s">
        <v>259</v>
      </c>
      <c r="J1411" s="1" t="e">
        <f t="shared" si="399"/>
        <v>#REF!</v>
      </c>
    </row>
    <row r="1412" spans="1:10" x14ac:dyDescent="0.35">
      <c r="A1412" s="2">
        <f t="shared" si="393"/>
        <v>39</v>
      </c>
      <c r="B1412" s="2">
        <f t="shared" si="394"/>
        <v>4.5999999999999996</v>
      </c>
      <c r="C1412" s="5" t="str">
        <f>+F1412&amp;" - "&amp;I1412</f>
        <v>Informe Interactivo 5 - Cartagena</v>
      </c>
      <c r="D1412" s="33" t="e">
        <f>+"https://analytics.zoho.com/open-view/2395394000005658938?ZOHO_CRITERIA=%224.6%22.%22Descripci%C3%B3n%20A%C3%B1o%22%3C%3E'No%20Aplica'%20and%224.6%22.%22C%C3%B3digo_Comuna%22%3D"&amp;#REF!</f>
        <v>#REF!</v>
      </c>
      <c r="E1412" s="4">
        <f t="shared" si="395"/>
        <v>177</v>
      </c>
      <c r="F1412" t="str">
        <f t="shared" si="396"/>
        <v>Informe Interactivo 5</v>
      </c>
      <c r="G1412" t="str">
        <f t="shared" si="397"/>
        <v>Comuna</v>
      </c>
      <c r="H1412" t="str">
        <f t="shared" si="398"/>
        <v>Número de Empleados</v>
      </c>
      <c r="I1412" t="s">
        <v>260</v>
      </c>
      <c r="J1412" s="1" t="e">
        <f t="shared" si="399"/>
        <v>#REF!</v>
      </c>
    </row>
    <row r="1413" spans="1:10" x14ac:dyDescent="0.35">
      <c r="A1413" s="2">
        <f t="shared" si="393"/>
        <v>40</v>
      </c>
      <c r="B1413" s="2">
        <f t="shared" si="394"/>
        <v>4.5999999999999996</v>
      </c>
      <c r="C1413" s="5" t="str">
        <f>+F1413&amp;" - "&amp;I1413</f>
        <v>Informe Interactivo 5 - San Felipe</v>
      </c>
      <c r="D1413" s="33" t="e">
        <f>+"https://analytics.zoho.com/open-view/2395394000005658938?ZOHO_CRITERIA=%224.6%22.%22Descripci%C3%B3n%20A%C3%B1o%22%3C%3E'No%20Aplica'%20and%224.6%22.%22C%C3%B3digo_Comuna%22%3D"&amp;#REF!</f>
        <v>#REF!</v>
      </c>
      <c r="E1413" s="4">
        <f t="shared" si="395"/>
        <v>177</v>
      </c>
      <c r="F1413" t="str">
        <f t="shared" si="396"/>
        <v>Informe Interactivo 5</v>
      </c>
      <c r="G1413" t="str">
        <f t="shared" si="397"/>
        <v>Comuna</v>
      </c>
      <c r="H1413" t="str">
        <f t="shared" si="398"/>
        <v>Número de Empleados</v>
      </c>
      <c r="I1413" t="s">
        <v>261</v>
      </c>
      <c r="J1413" s="1" t="e">
        <f t="shared" si="399"/>
        <v>#REF!</v>
      </c>
    </row>
    <row r="1414" spans="1:10" x14ac:dyDescent="0.35">
      <c r="A1414" s="2">
        <f t="shared" si="393"/>
        <v>41</v>
      </c>
      <c r="B1414" s="2">
        <f t="shared" si="394"/>
        <v>4.5999999999999996</v>
      </c>
      <c r="C1414" s="5" t="str">
        <f>+F1414&amp;" - "&amp;I1414</f>
        <v>Informe Interactivo 5 - Catemu</v>
      </c>
      <c r="D1414" s="33" t="e">
        <f>+"https://analytics.zoho.com/open-view/2395394000005658938?ZOHO_CRITERIA=%224.6%22.%22Descripci%C3%B3n%20A%C3%B1o%22%3C%3E'No%20Aplica'%20and%224.6%22.%22C%C3%B3digo_Comuna%22%3D"&amp;#REF!</f>
        <v>#REF!</v>
      </c>
      <c r="E1414" s="4">
        <f t="shared" si="395"/>
        <v>177</v>
      </c>
      <c r="F1414" t="str">
        <f t="shared" si="396"/>
        <v>Informe Interactivo 5</v>
      </c>
      <c r="G1414" t="str">
        <f t="shared" si="397"/>
        <v>Comuna</v>
      </c>
      <c r="H1414" t="str">
        <f t="shared" si="398"/>
        <v>Número de Empleados</v>
      </c>
      <c r="I1414" t="s">
        <v>262</v>
      </c>
      <c r="J1414" s="1" t="e">
        <f t="shared" si="399"/>
        <v>#REF!</v>
      </c>
    </row>
    <row r="1415" spans="1:10" x14ac:dyDescent="0.35">
      <c r="A1415" s="2">
        <f t="shared" si="393"/>
        <v>42</v>
      </c>
      <c r="B1415" s="2">
        <f t="shared" si="394"/>
        <v>4.5999999999999996</v>
      </c>
      <c r="C1415" s="5" t="str">
        <f>+F1415&amp;" - "&amp;I1415</f>
        <v>Informe Interactivo 5 - Llaillay</v>
      </c>
      <c r="D1415" s="33" t="e">
        <f>+"https://analytics.zoho.com/open-view/2395394000005658938?ZOHO_CRITERIA=%224.6%22.%22Descripci%C3%B3n%20A%C3%B1o%22%3C%3E'No%20Aplica'%20and%224.6%22.%22C%C3%B3digo_Comuna%22%3D"&amp;#REF!</f>
        <v>#REF!</v>
      </c>
      <c r="E1415" s="4">
        <f t="shared" si="395"/>
        <v>177</v>
      </c>
      <c r="F1415" t="str">
        <f t="shared" si="396"/>
        <v>Informe Interactivo 5</v>
      </c>
      <c r="G1415" t="str">
        <f t="shared" si="397"/>
        <v>Comuna</v>
      </c>
      <c r="H1415" t="str">
        <f t="shared" si="398"/>
        <v>Número de Empleados</v>
      </c>
      <c r="I1415" t="s">
        <v>263</v>
      </c>
      <c r="J1415" s="1" t="e">
        <f t="shared" si="399"/>
        <v>#REF!</v>
      </c>
    </row>
    <row r="1416" spans="1:10" x14ac:dyDescent="0.35">
      <c r="A1416" s="2">
        <f t="shared" si="393"/>
        <v>43</v>
      </c>
      <c r="B1416" s="2">
        <f t="shared" si="394"/>
        <v>4.5999999999999996</v>
      </c>
      <c r="C1416" s="5" t="str">
        <f>+F1416&amp;" - "&amp;I1416</f>
        <v>Informe Interactivo 5 - Panquehue</v>
      </c>
      <c r="D1416" s="33" t="e">
        <f>+"https://analytics.zoho.com/open-view/2395394000005658938?ZOHO_CRITERIA=%224.6%22.%22Descripci%C3%B3n%20A%C3%B1o%22%3C%3E'No%20Aplica'%20and%224.6%22.%22C%C3%B3digo_Comuna%22%3D"&amp;#REF!</f>
        <v>#REF!</v>
      </c>
      <c r="E1416" s="4">
        <f t="shared" si="395"/>
        <v>177</v>
      </c>
      <c r="F1416" t="str">
        <f t="shared" si="396"/>
        <v>Informe Interactivo 5</v>
      </c>
      <c r="G1416" t="str">
        <f t="shared" si="397"/>
        <v>Comuna</v>
      </c>
      <c r="H1416" t="str">
        <f t="shared" si="398"/>
        <v>Número de Empleados</v>
      </c>
      <c r="I1416" t="s">
        <v>264</v>
      </c>
      <c r="J1416" s="1" t="e">
        <f t="shared" si="399"/>
        <v>#REF!</v>
      </c>
    </row>
    <row r="1417" spans="1:10" x14ac:dyDescent="0.35">
      <c r="A1417" s="2">
        <f t="shared" si="393"/>
        <v>44</v>
      </c>
      <c r="B1417" s="2">
        <f t="shared" si="394"/>
        <v>4.5999999999999996</v>
      </c>
      <c r="C1417" s="5" t="str">
        <f>+F1417&amp;" - "&amp;I1417</f>
        <v>Informe Interactivo 5 - Putaendo</v>
      </c>
      <c r="D1417" s="33" t="e">
        <f>+"https://analytics.zoho.com/open-view/2395394000005658938?ZOHO_CRITERIA=%224.6%22.%22Descripci%C3%B3n%20A%C3%B1o%22%3C%3E'No%20Aplica'%20and%224.6%22.%22C%C3%B3digo_Comuna%22%3D"&amp;#REF!</f>
        <v>#REF!</v>
      </c>
      <c r="E1417" s="4">
        <f t="shared" si="395"/>
        <v>177</v>
      </c>
      <c r="F1417" t="str">
        <f t="shared" si="396"/>
        <v>Informe Interactivo 5</v>
      </c>
      <c r="G1417" t="str">
        <f t="shared" si="397"/>
        <v>Comuna</v>
      </c>
      <c r="H1417" t="str">
        <f t="shared" si="398"/>
        <v>Número de Empleados</v>
      </c>
      <c r="I1417" t="s">
        <v>265</v>
      </c>
      <c r="J1417" s="1" t="e">
        <f t="shared" si="399"/>
        <v>#REF!</v>
      </c>
    </row>
    <row r="1418" spans="1:10" x14ac:dyDescent="0.35">
      <c r="A1418" s="2">
        <f t="shared" si="393"/>
        <v>45</v>
      </c>
      <c r="B1418" s="2">
        <f t="shared" si="394"/>
        <v>4.5999999999999996</v>
      </c>
      <c r="C1418" s="5" t="str">
        <f>+F1418&amp;" - "&amp;I1418</f>
        <v>Informe Interactivo 5 - Santa María</v>
      </c>
      <c r="D1418" s="33" t="e">
        <f>+"https://analytics.zoho.com/open-view/2395394000005658938?ZOHO_CRITERIA=%224.6%22.%22Descripci%C3%B3n%20A%C3%B1o%22%3C%3E'No%20Aplica'%20and%224.6%22.%22C%C3%B3digo_Comuna%22%3D"&amp;#REF!</f>
        <v>#REF!</v>
      </c>
      <c r="E1418" s="4">
        <f t="shared" si="395"/>
        <v>177</v>
      </c>
      <c r="F1418" t="str">
        <f t="shared" si="396"/>
        <v>Informe Interactivo 5</v>
      </c>
      <c r="G1418" t="str">
        <f t="shared" si="397"/>
        <v>Comuna</v>
      </c>
      <c r="H1418" t="str">
        <f t="shared" si="398"/>
        <v>Número de Empleados</v>
      </c>
      <c r="I1418" t="s">
        <v>266</v>
      </c>
      <c r="J1418" s="1" t="e">
        <f t="shared" si="399"/>
        <v>#REF!</v>
      </c>
    </row>
    <row r="1419" spans="1:10" x14ac:dyDescent="0.35">
      <c r="A1419" s="2">
        <f t="shared" si="393"/>
        <v>46</v>
      </c>
      <c r="B1419" s="2">
        <f t="shared" si="394"/>
        <v>4.5999999999999996</v>
      </c>
      <c r="C1419" s="5" t="str">
        <f>+F1419&amp;" - "&amp;I1419</f>
        <v>Informe Interactivo 5 - Quilpué</v>
      </c>
      <c r="D1419" s="33" t="e">
        <f>+"https://analytics.zoho.com/open-view/2395394000005658938?ZOHO_CRITERIA=%224.6%22.%22Descripci%C3%B3n%20A%C3%B1o%22%3C%3E'No%20Aplica'%20and%224.6%22.%22C%C3%B3digo_Comuna%22%3D"&amp;#REF!</f>
        <v>#REF!</v>
      </c>
      <c r="E1419" s="4">
        <f t="shared" si="395"/>
        <v>177</v>
      </c>
      <c r="F1419" t="str">
        <f t="shared" si="396"/>
        <v>Informe Interactivo 5</v>
      </c>
      <c r="G1419" t="str">
        <f t="shared" si="397"/>
        <v>Comuna</v>
      </c>
      <c r="H1419" t="str">
        <f t="shared" si="398"/>
        <v>Número de Empleados</v>
      </c>
      <c r="I1419" t="s">
        <v>267</v>
      </c>
      <c r="J1419" s="1" t="e">
        <f t="shared" si="399"/>
        <v>#REF!</v>
      </c>
    </row>
    <row r="1420" spans="1:10" x14ac:dyDescent="0.35">
      <c r="A1420" s="2">
        <f t="shared" si="393"/>
        <v>47</v>
      </c>
      <c r="B1420" s="2">
        <f t="shared" si="394"/>
        <v>4.5999999999999996</v>
      </c>
      <c r="C1420" s="5" t="str">
        <f>+F1420&amp;" - "&amp;I1420</f>
        <v>Informe Interactivo 5 - Limache</v>
      </c>
      <c r="D1420" s="33" t="e">
        <f>+"https://analytics.zoho.com/open-view/2395394000005658938?ZOHO_CRITERIA=%224.6%22.%22Descripci%C3%B3n%20A%C3%B1o%22%3C%3E'No%20Aplica'%20and%224.6%22.%22C%C3%B3digo_Comuna%22%3D"&amp;#REF!</f>
        <v>#REF!</v>
      </c>
      <c r="E1420" s="4">
        <f t="shared" si="395"/>
        <v>177</v>
      </c>
      <c r="F1420" t="str">
        <f t="shared" si="396"/>
        <v>Informe Interactivo 5</v>
      </c>
      <c r="G1420" t="str">
        <f t="shared" si="397"/>
        <v>Comuna</v>
      </c>
      <c r="H1420" t="str">
        <f t="shared" si="398"/>
        <v>Número de Empleados</v>
      </c>
      <c r="I1420" t="s">
        <v>268</v>
      </c>
      <c r="J1420" s="1" t="e">
        <f t="shared" si="399"/>
        <v>#REF!</v>
      </c>
    </row>
    <row r="1421" spans="1:10" x14ac:dyDescent="0.35">
      <c r="A1421" s="2">
        <f t="shared" si="393"/>
        <v>48</v>
      </c>
      <c r="B1421" s="2">
        <f t="shared" si="394"/>
        <v>4.5999999999999996</v>
      </c>
      <c r="C1421" s="5" t="str">
        <f>+F1421&amp;" - "&amp;I1421</f>
        <v>Informe Interactivo 5 - Olmué</v>
      </c>
      <c r="D1421" s="33" t="e">
        <f>+"https://analytics.zoho.com/open-view/2395394000005658938?ZOHO_CRITERIA=%224.6%22.%22Descripci%C3%B3n%20A%C3%B1o%22%3C%3E'No%20Aplica'%20and%224.6%22.%22C%C3%B3digo_Comuna%22%3D"&amp;#REF!</f>
        <v>#REF!</v>
      </c>
      <c r="E1421" s="4">
        <f t="shared" si="395"/>
        <v>177</v>
      </c>
      <c r="F1421" t="str">
        <f t="shared" si="396"/>
        <v>Informe Interactivo 5</v>
      </c>
      <c r="G1421" t="str">
        <f t="shared" si="397"/>
        <v>Comuna</v>
      </c>
      <c r="H1421" t="str">
        <f t="shared" si="398"/>
        <v>Número de Empleados</v>
      </c>
      <c r="I1421" t="s">
        <v>269</v>
      </c>
      <c r="J1421" s="1" t="e">
        <f t="shared" si="399"/>
        <v>#REF!</v>
      </c>
    </row>
    <row r="1422" spans="1:10" x14ac:dyDescent="0.35">
      <c r="A1422" s="2">
        <f t="shared" si="393"/>
        <v>49</v>
      </c>
      <c r="B1422" s="2">
        <f t="shared" si="394"/>
        <v>4.5999999999999996</v>
      </c>
      <c r="C1422" s="5" t="str">
        <f>+F1422&amp;" - "&amp;I1422</f>
        <v>Informe Interactivo 5 - Villa Alemana</v>
      </c>
      <c r="D1422" s="33" t="e">
        <f>+"https://analytics.zoho.com/open-view/2395394000005658938?ZOHO_CRITERIA=%224.6%22.%22Descripci%C3%B3n%20A%C3%B1o%22%3C%3E'No%20Aplica'%20and%224.6%22.%22C%C3%B3digo_Comuna%22%3D"&amp;#REF!</f>
        <v>#REF!</v>
      </c>
      <c r="E1422" s="4">
        <f t="shared" si="395"/>
        <v>177</v>
      </c>
      <c r="F1422" t="str">
        <f t="shared" si="396"/>
        <v>Informe Interactivo 5</v>
      </c>
      <c r="G1422" t="str">
        <f t="shared" si="397"/>
        <v>Comuna</v>
      </c>
      <c r="H1422" t="str">
        <f t="shared" si="398"/>
        <v>Número de Empleados</v>
      </c>
      <c r="I1422" t="s">
        <v>270</v>
      </c>
      <c r="J1422" s="1" t="e">
        <f t="shared" si="399"/>
        <v>#REF!</v>
      </c>
    </row>
    <row r="1423" spans="1:10" x14ac:dyDescent="0.35">
      <c r="A1423" s="2">
        <f t="shared" si="393"/>
        <v>50</v>
      </c>
      <c r="B1423" s="2">
        <f t="shared" si="394"/>
        <v>4.5999999999999996</v>
      </c>
      <c r="C1423" s="5" t="str">
        <f>+F1423&amp;" - "&amp;I1423</f>
        <v>Informe Interactivo 5 - Rancagua</v>
      </c>
      <c r="D1423" s="33" t="e">
        <f>+"https://analytics.zoho.com/open-view/2395394000005658938?ZOHO_CRITERIA=%224.6%22.%22Descripci%C3%B3n%20A%C3%B1o%22%3C%3E'No%20Aplica'%20and%224.6%22.%22C%C3%B3digo_Comuna%22%3D"&amp;#REF!</f>
        <v>#REF!</v>
      </c>
      <c r="E1423" s="4">
        <f t="shared" si="395"/>
        <v>177</v>
      </c>
      <c r="F1423" t="str">
        <f t="shared" si="396"/>
        <v>Informe Interactivo 5</v>
      </c>
      <c r="G1423" t="str">
        <f t="shared" si="397"/>
        <v>Comuna</v>
      </c>
      <c r="H1423" t="str">
        <f t="shared" si="398"/>
        <v>Número de Empleados</v>
      </c>
      <c r="I1423" t="s">
        <v>271</v>
      </c>
      <c r="J1423" s="1" t="e">
        <f t="shared" si="399"/>
        <v>#REF!</v>
      </c>
    </row>
    <row r="1424" spans="1:10" x14ac:dyDescent="0.35">
      <c r="A1424" s="2">
        <f t="shared" si="393"/>
        <v>51</v>
      </c>
      <c r="B1424" s="2">
        <f t="shared" si="394"/>
        <v>4.5999999999999996</v>
      </c>
      <c r="C1424" s="5" t="str">
        <f>+F1424&amp;" - "&amp;I1424</f>
        <v>Informe Interactivo 5 - Codegua</v>
      </c>
      <c r="D1424" s="33" t="e">
        <f>+"https://analytics.zoho.com/open-view/2395394000005658938?ZOHO_CRITERIA=%224.6%22.%22Descripci%C3%B3n%20A%C3%B1o%22%3C%3E'No%20Aplica'%20and%224.6%22.%22C%C3%B3digo_Comuna%22%3D"&amp;#REF!</f>
        <v>#REF!</v>
      </c>
      <c r="E1424" s="4">
        <f t="shared" si="395"/>
        <v>177</v>
      </c>
      <c r="F1424" t="str">
        <f t="shared" si="396"/>
        <v>Informe Interactivo 5</v>
      </c>
      <c r="G1424" t="str">
        <f t="shared" si="397"/>
        <v>Comuna</v>
      </c>
      <c r="H1424" t="str">
        <f t="shared" si="398"/>
        <v>Número de Empleados</v>
      </c>
      <c r="I1424" t="s">
        <v>272</v>
      </c>
      <c r="J1424" s="1" t="e">
        <f t="shared" si="399"/>
        <v>#REF!</v>
      </c>
    </row>
    <row r="1425" spans="1:10" x14ac:dyDescent="0.35">
      <c r="A1425" s="2">
        <f t="shared" si="393"/>
        <v>52</v>
      </c>
      <c r="B1425" s="2">
        <f t="shared" si="394"/>
        <v>4.5999999999999996</v>
      </c>
      <c r="C1425" s="5" t="str">
        <f>+F1425&amp;" - "&amp;I1425</f>
        <v>Informe Interactivo 5 - Coltauco</v>
      </c>
      <c r="D1425" s="33" t="e">
        <f>+"https://analytics.zoho.com/open-view/2395394000005658938?ZOHO_CRITERIA=%224.6%22.%22Descripci%C3%B3n%20A%C3%B1o%22%3C%3E'No%20Aplica'%20and%224.6%22.%22C%C3%B3digo_Comuna%22%3D"&amp;#REF!</f>
        <v>#REF!</v>
      </c>
      <c r="E1425" s="4">
        <f t="shared" si="395"/>
        <v>177</v>
      </c>
      <c r="F1425" t="str">
        <f t="shared" si="396"/>
        <v>Informe Interactivo 5</v>
      </c>
      <c r="G1425" t="str">
        <f t="shared" si="397"/>
        <v>Comuna</v>
      </c>
      <c r="H1425" t="str">
        <f t="shared" si="398"/>
        <v>Número de Empleados</v>
      </c>
      <c r="I1425" t="s">
        <v>273</v>
      </c>
      <c r="J1425" s="1" t="e">
        <f t="shared" si="399"/>
        <v>#REF!</v>
      </c>
    </row>
    <row r="1426" spans="1:10" x14ac:dyDescent="0.35">
      <c r="A1426" s="2">
        <f t="shared" si="393"/>
        <v>53</v>
      </c>
      <c r="B1426" s="2">
        <f t="shared" si="394"/>
        <v>4.5999999999999996</v>
      </c>
      <c r="C1426" s="5" t="str">
        <f>+F1426&amp;" - "&amp;I1426</f>
        <v>Informe Interactivo 5 - Graneros</v>
      </c>
      <c r="D1426" s="33" t="e">
        <f>+"https://analytics.zoho.com/open-view/2395394000005658938?ZOHO_CRITERIA=%224.6%22.%22Descripci%C3%B3n%20A%C3%B1o%22%3C%3E'No%20Aplica'%20and%224.6%22.%22C%C3%B3digo_Comuna%22%3D"&amp;#REF!</f>
        <v>#REF!</v>
      </c>
      <c r="E1426" s="4">
        <f t="shared" si="395"/>
        <v>177</v>
      </c>
      <c r="F1426" t="str">
        <f t="shared" si="396"/>
        <v>Informe Interactivo 5</v>
      </c>
      <c r="G1426" t="str">
        <f t="shared" si="397"/>
        <v>Comuna</v>
      </c>
      <c r="H1426" t="str">
        <f t="shared" si="398"/>
        <v>Número de Empleados</v>
      </c>
      <c r="I1426" t="s">
        <v>274</v>
      </c>
      <c r="J1426" s="1" t="e">
        <f t="shared" si="399"/>
        <v>#REF!</v>
      </c>
    </row>
    <row r="1427" spans="1:10" x14ac:dyDescent="0.35">
      <c r="A1427" s="2">
        <f t="shared" si="393"/>
        <v>54</v>
      </c>
      <c r="B1427" s="2">
        <f t="shared" si="394"/>
        <v>4.5999999999999996</v>
      </c>
      <c r="C1427" s="5" t="str">
        <f>+F1427&amp;" - "&amp;I1427</f>
        <v>Informe Interactivo 5 - Las Cabras</v>
      </c>
      <c r="D1427" s="33" t="e">
        <f>+"https://analytics.zoho.com/open-view/2395394000005658938?ZOHO_CRITERIA=%224.6%22.%22Descripci%C3%B3n%20A%C3%B1o%22%3C%3E'No%20Aplica'%20and%224.6%22.%22C%C3%B3digo_Comuna%22%3D"&amp;#REF!</f>
        <v>#REF!</v>
      </c>
      <c r="E1427" s="4">
        <f t="shared" si="395"/>
        <v>177</v>
      </c>
      <c r="F1427" t="str">
        <f t="shared" si="396"/>
        <v>Informe Interactivo 5</v>
      </c>
      <c r="G1427" t="str">
        <f t="shared" si="397"/>
        <v>Comuna</v>
      </c>
      <c r="H1427" t="str">
        <f t="shared" si="398"/>
        <v>Número de Empleados</v>
      </c>
      <c r="I1427" t="s">
        <v>275</v>
      </c>
      <c r="J1427" s="1" t="e">
        <f t="shared" si="399"/>
        <v>#REF!</v>
      </c>
    </row>
    <row r="1428" spans="1:10" x14ac:dyDescent="0.35">
      <c r="A1428" s="2">
        <f t="shared" si="393"/>
        <v>55</v>
      </c>
      <c r="B1428" s="2">
        <f t="shared" si="394"/>
        <v>4.5999999999999996</v>
      </c>
      <c r="C1428" s="5" t="str">
        <f>+F1428&amp;" - "&amp;I1428</f>
        <v>Informe Interactivo 5 - Machalí</v>
      </c>
      <c r="D1428" s="33" t="e">
        <f>+"https://analytics.zoho.com/open-view/2395394000005658938?ZOHO_CRITERIA=%224.6%22.%22Descripci%C3%B3n%20A%C3%B1o%22%3C%3E'No%20Aplica'%20and%224.6%22.%22C%C3%B3digo_Comuna%22%3D"&amp;#REF!</f>
        <v>#REF!</v>
      </c>
      <c r="E1428" s="4">
        <f t="shared" si="395"/>
        <v>177</v>
      </c>
      <c r="F1428" t="str">
        <f t="shared" si="396"/>
        <v>Informe Interactivo 5</v>
      </c>
      <c r="G1428" t="str">
        <f t="shared" si="397"/>
        <v>Comuna</v>
      </c>
      <c r="H1428" t="str">
        <f t="shared" si="398"/>
        <v>Número de Empleados</v>
      </c>
      <c r="I1428" t="s">
        <v>276</v>
      </c>
      <c r="J1428" s="1" t="e">
        <f t="shared" si="399"/>
        <v>#REF!</v>
      </c>
    </row>
    <row r="1429" spans="1:10" x14ac:dyDescent="0.35">
      <c r="A1429" s="2">
        <f t="shared" si="393"/>
        <v>56</v>
      </c>
      <c r="B1429" s="2">
        <f t="shared" si="394"/>
        <v>4.5999999999999996</v>
      </c>
      <c r="C1429" s="5" t="str">
        <f>+F1429&amp;" - "&amp;I1429</f>
        <v>Informe Interactivo 5 - Malloa</v>
      </c>
      <c r="D1429" s="33" t="e">
        <f>+"https://analytics.zoho.com/open-view/2395394000005658938?ZOHO_CRITERIA=%224.6%22.%22Descripci%C3%B3n%20A%C3%B1o%22%3C%3E'No%20Aplica'%20and%224.6%22.%22C%C3%B3digo_Comuna%22%3D"&amp;#REF!</f>
        <v>#REF!</v>
      </c>
      <c r="E1429" s="4">
        <f t="shared" si="395"/>
        <v>177</v>
      </c>
      <c r="F1429" t="str">
        <f t="shared" si="396"/>
        <v>Informe Interactivo 5</v>
      </c>
      <c r="G1429" t="str">
        <f t="shared" si="397"/>
        <v>Comuna</v>
      </c>
      <c r="H1429" t="str">
        <f t="shared" si="398"/>
        <v>Número de Empleados</v>
      </c>
      <c r="I1429" t="s">
        <v>277</v>
      </c>
      <c r="J1429" s="1" t="e">
        <f t="shared" si="399"/>
        <v>#REF!</v>
      </c>
    </row>
    <row r="1430" spans="1:10" x14ac:dyDescent="0.35">
      <c r="A1430" s="2">
        <f t="shared" si="393"/>
        <v>57</v>
      </c>
      <c r="B1430" s="2">
        <f t="shared" si="394"/>
        <v>4.5999999999999996</v>
      </c>
      <c r="C1430" s="5" t="str">
        <f>+F1430&amp;" - "&amp;I1430</f>
        <v>Informe Interactivo 5 - Olivar</v>
      </c>
      <c r="D1430" s="33" t="e">
        <f>+"https://analytics.zoho.com/open-view/2395394000005658938?ZOHO_CRITERIA=%224.6%22.%22Descripci%C3%B3n%20A%C3%B1o%22%3C%3E'No%20Aplica'%20and%224.6%22.%22C%C3%B3digo_Comuna%22%3D"&amp;#REF!</f>
        <v>#REF!</v>
      </c>
      <c r="E1430" s="4">
        <f t="shared" si="395"/>
        <v>177</v>
      </c>
      <c r="F1430" t="str">
        <f t="shared" si="396"/>
        <v>Informe Interactivo 5</v>
      </c>
      <c r="G1430" t="str">
        <f t="shared" si="397"/>
        <v>Comuna</v>
      </c>
      <c r="H1430" t="str">
        <f t="shared" si="398"/>
        <v>Número de Empleados</v>
      </c>
      <c r="I1430" t="s">
        <v>278</v>
      </c>
      <c r="J1430" s="1" t="e">
        <f t="shared" si="399"/>
        <v>#REF!</v>
      </c>
    </row>
    <row r="1431" spans="1:10" x14ac:dyDescent="0.35">
      <c r="A1431" s="2">
        <f t="shared" si="393"/>
        <v>58</v>
      </c>
      <c r="B1431" s="2">
        <f t="shared" si="394"/>
        <v>4.5999999999999996</v>
      </c>
      <c r="C1431" s="5" t="str">
        <f>+F1431&amp;" - "&amp;I1431</f>
        <v>Informe Interactivo 5 - Peumo</v>
      </c>
      <c r="D1431" s="33" t="e">
        <f>+"https://analytics.zoho.com/open-view/2395394000005658938?ZOHO_CRITERIA=%224.6%22.%22Descripci%C3%B3n%20A%C3%B1o%22%3C%3E'No%20Aplica'%20and%224.6%22.%22C%C3%B3digo_Comuna%22%3D"&amp;#REF!</f>
        <v>#REF!</v>
      </c>
      <c r="E1431" s="4">
        <f t="shared" si="395"/>
        <v>177</v>
      </c>
      <c r="F1431" t="str">
        <f t="shared" si="396"/>
        <v>Informe Interactivo 5</v>
      </c>
      <c r="G1431" t="str">
        <f t="shared" si="397"/>
        <v>Comuna</v>
      </c>
      <c r="H1431" t="str">
        <f t="shared" si="398"/>
        <v>Número de Empleados</v>
      </c>
      <c r="I1431" t="s">
        <v>279</v>
      </c>
      <c r="J1431" s="1" t="e">
        <f t="shared" si="399"/>
        <v>#REF!</v>
      </c>
    </row>
    <row r="1432" spans="1:10" x14ac:dyDescent="0.35">
      <c r="A1432" s="2">
        <f t="shared" si="393"/>
        <v>59</v>
      </c>
      <c r="B1432" s="2">
        <f t="shared" si="394"/>
        <v>4.5999999999999996</v>
      </c>
      <c r="C1432" s="5" t="str">
        <f>+F1432&amp;" - "&amp;I1432</f>
        <v>Informe Interactivo 5 - Pichidegua</v>
      </c>
      <c r="D1432" s="33" t="e">
        <f>+"https://analytics.zoho.com/open-view/2395394000005658938?ZOHO_CRITERIA=%224.6%22.%22Descripci%C3%B3n%20A%C3%B1o%22%3C%3E'No%20Aplica'%20and%224.6%22.%22C%C3%B3digo_Comuna%22%3D"&amp;#REF!</f>
        <v>#REF!</v>
      </c>
      <c r="E1432" s="4">
        <f t="shared" si="395"/>
        <v>177</v>
      </c>
      <c r="F1432" t="str">
        <f t="shared" si="396"/>
        <v>Informe Interactivo 5</v>
      </c>
      <c r="G1432" t="str">
        <f t="shared" si="397"/>
        <v>Comuna</v>
      </c>
      <c r="H1432" t="str">
        <f t="shared" si="398"/>
        <v>Número de Empleados</v>
      </c>
      <c r="I1432" t="s">
        <v>280</v>
      </c>
      <c r="J1432" s="1" t="e">
        <f t="shared" si="399"/>
        <v>#REF!</v>
      </c>
    </row>
    <row r="1433" spans="1:10" x14ac:dyDescent="0.35">
      <c r="A1433" s="2">
        <f t="shared" si="393"/>
        <v>60</v>
      </c>
      <c r="B1433" s="2">
        <f t="shared" si="394"/>
        <v>4.5999999999999996</v>
      </c>
      <c r="C1433" s="5" t="str">
        <f>+F1433&amp;" - "&amp;I1433</f>
        <v>Informe Interactivo 5 - Quinta de Tilcoco</v>
      </c>
      <c r="D1433" s="33" t="e">
        <f>+"https://analytics.zoho.com/open-view/2395394000005658938?ZOHO_CRITERIA=%224.6%22.%22Descripci%C3%B3n%20A%C3%B1o%22%3C%3E'No%20Aplica'%20and%224.6%22.%22C%C3%B3digo_Comuna%22%3D"&amp;#REF!</f>
        <v>#REF!</v>
      </c>
      <c r="E1433" s="4">
        <f t="shared" si="395"/>
        <v>177</v>
      </c>
      <c r="F1433" t="str">
        <f t="shared" si="396"/>
        <v>Informe Interactivo 5</v>
      </c>
      <c r="G1433" t="str">
        <f t="shared" si="397"/>
        <v>Comuna</v>
      </c>
      <c r="H1433" t="str">
        <f t="shared" si="398"/>
        <v>Número de Empleados</v>
      </c>
      <c r="I1433" t="s">
        <v>281</v>
      </c>
      <c r="J1433" s="1" t="e">
        <f t="shared" si="399"/>
        <v>#REF!</v>
      </c>
    </row>
    <row r="1434" spans="1:10" x14ac:dyDescent="0.35">
      <c r="A1434" s="2">
        <f t="shared" si="393"/>
        <v>61</v>
      </c>
      <c r="B1434" s="2">
        <f t="shared" si="394"/>
        <v>4.5999999999999996</v>
      </c>
      <c r="C1434" s="5" t="str">
        <f>+F1434&amp;" - "&amp;I1434</f>
        <v>Informe Interactivo 5 - Rengo</v>
      </c>
      <c r="D1434" s="33" t="e">
        <f>+"https://analytics.zoho.com/open-view/2395394000005658938?ZOHO_CRITERIA=%224.6%22.%22Descripci%C3%B3n%20A%C3%B1o%22%3C%3E'No%20Aplica'%20and%224.6%22.%22C%C3%B3digo_Comuna%22%3D"&amp;#REF!</f>
        <v>#REF!</v>
      </c>
      <c r="E1434" s="4">
        <f t="shared" si="395"/>
        <v>177</v>
      </c>
      <c r="F1434" t="str">
        <f t="shared" si="396"/>
        <v>Informe Interactivo 5</v>
      </c>
      <c r="G1434" t="str">
        <f t="shared" si="397"/>
        <v>Comuna</v>
      </c>
      <c r="H1434" t="str">
        <f t="shared" si="398"/>
        <v>Número de Empleados</v>
      </c>
      <c r="I1434" t="s">
        <v>282</v>
      </c>
      <c r="J1434" s="1" t="e">
        <f t="shared" si="399"/>
        <v>#REF!</v>
      </c>
    </row>
    <row r="1435" spans="1:10" x14ac:dyDescent="0.35">
      <c r="A1435" s="2">
        <f t="shared" si="393"/>
        <v>62</v>
      </c>
      <c r="B1435" s="2">
        <f t="shared" si="394"/>
        <v>4.5999999999999996</v>
      </c>
      <c r="C1435" s="5" t="str">
        <f>+F1435&amp;" - "&amp;I1435</f>
        <v>Informe Interactivo 5 - Requínoa</v>
      </c>
      <c r="D1435" s="33" t="e">
        <f>+"https://analytics.zoho.com/open-view/2395394000005658938?ZOHO_CRITERIA=%224.6%22.%22Descripci%C3%B3n%20A%C3%B1o%22%3C%3E'No%20Aplica'%20and%224.6%22.%22C%C3%B3digo_Comuna%22%3D"&amp;#REF!</f>
        <v>#REF!</v>
      </c>
      <c r="E1435" s="4">
        <f t="shared" si="395"/>
        <v>177</v>
      </c>
      <c r="F1435" t="str">
        <f t="shared" si="396"/>
        <v>Informe Interactivo 5</v>
      </c>
      <c r="G1435" t="str">
        <f t="shared" si="397"/>
        <v>Comuna</v>
      </c>
      <c r="H1435" t="str">
        <f t="shared" si="398"/>
        <v>Número de Empleados</v>
      </c>
      <c r="I1435" t="s">
        <v>283</v>
      </c>
      <c r="J1435" s="1" t="e">
        <f t="shared" si="399"/>
        <v>#REF!</v>
      </c>
    </row>
    <row r="1436" spans="1:10" x14ac:dyDescent="0.35">
      <c r="A1436" s="2">
        <f t="shared" si="393"/>
        <v>63</v>
      </c>
      <c r="B1436" s="2">
        <f t="shared" si="394"/>
        <v>4.5999999999999996</v>
      </c>
      <c r="C1436" s="5" t="str">
        <f>+F1436&amp;" - "&amp;I1436</f>
        <v>Informe Interactivo 5 - San Vicente</v>
      </c>
      <c r="D1436" s="33" t="e">
        <f>+"https://analytics.zoho.com/open-view/2395394000005658938?ZOHO_CRITERIA=%224.6%22.%22Descripci%C3%B3n%20A%C3%B1o%22%3C%3E'No%20Aplica'%20and%224.6%22.%22C%C3%B3digo_Comuna%22%3D"&amp;#REF!</f>
        <v>#REF!</v>
      </c>
      <c r="E1436" s="4">
        <f t="shared" si="395"/>
        <v>177</v>
      </c>
      <c r="F1436" t="str">
        <f t="shared" si="396"/>
        <v>Informe Interactivo 5</v>
      </c>
      <c r="G1436" t="str">
        <f t="shared" si="397"/>
        <v>Comuna</v>
      </c>
      <c r="H1436" t="str">
        <f t="shared" si="398"/>
        <v>Número de Empleados</v>
      </c>
      <c r="I1436" t="s">
        <v>284</v>
      </c>
      <c r="J1436" s="1" t="e">
        <f t="shared" si="399"/>
        <v>#REF!</v>
      </c>
    </row>
    <row r="1437" spans="1:10" x14ac:dyDescent="0.35">
      <c r="A1437" s="2">
        <f t="shared" si="393"/>
        <v>64</v>
      </c>
      <c r="B1437" s="2">
        <f t="shared" si="394"/>
        <v>4.5999999999999996</v>
      </c>
      <c r="C1437" s="5" t="str">
        <f>+F1437&amp;" - "&amp;I1437</f>
        <v>Informe Interactivo 5 - La Estrella</v>
      </c>
      <c r="D1437" s="33" t="e">
        <f>+"https://analytics.zoho.com/open-view/2395394000005658938?ZOHO_CRITERIA=%224.6%22.%22Descripci%C3%B3n%20A%C3%B1o%22%3C%3E'No%20Aplica'%20and%224.6%22.%22C%C3%B3digo_Comuna%22%3D"&amp;#REF!</f>
        <v>#REF!</v>
      </c>
      <c r="E1437" s="4">
        <f t="shared" si="395"/>
        <v>177</v>
      </c>
      <c r="F1437" t="str">
        <f t="shared" si="396"/>
        <v>Informe Interactivo 5</v>
      </c>
      <c r="G1437" t="str">
        <f t="shared" si="397"/>
        <v>Comuna</v>
      </c>
      <c r="H1437" t="str">
        <f t="shared" si="398"/>
        <v>Número de Empleados</v>
      </c>
      <c r="I1437" t="s">
        <v>285</v>
      </c>
      <c r="J1437" s="1" t="e">
        <f t="shared" si="399"/>
        <v>#REF!</v>
      </c>
    </row>
    <row r="1438" spans="1:10" x14ac:dyDescent="0.35">
      <c r="A1438" s="2">
        <f t="shared" si="393"/>
        <v>65</v>
      </c>
      <c r="B1438" s="2">
        <f t="shared" si="394"/>
        <v>4.5999999999999996</v>
      </c>
      <c r="C1438" s="5" t="str">
        <f>+F1438&amp;" - "&amp;I1438</f>
        <v>Informe Interactivo 5 - Litueche</v>
      </c>
      <c r="D1438" s="33" t="e">
        <f>+"https://analytics.zoho.com/open-view/2395394000005658938?ZOHO_CRITERIA=%224.6%22.%22Descripci%C3%B3n%20A%C3%B1o%22%3C%3E'No%20Aplica'%20and%224.6%22.%22C%C3%B3digo_Comuna%22%3D"&amp;#REF!</f>
        <v>#REF!</v>
      </c>
      <c r="E1438" s="4">
        <f t="shared" si="395"/>
        <v>177</v>
      </c>
      <c r="F1438" t="str">
        <f t="shared" si="396"/>
        <v>Informe Interactivo 5</v>
      </c>
      <c r="G1438" t="str">
        <f t="shared" si="397"/>
        <v>Comuna</v>
      </c>
      <c r="H1438" t="str">
        <f t="shared" si="398"/>
        <v>Número de Empleados</v>
      </c>
      <c r="I1438" t="s">
        <v>286</v>
      </c>
      <c r="J1438" s="1" t="e">
        <f t="shared" si="399"/>
        <v>#REF!</v>
      </c>
    </row>
    <row r="1439" spans="1:10" x14ac:dyDescent="0.35">
      <c r="A1439" s="2">
        <f t="shared" si="393"/>
        <v>66</v>
      </c>
      <c r="B1439" s="2">
        <f t="shared" si="394"/>
        <v>4.5999999999999996</v>
      </c>
      <c r="C1439" s="5" t="str">
        <f>+F1439&amp;" - "&amp;I1439</f>
        <v>Informe Interactivo 5 - Marchihue</v>
      </c>
      <c r="D1439" s="33" t="e">
        <f>+"https://analytics.zoho.com/open-view/2395394000005658938?ZOHO_CRITERIA=%224.6%22.%22Descripci%C3%B3n%20A%C3%B1o%22%3C%3E'No%20Aplica'%20and%224.6%22.%22C%C3%B3digo_Comuna%22%3D"&amp;#REF!</f>
        <v>#REF!</v>
      </c>
      <c r="E1439" s="4">
        <f t="shared" si="395"/>
        <v>177</v>
      </c>
      <c r="F1439" t="str">
        <f t="shared" si="396"/>
        <v>Informe Interactivo 5</v>
      </c>
      <c r="G1439" t="str">
        <f t="shared" si="397"/>
        <v>Comuna</v>
      </c>
      <c r="H1439" t="str">
        <f t="shared" si="398"/>
        <v>Número de Empleados</v>
      </c>
      <c r="I1439" t="s">
        <v>287</v>
      </c>
      <c r="J1439" s="1" t="e">
        <f t="shared" si="399"/>
        <v>#REF!</v>
      </c>
    </row>
    <row r="1440" spans="1:10" x14ac:dyDescent="0.35">
      <c r="A1440" s="2">
        <f t="shared" si="393"/>
        <v>67</v>
      </c>
      <c r="B1440" s="2">
        <f t="shared" si="394"/>
        <v>4.5999999999999996</v>
      </c>
      <c r="C1440" s="5" t="str">
        <f>+F1440&amp;" - "&amp;I1440</f>
        <v>Informe Interactivo 5 - San Fernando</v>
      </c>
      <c r="D1440" s="33" t="e">
        <f>+"https://analytics.zoho.com/open-view/2395394000005658938?ZOHO_CRITERIA=%224.6%22.%22Descripci%C3%B3n%20A%C3%B1o%22%3C%3E'No%20Aplica'%20and%224.6%22.%22C%C3%B3digo_Comuna%22%3D"&amp;#REF!</f>
        <v>#REF!</v>
      </c>
      <c r="E1440" s="4">
        <f t="shared" si="395"/>
        <v>177</v>
      </c>
      <c r="F1440" t="str">
        <f t="shared" si="396"/>
        <v>Informe Interactivo 5</v>
      </c>
      <c r="G1440" t="str">
        <f t="shared" si="397"/>
        <v>Comuna</v>
      </c>
      <c r="H1440" t="str">
        <f t="shared" si="398"/>
        <v>Número de Empleados</v>
      </c>
      <c r="I1440" t="s">
        <v>288</v>
      </c>
      <c r="J1440" s="1" t="e">
        <f t="shared" si="399"/>
        <v>#REF!</v>
      </c>
    </row>
    <row r="1441" spans="1:10" x14ac:dyDescent="0.35">
      <c r="A1441" s="2">
        <f t="shared" si="393"/>
        <v>68</v>
      </c>
      <c r="B1441" s="2">
        <f t="shared" si="394"/>
        <v>4.5999999999999996</v>
      </c>
      <c r="C1441" s="5" t="str">
        <f>+F1441&amp;" - "&amp;I1441</f>
        <v>Informe Interactivo 5 - Chépica</v>
      </c>
      <c r="D1441" s="33" t="e">
        <f>+"https://analytics.zoho.com/open-view/2395394000005658938?ZOHO_CRITERIA=%224.6%22.%22Descripci%C3%B3n%20A%C3%B1o%22%3C%3E'No%20Aplica'%20and%224.6%22.%22C%C3%B3digo_Comuna%22%3D"&amp;#REF!</f>
        <v>#REF!</v>
      </c>
      <c r="E1441" s="4">
        <f t="shared" si="395"/>
        <v>177</v>
      </c>
      <c r="F1441" t="str">
        <f t="shared" si="396"/>
        <v>Informe Interactivo 5</v>
      </c>
      <c r="G1441" t="str">
        <f t="shared" si="397"/>
        <v>Comuna</v>
      </c>
      <c r="H1441" t="str">
        <f t="shared" si="398"/>
        <v>Número de Empleados</v>
      </c>
      <c r="I1441" t="s">
        <v>289</v>
      </c>
      <c r="J1441" s="1" t="e">
        <f t="shared" si="399"/>
        <v>#REF!</v>
      </c>
    </row>
    <row r="1442" spans="1:10" x14ac:dyDescent="0.35">
      <c r="A1442" s="2">
        <f t="shared" si="393"/>
        <v>69</v>
      </c>
      <c r="B1442" s="2">
        <f t="shared" si="394"/>
        <v>4.5999999999999996</v>
      </c>
      <c r="C1442" s="5" t="str">
        <f>+F1442&amp;" - "&amp;I1442</f>
        <v>Informe Interactivo 5 - Chimbarongo</v>
      </c>
      <c r="D1442" s="33" t="e">
        <f>+"https://analytics.zoho.com/open-view/2395394000005658938?ZOHO_CRITERIA=%224.6%22.%22Descripci%C3%B3n%20A%C3%B1o%22%3C%3E'No%20Aplica'%20and%224.6%22.%22C%C3%B3digo_Comuna%22%3D"&amp;#REF!</f>
        <v>#REF!</v>
      </c>
      <c r="E1442" s="4">
        <f t="shared" si="395"/>
        <v>177</v>
      </c>
      <c r="F1442" t="str">
        <f t="shared" si="396"/>
        <v>Informe Interactivo 5</v>
      </c>
      <c r="G1442" t="str">
        <f t="shared" si="397"/>
        <v>Comuna</v>
      </c>
      <c r="H1442" t="str">
        <f t="shared" si="398"/>
        <v>Número de Empleados</v>
      </c>
      <c r="I1442" t="s">
        <v>290</v>
      </c>
      <c r="J1442" s="1" t="e">
        <f t="shared" si="399"/>
        <v>#REF!</v>
      </c>
    </row>
    <row r="1443" spans="1:10" x14ac:dyDescent="0.35">
      <c r="A1443" s="2">
        <f t="shared" si="393"/>
        <v>70</v>
      </c>
      <c r="B1443" s="2">
        <f t="shared" si="394"/>
        <v>4.5999999999999996</v>
      </c>
      <c r="C1443" s="5" t="str">
        <f>+F1443&amp;" - "&amp;I1443</f>
        <v>Informe Interactivo 5 - Lolol</v>
      </c>
      <c r="D1443" s="33" t="e">
        <f>+"https://analytics.zoho.com/open-view/2395394000005658938?ZOHO_CRITERIA=%224.6%22.%22Descripci%C3%B3n%20A%C3%B1o%22%3C%3E'No%20Aplica'%20and%224.6%22.%22C%C3%B3digo_Comuna%22%3D"&amp;#REF!</f>
        <v>#REF!</v>
      </c>
      <c r="E1443" s="4">
        <f t="shared" si="395"/>
        <v>177</v>
      </c>
      <c r="F1443" t="str">
        <f t="shared" si="396"/>
        <v>Informe Interactivo 5</v>
      </c>
      <c r="G1443" t="str">
        <f t="shared" si="397"/>
        <v>Comuna</v>
      </c>
      <c r="H1443" t="str">
        <f t="shared" si="398"/>
        <v>Número de Empleados</v>
      </c>
      <c r="I1443" t="s">
        <v>291</v>
      </c>
      <c r="J1443" s="1" t="e">
        <f t="shared" si="399"/>
        <v>#REF!</v>
      </c>
    </row>
    <row r="1444" spans="1:10" x14ac:dyDescent="0.35">
      <c r="A1444" s="2">
        <f t="shared" si="393"/>
        <v>71</v>
      </c>
      <c r="B1444" s="2">
        <f t="shared" si="394"/>
        <v>4.5999999999999996</v>
      </c>
      <c r="C1444" s="5" t="str">
        <f>+F1444&amp;" - "&amp;I1444</f>
        <v>Informe Interactivo 5 - Nancagua</v>
      </c>
      <c r="D1444" s="33" t="e">
        <f>+"https://analytics.zoho.com/open-view/2395394000005658938?ZOHO_CRITERIA=%224.6%22.%22Descripci%C3%B3n%20A%C3%B1o%22%3C%3E'No%20Aplica'%20and%224.6%22.%22C%C3%B3digo_Comuna%22%3D"&amp;#REF!</f>
        <v>#REF!</v>
      </c>
      <c r="E1444" s="4">
        <f t="shared" si="395"/>
        <v>177</v>
      </c>
      <c r="F1444" t="str">
        <f t="shared" si="396"/>
        <v>Informe Interactivo 5</v>
      </c>
      <c r="G1444" t="str">
        <f t="shared" si="397"/>
        <v>Comuna</v>
      </c>
      <c r="H1444" t="str">
        <f t="shared" si="398"/>
        <v>Número de Empleados</v>
      </c>
      <c r="I1444" t="s">
        <v>292</v>
      </c>
      <c r="J1444" s="1" t="e">
        <f t="shared" si="399"/>
        <v>#REF!</v>
      </c>
    </row>
    <row r="1445" spans="1:10" x14ac:dyDescent="0.35">
      <c r="A1445" s="2">
        <f t="shared" si="393"/>
        <v>72</v>
      </c>
      <c r="B1445" s="2">
        <f t="shared" si="394"/>
        <v>4.5999999999999996</v>
      </c>
      <c r="C1445" s="5" t="str">
        <f>+F1445&amp;" - "&amp;I1445</f>
        <v>Informe Interactivo 5 - Palmilla</v>
      </c>
      <c r="D1445" s="33" t="e">
        <f>+"https://analytics.zoho.com/open-view/2395394000005658938?ZOHO_CRITERIA=%224.6%22.%22Descripci%C3%B3n%20A%C3%B1o%22%3C%3E'No%20Aplica'%20and%224.6%22.%22C%C3%B3digo_Comuna%22%3D"&amp;#REF!</f>
        <v>#REF!</v>
      </c>
      <c r="E1445" s="4">
        <f t="shared" si="395"/>
        <v>177</v>
      </c>
      <c r="F1445" t="str">
        <f t="shared" si="396"/>
        <v>Informe Interactivo 5</v>
      </c>
      <c r="G1445" t="str">
        <f t="shared" si="397"/>
        <v>Comuna</v>
      </c>
      <c r="H1445" t="str">
        <f t="shared" si="398"/>
        <v>Número de Empleados</v>
      </c>
      <c r="I1445" t="s">
        <v>293</v>
      </c>
      <c r="J1445" s="1" t="e">
        <f t="shared" si="399"/>
        <v>#REF!</v>
      </c>
    </row>
    <row r="1446" spans="1:10" x14ac:dyDescent="0.35">
      <c r="A1446" s="2">
        <f t="shared" si="393"/>
        <v>73</v>
      </c>
      <c r="B1446" s="2">
        <f t="shared" si="394"/>
        <v>4.5999999999999996</v>
      </c>
      <c r="C1446" s="5" t="str">
        <f>+F1446&amp;" - "&amp;I1446</f>
        <v>Informe Interactivo 5 - Peralillo</v>
      </c>
      <c r="D1446" s="33" t="e">
        <f>+"https://analytics.zoho.com/open-view/2395394000005658938?ZOHO_CRITERIA=%224.6%22.%22Descripci%C3%B3n%20A%C3%B1o%22%3C%3E'No%20Aplica'%20and%224.6%22.%22C%C3%B3digo_Comuna%22%3D"&amp;#REF!</f>
        <v>#REF!</v>
      </c>
      <c r="E1446" s="4">
        <f t="shared" si="395"/>
        <v>177</v>
      </c>
      <c r="F1446" t="str">
        <f t="shared" si="396"/>
        <v>Informe Interactivo 5</v>
      </c>
      <c r="G1446" t="str">
        <f t="shared" si="397"/>
        <v>Comuna</v>
      </c>
      <c r="H1446" t="str">
        <f t="shared" si="398"/>
        <v>Número de Empleados</v>
      </c>
      <c r="I1446" t="s">
        <v>294</v>
      </c>
      <c r="J1446" s="1" t="e">
        <f t="shared" si="399"/>
        <v>#REF!</v>
      </c>
    </row>
    <row r="1447" spans="1:10" x14ac:dyDescent="0.35">
      <c r="A1447" s="2">
        <f t="shared" si="393"/>
        <v>74</v>
      </c>
      <c r="B1447" s="2">
        <f t="shared" si="394"/>
        <v>4.5999999999999996</v>
      </c>
      <c r="C1447" s="5" t="str">
        <f>+F1447&amp;" - "&amp;I1447</f>
        <v>Informe Interactivo 5 - Placilla</v>
      </c>
      <c r="D1447" s="33" t="e">
        <f>+"https://analytics.zoho.com/open-view/2395394000005658938?ZOHO_CRITERIA=%224.6%22.%22Descripci%C3%B3n%20A%C3%B1o%22%3C%3E'No%20Aplica'%20and%224.6%22.%22C%C3%B3digo_Comuna%22%3D"&amp;#REF!</f>
        <v>#REF!</v>
      </c>
      <c r="E1447" s="4">
        <f t="shared" si="395"/>
        <v>177</v>
      </c>
      <c r="F1447" t="str">
        <f t="shared" si="396"/>
        <v>Informe Interactivo 5</v>
      </c>
      <c r="G1447" t="str">
        <f t="shared" si="397"/>
        <v>Comuna</v>
      </c>
      <c r="H1447" t="str">
        <f t="shared" si="398"/>
        <v>Número de Empleados</v>
      </c>
      <c r="I1447" t="s">
        <v>295</v>
      </c>
      <c r="J1447" s="1" t="e">
        <f t="shared" si="399"/>
        <v>#REF!</v>
      </c>
    </row>
    <row r="1448" spans="1:10" x14ac:dyDescent="0.35">
      <c r="A1448" s="2">
        <f t="shared" si="393"/>
        <v>75</v>
      </c>
      <c r="B1448" s="2">
        <f t="shared" si="394"/>
        <v>4.5999999999999996</v>
      </c>
      <c r="C1448" s="5" t="str">
        <f>+F1448&amp;" - "&amp;I1448</f>
        <v>Informe Interactivo 5 - Pumanque</v>
      </c>
      <c r="D1448" s="33" t="e">
        <f>+"https://analytics.zoho.com/open-view/2395394000005658938?ZOHO_CRITERIA=%224.6%22.%22Descripci%C3%B3n%20A%C3%B1o%22%3C%3E'No%20Aplica'%20and%224.6%22.%22C%C3%B3digo_Comuna%22%3D"&amp;#REF!</f>
        <v>#REF!</v>
      </c>
      <c r="E1448" s="4">
        <f t="shared" si="395"/>
        <v>177</v>
      </c>
      <c r="F1448" t="str">
        <f t="shared" si="396"/>
        <v>Informe Interactivo 5</v>
      </c>
      <c r="G1448" t="str">
        <f t="shared" si="397"/>
        <v>Comuna</v>
      </c>
      <c r="H1448" t="str">
        <f t="shared" si="398"/>
        <v>Número de Empleados</v>
      </c>
      <c r="I1448" t="s">
        <v>296</v>
      </c>
      <c r="J1448" s="1" t="e">
        <f t="shared" si="399"/>
        <v>#REF!</v>
      </c>
    </row>
    <row r="1449" spans="1:10" x14ac:dyDescent="0.35">
      <c r="A1449" s="2">
        <f t="shared" ref="A1449:A1512" si="400">+A1448+1</f>
        <v>76</v>
      </c>
      <c r="B1449" s="2">
        <f t="shared" ref="B1449:B1512" si="401">+B1448</f>
        <v>4.5999999999999996</v>
      </c>
      <c r="C1449" s="5" t="str">
        <f>+F1449&amp;" - "&amp;I1449</f>
        <v>Informe Interactivo 5 - Santa Cruz</v>
      </c>
      <c r="D1449" s="33" t="e">
        <f>+"https://analytics.zoho.com/open-view/2395394000005658938?ZOHO_CRITERIA=%224.6%22.%22Descripci%C3%B3n%20A%C3%B1o%22%3C%3E'No%20Aplica'%20and%224.6%22.%22C%C3%B3digo_Comuna%22%3D"&amp;#REF!</f>
        <v>#REF!</v>
      </c>
      <c r="E1449" s="4">
        <f t="shared" ref="E1449:E1512" si="402">+E1448</f>
        <v>177</v>
      </c>
      <c r="F1449" t="str">
        <f t="shared" ref="F1449:F1512" si="403">+F1448</f>
        <v>Informe Interactivo 5</v>
      </c>
      <c r="G1449" t="str">
        <f t="shared" ref="G1449:G1512" si="404">+G1448</f>
        <v>Comuna</v>
      </c>
      <c r="H1449" t="str">
        <f t="shared" ref="H1449:H1512" si="405">+H1448</f>
        <v>Número de Empleados</v>
      </c>
      <c r="I1449" t="s">
        <v>297</v>
      </c>
      <c r="J1449" s="1" t="e">
        <f t="shared" ref="J1449:J1512" si="406">+HYPERLINK(D1449,C1449)</f>
        <v>#REF!</v>
      </c>
    </row>
    <row r="1450" spans="1:10" x14ac:dyDescent="0.35">
      <c r="A1450" s="2">
        <f t="shared" si="400"/>
        <v>77</v>
      </c>
      <c r="B1450" s="2">
        <f t="shared" si="401"/>
        <v>4.5999999999999996</v>
      </c>
      <c r="C1450" s="5" t="str">
        <f>+F1450&amp;" - "&amp;I1450</f>
        <v>Informe Interactivo 5 - Talca</v>
      </c>
      <c r="D1450" s="33" t="e">
        <f>+"https://analytics.zoho.com/open-view/2395394000005658938?ZOHO_CRITERIA=%224.6%22.%22Descripci%C3%B3n%20A%C3%B1o%22%3C%3E'No%20Aplica'%20and%224.6%22.%22C%C3%B3digo_Comuna%22%3D"&amp;#REF!</f>
        <v>#REF!</v>
      </c>
      <c r="E1450" s="4">
        <f t="shared" si="402"/>
        <v>177</v>
      </c>
      <c r="F1450" t="str">
        <f t="shared" si="403"/>
        <v>Informe Interactivo 5</v>
      </c>
      <c r="G1450" t="str">
        <f t="shared" si="404"/>
        <v>Comuna</v>
      </c>
      <c r="H1450" t="str">
        <f t="shared" si="405"/>
        <v>Número de Empleados</v>
      </c>
      <c r="I1450" t="s">
        <v>298</v>
      </c>
      <c r="J1450" s="1" t="e">
        <f t="shared" si="406"/>
        <v>#REF!</v>
      </c>
    </row>
    <row r="1451" spans="1:10" x14ac:dyDescent="0.35">
      <c r="A1451" s="2">
        <f t="shared" si="400"/>
        <v>78</v>
      </c>
      <c r="B1451" s="2">
        <f t="shared" si="401"/>
        <v>4.5999999999999996</v>
      </c>
      <c r="C1451" s="5" t="str">
        <f>+F1451&amp;" - "&amp;I1451</f>
        <v>Informe Interactivo 5 - Maule</v>
      </c>
      <c r="D1451" s="33" t="e">
        <f>+"https://analytics.zoho.com/open-view/2395394000005658938?ZOHO_CRITERIA=%224.6%22.%22Descripci%C3%B3n%20A%C3%B1o%22%3C%3E'No%20Aplica'%20and%224.6%22.%22C%C3%B3digo_Comuna%22%3D"&amp;#REF!</f>
        <v>#REF!</v>
      </c>
      <c r="E1451" s="4">
        <f t="shared" si="402"/>
        <v>177</v>
      </c>
      <c r="F1451" t="str">
        <f t="shared" si="403"/>
        <v>Informe Interactivo 5</v>
      </c>
      <c r="G1451" t="str">
        <f t="shared" si="404"/>
        <v>Comuna</v>
      </c>
      <c r="H1451" t="str">
        <f t="shared" si="405"/>
        <v>Número de Empleados</v>
      </c>
      <c r="I1451" t="s">
        <v>57</v>
      </c>
      <c r="J1451" s="1" t="e">
        <f t="shared" si="406"/>
        <v>#REF!</v>
      </c>
    </row>
    <row r="1452" spans="1:10" x14ac:dyDescent="0.35">
      <c r="A1452" s="2">
        <f t="shared" si="400"/>
        <v>79</v>
      </c>
      <c r="B1452" s="2">
        <f t="shared" si="401"/>
        <v>4.5999999999999996</v>
      </c>
      <c r="C1452" s="5" t="str">
        <f>+F1452&amp;" - "&amp;I1452</f>
        <v>Informe Interactivo 5 - Pencahue</v>
      </c>
      <c r="D1452" s="33" t="e">
        <f>+"https://analytics.zoho.com/open-view/2395394000005658938?ZOHO_CRITERIA=%224.6%22.%22Descripci%C3%B3n%20A%C3%B1o%22%3C%3E'No%20Aplica'%20and%224.6%22.%22C%C3%B3digo_Comuna%22%3D"&amp;#REF!</f>
        <v>#REF!</v>
      </c>
      <c r="E1452" s="4">
        <f t="shared" si="402"/>
        <v>177</v>
      </c>
      <c r="F1452" t="str">
        <f t="shared" si="403"/>
        <v>Informe Interactivo 5</v>
      </c>
      <c r="G1452" t="str">
        <f t="shared" si="404"/>
        <v>Comuna</v>
      </c>
      <c r="H1452" t="str">
        <f t="shared" si="405"/>
        <v>Número de Empleados</v>
      </c>
      <c r="I1452" t="s">
        <v>299</v>
      </c>
      <c r="J1452" s="1" t="e">
        <f t="shared" si="406"/>
        <v>#REF!</v>
      </c>
    </row>
    <row r="1453" spans="1:10" x14ac:dyDescent="0.35">
      <c r="A1453" s="2">
        <f t="shared" si="400"/>
        <v>80</v>
      </c>
      <c r="B1453" s="2">
        <f t="shared" si="401"/>
        <v>4.5999999999999996</v>
      </c>
      <c r="C1453" s="5" t="str">
        <f>+F1453&amp;" - "&amp;I1453</f>
        <v>Informe Interactivo 5 - Río Claro</v>
      </c>
      <c r="D1453" s="33" t="e">
        <f>+"https://analytics.zoho.com/open-view/2395394000005658938?ZOHO_CRITERIA=%224.6%22.%22Descripci%C3%B3n%20A%C3%B1o%22%3C%3E'No%20Aplica'%20and%224.6%22.%22C%C3%B3digo_Comuna%22%3D"&amp;#REF!</f>
        <v>#REF!</v>
      </c>
      <c r="E1453" s="4">
        <f t="shared" si="402"/>
        <v>177</v>
      </c>
      <c r="F1453" t="str">
        <f t="shared" si="403"/>
        <v>Informe Interactivo 5</v>
      </c>
      <c r="G1453" t="str">
        <f t="shared" si="404"/>
        <v>Comuna</v>
      </c>
      <c r="H1453" t="str">
        <f t="shared" si="405"/>
        <v>Número de Empleados</v>
      </c>
      <c r="I1453" t="s">
        <v>300</v>
      </c>
      <c r="J1453" s="1" t="e">
        <f t="shared" si="406"/>
        <v>#REF!</v>
      </c>
    </row>
    <row r="1454" spans="1:10" x14ac:dyDescent="0.35">
      <c r="A1454" s="2">
        <f t="shared" si="400"/>
        <v>81</v>
      </c>
      <c r="B1454" s="2">
        <f t="shared" si="401"/>
        <v>4.5999999999999996</v>
      </c>
      <c r="C1454" s="5" t="str">
        <f>+F1454&amp;" - "&amp;I1454</f>
        <v>Informe Interactivo 5 - San Clemente</v>
      </c>
      <c r="D1454" s="33" t="e">
        <f>+"https://analytics.zoho.com/open-view/2395394000005658938?ZOHO_CRITERIA=%224.6%22.%22Descripci%C3%B3n%20A%C3%B1o%22%3C%3E'No%20Aplica'%20and%224.6%22.%22C%C3%B3digo_Comuna%22%3D"&amp;#REF!</f>
        <v>#REF!</v>
      </c>
      <c r="E1454" s="4">
        <f t="shared" si="402"/>
        <v>177</v>
      </c>
      <c r="F1454" t="str">
        <f t="shared" si="403"/>
        <v>Informe Interactivo 5</v>
      </c>
      <c r="G1454" t="str">
        <f t="shared" si="404"/>
        <v>Comuna</v>
      </c>
      <c r="H1454" t="str">
        <f t="shared" si="405"/>
        <v>Número de Empleados</v>
      </c>
      <c r="I1454" t="s">
        <v>301</v>
      </c>
      <c r="J1454" s="1" t="e">
        <f t="shared" si="406"/>
        <v>#REF!</v>
      </c>
    </row>
    <row r="1455" spans="1:10" x14ac:dyDescent="0.35">
      <c r="A1455" s="2">
        <f t="shared" si="400"/>
        <v>82</v>
      </c>
      <c r="B1455" s="2">
        <f t="shared" si="401"/>
        <v>4.5999999999999996</v>
      </c>
      <c r="C1455" s="5" t="str">
        <f>+F1455&amp;" - "&amp;I1455</f>
        <v>Informe Interactivo 5 - San Rafael</v>
      </c>
      <c r="D1455" s="33" t="e">
        <f>+"https://analytics.zoho.com/open-view/2395394000005658938?ZOHO_CRITERIA=%224.6%22.%22Descripci%C3%B3n%20A%C3%B1o%22%3C%3E'No%20Aplica'%20and%224.6%22.%22C%C3%B3digo_Comuna%22%3D"&amp;#REF!</f>
        <v>#REF!</v>
      </c>
      <c r="E1455" s="4">
        <f t="shared" si="402"/>
        <v>177</v>
      </c>
      <c r="F1455" t="str">
        <f t="shared" si="403"/>
        <v>Informe Interactivo 5</v>
      </c>
      <c r="G1455" t="str">
        <f t="shared" si="404"/>
        <v>Comuna</v>
      </c>
      <c r="H1455" t="str">
        <f t="shared" si="405"/>
        <v>Número de Empleados</v>
      </c>
      <c r="I1455" t="s">
        <v>302</v>
      </c>
      <c r="J1455" s="1" t="e">
        <f t="shared" si="406"/>
        <v>#REF!</v>
      </c>
    </row>
    <row r="1456" spans="1:10" x14ac:dyDescent="0.35">
      <c r="A1456" s="2">
        <f t="shared" si="400"/>
        <v>83</v>
      </c>
      <c r="B1456" s="2">
        <f t="shared" si="401"/>
        <v>4.5999999999999996</v>
      </c>
      <c r="C1456" s="5" t="str">
        <f>+F1456&amp;" - "&amp;I1456</f>
        <v>Informe Interactivo 5 - Cauquenes</v>
      </c>
      <c r="D1456" s="33" t="e">
        <f>+"https://analytics.zoho.com/open-view/2395394000005658938?ZOHO_CRITERIA=%224.6%22.%22Descripci%C3%B3n%20A%C3%B1o%22%3C%3E'No%20Aplica'%20and%224.6%22.%22C%C3%B3digo_Comuna%22%3D"&amp;#REF!</f>
        <v>#REF!</v>
      </c>
      <c r="E1456" s="4">
        <f t="shared" si="402"/>
        <v>177</v>
      </c>
      <c r="F1456" t="str">
        <f t="shared" si="403"/>
        <v>Informe Interactivo 5</v>
      </c>
      <c r="G1456" t="str">
        <f t="shared" si="404"/>
        <v>Comuna</v>
      </c>
      <c r="H1456" t="str">
        <f t="shared" si="405"/>
        <v>Número de Empleados</v>
      </c>
      <c r="I1456" t="s">
        <v>303</v>
      </c>
      <c r="J1456" s="1" t="e">
        <f t="shared" si="406"/>
        <v>#REF!</v>
      </c>
    </row>
    <row r="1457" spans="1:10" x14ac:dyDescent="0.35">
      <c r="A1457" s="2">
        <f t="shared" si="400"/>
        <v>84</v>
      </c>
      <c r="B1457" s="2">
        <f t="shared" si="401"/>
        <v>4.5999999999999996</v>
      </c>
      <c r="C1457" s="5" t="str">
        <f>+F1457&amp;" - "&amp;I1457</f>
        <v>Informe Interactivo 5 - Pelluhue</v>
      </c>
      <c r="D1457" s="33" t="e">
        <f>+"https://analytics.zoho.com/open-view/2395394000005658938?ZOHO_CRITERIA=%224.6%22.%22Descripci%C3%B3n%20A%C3%B1o%22%3C%3E'No%20Aplica'%20and%224.6%22.%22C%C3%B3digo_Comuna%22%3D"&amp;#REF!</f>
        <v>#REF!</v>
      </c>
      <c r="E1457" s="4">
        <f t="shared" si="402"/>
        <v>177</v>
      </c>
      <c r="F1457" t="str">
        <f t="shared" si="403"/>
        <v>Informe Interactivo 5</v>
      </c>
      <c r="G1457" t="str">
        <f t="shared" si="404"/>
        <v>Comuna</v>
      </c>
      <c r="H1457" t="str">
        <f t="shared" si="405"/>
        <v>Número de Empleados</v>
      </c>
      <c r="I1457" t="s">
        <v>304</v>
      </c>
      <c r="J1457" s="1" t="e">
        <f t="shared" si="406"/>
        <v>#REF!</v>
      </c>
    </row>
    <row r="1458" spans="1:10" x14ac:dyDescent="0.35">
      <c r="A1458" s="2">
        <f t="shared" si="400"/>
        <v>85</v>
      </c>
      <c r="B1458" s="2">
        <f t="shared" si="401"/>
        <v>4.5999999999999996</v>
      </c>
      <c r="C1458" s="5" t="str">
        <f>+F1458&amp;" - "&amp;I1458</f>
        <v>Informe Interactivo 5 - Curicó</v>
      </c>
      <c r="D1458" s="33" t="e">
        <f>+"https://analytics.zoho.com/open-view/2395394000005658938?ZOHO_CRITERIA=%224.6%22.%22Descripci%C3%B3n%20A%C3%B1o%22%3C%3E'No%20Aplica'%20and%224.6%22.%22C%C3%B3digo_Comuna%22%3D"&amp;#REF!</f>
        <v>#REF!</v>
      </c>
      <c r="E1458" s="4">
        <f t="shared" si="402"/>
        <v>177</v>
      </c>
      <c r="F1458" t="str">
        <f t="shared" si="403"/>
        <v>Informe Interactivo 5</v>
      </c>
      <c r="G1458" t="str">
        <f t="shared" si="404"/>
        <v>Comuna</v>
      </c>
      <c r="H1458" t="str">
        <f t="shared" si="405"/>
        <v>Número de Empleados</v>
      </c>
      <c r="I1458" t="s">
        <v>305</v>
      </c>
      <c r="J1458" s="1" t="e">
        <f t="shared" si="406"/>
        <v>#REF!</v>
      </c>
    </row>
    <row r="1459" spans="1:10" x14ac:dyDescent="0.35">
      <c r="A1459" s="2">
        <f t="shared" si="400"/>
        <v>86</v>
      </c>
      <c r="B1459" s="2">
        <f t="shared" si="401"/>
        <v>4.5999999999999996</v>
      </c>
      <c r="C1459" s="5" t="str">
        <f>+F1459&amp;" - "&amp;I1459</f>
        <v>Informe Interactivo 5 - Hualañé</v>
      </c>
      <c r="D1459" s="33" t="e">
        <f>+"https://analytics.zoho.com/open-view/2395394000005658938?ZOHO_CRITERIA=%224.6%22.%22Descripci%C3%B3n%20A%C3%B1o%22%3C%3E'No%20Aplica'%20and%224.6%22.%22C%C3%B3digo_Comuna%22%3D"&amp;#REF!</f>
        <v>#REF!</v>
      </c>
      <c r="E1459" s="4">
        <f t="shared" si="402"/>
        <v>177</v>
      </c>
      <c r="F1459" t="str">
        <f t="shared" si="403"/>
        <v>Informe Interactivo 5</v>
      </c>
      <c r="G1459" t="str">
        <f t="shared" si="404"/>
        <v>Comuna</v>
      </c>
      <c r="H1459" t="str">
        <f t="shared" si="405"/>
        <v>Número de Empleados</v>
      </c>
      <c r="I1459" t="s">
        <v>306</v>
      </c>
      <c r="J1459" s="1" t="e">
        <f t="shared" si="406"/>
        <v>#REF!</v>
      </c>
    </row>
    <row r="1460" spans="1:10" x14ac:dyDescent="0.35">
      <c r="A1460" s="2">
        <f t="shared" si="400"/>
        <v>87</v>
      </c>
      <c r="B1460" s="2">
        <f t="shared" si="401"/>
        <v>4.5999999999999996</v>
      </c>
      <c r="C1460" s="5" t="str">
        <f>+F1460&amp;" - "&amp;I1460</f>
        <v>Informe Interactivo 5 - Licantén</v>
      </c>
      <c r="D1460" s="33" t="e">
        <f>+"https://analytics.zoho.com/open-view/2395394000005658938?ZOHO_CRITERIA=%224.6%22.%22Descripci%C3%B3n%20A%C3%B1o%22%3C%3E'No%20Aplica'%20and%224.6%22.%22C%C3%B3digo_Comuna%22%3D"&amp;#REF!</f>
        <v>#REF!</v>
      </c>
      <c r="E1460" s="4">
        <f t="shared" si="402"/>
        <v>177</v>
      </c>
      <c r="F1460" t="str">
        <f t="shared" si="403"/>
        <v>Informe Interactivo 5</v>
      </c>
      <c r="G1460" t="str">
        <f t="shared" si="404"/>
        <v>Comuna</v>
      </c>
      <c r="H1460" t="str">
        <f t="shared" si="405"/>
        <v>Número de Empleados</v>
      </c>
      <c r="I1460" t="s">
        <v>307</v>
      </c>
      <c r="J1460" s="1" t="e">
        <f t="shared" si="406"/>
        <v>#REF!</v>
      </c>
    </row>
    <row r="1461" spans="1:10" x14ac:dyDescent="0.35">
      <c r="A1461" s="2">
        <f t="shared" si="400"/>
        <v>88</v>
      </c>
      <c r="B1461" s="2">
        <f t="shared" si="401"/>
        <v>4.5999999999999996</v>
      </c>
      <c r="C1461" s="5" t="str">
        <f>+F1461&amp;" - "&amp;I1461</f>
        <v>Informe Interactivo 5 - Molina</v>
      </c>
      <c r="D1461" s="33" t="e">
        <f>+"https://analytics.zoho.com/open-view/2395394000005658938?ZOHO_CRITERIA=%224.6%22.%22Descripci%C3%B3n%20A%C3%B1o%22%3C%3E'No%20Aplica'%20and%224.6%22.%22C%C3%B3digo_Comuna%22%3D"&amp;#REF!</f>
        <v>#REF!</v>
      </c>
      <c r="E1461" s="4">
        <f t="shared" si="402"/>
        <v>177</v>
      </c>
      <c r="F1461" t="str">
        <f t="shared" si="403"/>
        <v>Informe Interactivo 5</v>
      </c>
      <c r="G1461" t="str">
        <f t="shared" si="404"/>
        <v>Comuna</v>
      </c>
      <c r="H1461" t="str">
        <f t="shared" si="405"/>
        <v>Número de Empleados</v>
      </c>
      <c r="I1461" t="s">
        <v>308</v>
      </c>
      <c r="J1461" s="1" t="e">
        <f t="shared" si="406"/>
        <v>#REF!</v>
      </c>
    </row>
    <row r="1462" spans="1:10" x14ac:dyDescent="0.35">
      <c r="A1462" s="2">
        <f t="shared" si="400"/>
        <v>89</v>
      </c>
      <c r="B1462" s="2">
        <f t="shared" si="401"/>
        <v>4.5999999999999996</v>
      </c>
      <c r="C1462" s="5" t="str">
        <f>+F1462&amp;" - "&amp;I1462</f>
        <v>Informe Interactivo 5 - Rauco</v>
      </c>
      <c r="D1462" s="33" t="e">
        <f>+"https://analytics.zoho.com/open-view/2395394000005658938?ZOHO_CRITERIA=%224.6%22.%22Descripci%C3%B3n%20A%C3%B1o%22%3C%3E'No%20Aplica'%20and%224.6%22.%22C%C3%B3digo_Comuna%22%3D"&amp;#REF!</f>
        <v>#REF!</v>
      </c>
      <c r="E1462" s="4">
        <f t="shared" si="402"/>
        <v>177</v>
      </c>
      <c r="F1462" t="str">
        <f t="shared" si="403"/>
        <v>Informe Interactivo 5</v>
      </c>
      <c r="G1462" t="str">
        <f t="shared" si="404"/>
        <v>Comuna</v>
      </c>
      <c r="H1462" t="str">
        <f t="shared" si="405"/>
        <v>Número de Empleados</v>
      </c>
      <c r="I1462" t="s">
        <v>309</v>
      </c>
      <c r="J1462" s="1" t="e">
        <f t="shared" si="406"/>
        <v>#REF!</v>
      </c>
    </row>
    <row r="1463" spans="1:10" x14ac:dyDescent="0.35">
      <c r="A1463" s="2">
        <f t="shared" si="400"/>
        <v>90</v>
      </c>
      <c r="B1463" s="2">
        <f t="shared" si="401"/>
        <v>4.5999999999999996</v>
      </c>
      <c r="C1463" s="5" t="str">
        <f>+F1463&amp;" - "&amp;I1463</f>
        <v>Informe Interactivo 5 - Romeral</v>
      </c>
      <c r="D1463" s="33" t="e">
        <f>+"https://analytics.zoho.com/open-view/2395394000005658938?ZOHO_CRITERIA=%224.6%22.%22Descripci%C3%B3n%20A%C3%B1o%22%3C%3E'No%20Aplica'%20and%224.6%22.%22C%C3%B3digo_Comuna%22%3D"&amp;#REF!</f>
        <v>#REF!</v>
      </c>
      <c r="E1463" s="4">
        <f t="shared" si="402"/>
        <v>177</v>
      </c>
      <c r="F1463" t="str">
        <f t="shared" si="403"/>
        <v>Informe Interactivo 5</v>
      </c>
      <c r="G1463" t="str">
        <f t="shared" si="404"/>
        <v>Comuna</v>
      </c>
      <c r="H1463" t="str">
        <f t="shared" si="405"/>
        <v>Número de Empleados</v>
      </c>
      <c r="I1463" t="s">
        <v>310</v>
      </c>
      <c r="J1463" s="1" t="e">
        <f t="shared" si="406"/>
        <v>#REF!</v>
      </c>
    </row>
    <row r="1464" spans="1:10" x14ac:dyDescent="0.35">
      <c r="A1464" s="2">
        <f t="shared" si="400"/>
        <v>91</v>
      </c>
      <c r="B1464" s="2">
        <f t="shared" si="401"/>
        <v>4.5999999999999996</v>
      </c>
      <c r="C1464" s="5" t="str">
        <f>+F1464&amp;" - "&amp;I1464</f>
        <v>Informe Interactivo 5 - Sagrada Familia</v>
      </c>
      <c r="D1464" s="33" t="e">
        <f>+"https://analytics.zoho.com/open-view/2395394000005658938?ZOHO_CRITERIA=%224.6%22.%22Descripci%C3%B3n%20A%C3%B1o%22%3C%3E'No%20Aplica'%20and%224.6%22.%22C%C3%B3digo_Comuna%22%3D"&amp;#REF!</f>
        <v>#REF!</v>
      </c>
      <c r="E1464" s="4">
        <f t="shared" si="402"/>
        <v>177</v>
      </c>
      <c r="F1464" t="str">
        <f t="shared" si="403"/>
        <v>Informe Interactivo 5</v>
      </c>
      <c r="G1464" t="str">
        <f t="shared" si="404"/>
        <v>Comuna</v>
      </c>
      <c r="H1464" t="str">
        <f t="shared" si="405"/>
        <v>Número de Empleados</v>
      </c>
      <c r="I1464" t="s">
        <v>311</v>
      </c>
      <c r="J1464" s="1" t="e">
        <f t="shared" si="406"/>
        <v>#REF!</v>
      </c>
    </row>
    <row r="1465" spans="1:10" x14ac:dyDescent="0.35">
      <c r="A1465" s="2">
        <f t="shared" si="400"/>
        <v>92</v>
      </c>
      <c r="B1465" s="2">
        <f t="shared" si="401"/>
        <v>4.5999999999999996</v>
      </c>
      <c r="C1465" s="5" t="str">
        <f>+F1465&amp;" - "&amp;I1465</f>
        <v>Informe Interactivo 5 - Teno</v>
      </c>
      <c r="D1465" s="33" t="e">
        <f>+"https://analytics.zoho.com/open-view/2395394000005658938?ZOHO_CRITERIA=%224.6%22.%22Descripci%C3%B3n%20A%C3%B1o%22%3C%3E'No%20Aplica'%20and%224.6%22.%22C%C3%B3digo_Comuna%22%3D"&amp;#REF!</f>
        <v>#REF!</v>
      </c>
      <c r="E1465" s="4">
        <f t="shared" si="402"/>
        <v>177</v>
      </c>
      <c r="F1465" t="str">
        <f t="shared" si="403"/>
        <v>Informe Interactivo 5</v>
      </c>
      <c r="G1465" t="str">
        <f t="shared" si="404"/>
        <v>Comuna</v>
      </c>
      <c r="H1465" t="str">
        <f t="shared" si="405"/>
        <v>Número de Empleados</v>
      </c>
      <c r="I1465" t="s">
        <v>312</v>
      </c>
      <c r="J1465" s="1" t="e">
        <f t="shared" si="406"/>
        <v>#REF!</v>
      </c>
    </row>
    <row r="1466" spans="1:10" x14ac:dyDescent="0.35">
      <c r="A1466" s="2">
        <f t="shared" si="400"/>
        <v>93</v>
      </c>
      <c r="B1466" s="2">
        <f t="shared" si="401"/>
        <v>4.5999999999999996</v>
      </c>
      <c r="C1466" s="5" t="str">
        <f>+F1466&amp;" - "&amp;I1466</f>
        <v>Informe Interactivo 5 - Vichuquén</v>
      </c>
      <c r="D1466" s="33" t="e">
        <f>+"https://analytics.zoho.com/open-view/2395394000005658938?ZOHO_CRITERIA=%224.6%22.%22Descripci%C3%B3n%20A%C3%B1o%22%3C%3E'No%20Aplica'%20and%224.6%22.%22C%C3%B3digo_Comuna%22%3D"&amp;#REF!</f>
        <v>#REF!</v>
      </c>
      <c r="E1466" s="4">
        <f t="shared" si="402"/>
        <v>177</v>
      </c>
      <c r="F1466" t="str">
        <f t="shared" si="403"/>
        <v>Informe Interactivo 5</v>
      </c>
      <c r="G1466" t="str">
        <f t="shared" si="404"/>
        <v>Comuna</v>
      </c>
      <c r="H1466" t="str">
        <f t="shared" si="405"/>
        <v>Número de Empleados</v>
      </c>
      <c r="I1466" t="s">
        <v>313</v>
      </c>
      <c r="J1466" s="1" t="e">
        <f t="shared" si="406"/>
        <v>#REF!</v>
      </c>
    </row>
    <row r="1467" spans="1:10" x14ac:dyDescent="0.35">
      <c r="A1467" s="2">
        <f t="shared" si="400"/>
        <v>94</v>
      </c>
      <c r="B1467" s="2">
        <f t="shared" si="401"/>
        <v>4.5999999999999996</v>
      </c>
      <c r="C1467" s="5" t="str">
        <f>+F1467&amp;" - "&amp;I1467</f>
        <v>Informe Interactivo 5 - Linares</v>
      </c>
      <c r="D1467" s="33" t="e">
        <f>+"https://analytics.zoho.com/open-view/2395394000005658938?ZOHO_CRITERIA=%224.6%22.%22Descripci%C3%B3n%20A%C3%B1o%22%3C%3E'No%20Aplica'%20and%224.6%22.%22C%C3%B3digo_Comuna%22%3D"&amp;#REF!</f>
        <v>#REF!</v>
      </c>
      <c r="E1467" s="4">
        <f t="shared" si="402"/>
        <v>177</v>
      </c>
      <c r="F1467" t="str">
        <f t="shared" si="403"/>
        <v>Informe Interactivo 5</v>
      </c>
      <c r="G1467" t="str">
        <f t="shared" si="404"/>
        <v>Comuna</v>
      </c>
      <c r="H1467" t="str">
        <f t="shared" si="405"/>
        <v>Número de Empleados</v>
      </c>
      <c r="I1467" t="s">
        <v>314</v>
      </c>
      <c r="J1467" s="1" t="e">
        <f t="shared" si="406"/>
        <v>#REF!</v>
      </c>
    </row>
    <row r="1468" spans="1:10" x14ac:dyDescent="0.35">
      <c r="A1468" s="2">
        <f t="shared" si="400"/>
        <v>95</v>
      </c>
      <c r="B1468" s="2">
        <f t="shared" si="401"/>
        <v>4.5999999999999996</v>
      </c>
      <c r="C1468" s="5" t="str">
        <f>+F1468&amp;" - "&amp;I1468</f>
        <v>Informe Interactivo 5 - Colbún</v>
      </c>
      <c r="D1468" s="33" t="e">
        <f>+"https://analytics.zoho.com/open-view/2395394000005658938?ZOHO_CRITERIA=%224.6%22.%22Descripci%C3%B3n%20A%C3%B1o%22%3C%3E'No%20Aplica'%20and%224.6%22.%22C%C3%B3digo_Comuna%22%3D"&amp;#REF!</f>
        <v>#REF!</v>
      </c>
      <c r="E1468" s="4">
        <f t="shared" si="402"/>
        <v>177</v>
      </c>
      <c r="F1468" t="str">
        <f t="shared" si="403"/>
        <v>Informe Interactivo 5</v>
      </c>
      <c r="G1468" t="str">
        <f t="shared" si="404"/>
        <v>Comuna</v>
      </c>
      <c r="H1468" t="str">
        <f t="shared" si="405"/>
        <v>Número de Empleados</v>
      </c>
      <c r="I1468" t="s">
        <v>315</v>
      </c>
      <c r="J1468" s="1" t="e">
        <f t="shared" si="406"/>
        <v>#REF!</v>
      </c>
    </row>
    <row r="1469" spans="1:10" x14ac:dyDescent="0.35">
      <c r="A1469" s="2">
        <f t="shared" si="400"/>
        <v>96</v>
      </c>
      <c r="B1469" s="2">
        <f t="shared" si="401"/>
        <v>4.5999999999999996</v>
      </c>
      <c r="C1469" s="5" t="str">
        <f>+F1469&amp;" - "&amp;I1469</f>
        <v>Informe Interactivo 5 - Longaví</v>
      </c>
      <c r="D1469" s="33" t="e">
        <f>+"https://analytics.zoho.com/open-view/2395394000005658938?ZOHO_CRITERIA=%224.6%22.%22Descripci%C3%B3n%20A%C3%B1o%22%3C%3E'No%20Aplica'%20and%224.6%22.%22C%C3%B3digo_Comuna%22%3D"&amp;#REF!</f>
        <v>#REF!</v>
      </c>
      <c r="E1469" s="4">
        <f t="shared" si="402"/>
        <v>177</v>
      </c>
      <c r="F1469" t="str">
        <f t="shared" si="403"/>
        <v>Informe Interactivo 5</v>
      </c>
      <c r="G1469" t="str">
        <f t="shared" si="404"/>
        <v>Comuna</v>
      </c>
      <c r="H1469" t="str">
        <f t="shared" si="405"/>
        <v>Número de Empleados</v>
      </c>
      <c r="I1469" t="s">
        <v>316</v>
      </c>
      <c r="J1469" s="1" t="e">
        <f t="shared" si="406"/>
        <v>#REF!</v>
      </c>
    </row>
    <row r="1470" spans="1:10" x14ac:dyDescent="0.35">
      <c r="A1470" s="2">
        <f t="shared" si="400"/>
        <v>97</v>
      </c>
      <c r="B1470" s="2">
        <f t="shared" si="401"/>
        <v>4.5999999999999996</v>
      </c>
      <c r="C1470" s="5" t="str">
        <f>+F1470&amp;" - "&amp;I1470</f>
        <v>Informe Interactivo 5 - Retiro</v>
      </c>
      <c r="D1470" s="33" t="e">
        <f>+"https://analytics.zoho.com/open-view/2395394000005658938?ZOHO_CRITERIA=%224.6%22.%22Descripci%C3%B3n%20A%C3%B1o%22%3C%3E'No%20Aplica'%20and%224.6%22.%22C%C3%B3digo_Comuna%22%3D"&amp;#REF!</f>
        <v>#REF!</v>
      </c>
      <c r="E1470" s="4">
        <f t="shared" si="402"/>
        <v>177</v>
      </c>
      <c r="F1470" t="str">
        <f t="shared" si="403"/>
        <v>Informe Interactivo 5</v>
      </c>
      <c r="G1470" t="str">
        <f t="shared" si="404"/>
        <v>Comuna</v>
      </c>
      <c r="H1470" t="str">
        <f t="shared" si="405"/>
        <v>Número de Empleados</v>
      </c>
      <c r="I1470" t="s">
        <v>317</v>
      </c>
      <c r="J1470" s="1" t="e">
        <f t="shared" si="406"/>
        <v>#REF!</v>
      </c>
    </row>
    <row r="1471" spans="1:10" x14ac:dyDescent="0.35">
      <c r="A1471" s="2">
        <f t="shared" si="400"/>
        <v>98</v>
      </c>
      <c r="B1471" s="2">
        <f t="shared" si="401"/>
        <v>4.5999999999999996</v>
      </c>
      <c r="C1471" s="5" t="str">
        <f>+F1471&amp;" - "&amp;I1471</f>
        <v>Informe Interactivo 5 - San Javier</v>
      </c>
      <c r="D1471" s="33" t="e">
        <f>+"https://analytics.zoho.com/open-view/2395394000005658938?ZOHO_CRITERIA=%224.6%22.%22Descripci%C3%B3n%20A%C3%B1o%22%3C%3E'No%20Aplica'%20and%224.6%22.%22C%C3%B3digo_Comuna%22%3D"&amp;#REF!</f>
        <v>#REF!</v>
      </c>
      <c r="E1471" s="4">
        <f t="shared" si="402"/>
        <v>177</v>
      </c>
      <c r="F1471" t="str">
        <f t="shared" si="403"/>
        <v>Informe Interactivo 5</v>
      </c>
      <c r="G1471" t="str">
        <f t="shared" si="404"/>
        <v>Comuna</v>
      </c>
      <c r="H1471" t="str">
        <f t="shared" si="405"/>
        <v>Número de Empleados</v>
      </c>
      <c r="I1471" t="s">
        <v>318</v>
      </c>
      <c r="J1471" s="1" t="e">
        <f t="shared" si="406"/>
        <v>#REF!</v>
      </c>
    </row>
    <row r="1472" spans="1:10" x14ac:dyDescent="0.35">
      <c r="A1472" s="2">
        <f t="shared" si="400"/>
        <v>99</v>
      </c>
      <c r="B1472" s="2">
        <f t="shared" si="401"/>
        <v>4.5999999999999996</v>
      </c>
      <c r="C1472" s="5" t="str">
        <f>+F1472&amp;" - "&amp;I1472</f>
        <v>Informe Interactivo 5 - Villa Alegre</v>
      </c>
      <c r="D1472" s="33" t="e">
        <f>+"https://analytics.zoho.com/open-view/2395394000005658938?ZOHO_CRITERIA=%224.6%22.%22Descripci%C3%B3n%20A%C3%B1o%22%3C%3E'No%20Aplica'%20and%224.6%22.%22C%C3%B3digo_Comuna%22%3D"&amp;#REF!</f>
        <v>#REF!</v>
      </c>
      <c r="E1472" s="4">
        <f t="shared" si="402"/>
        <v>177</v>
      </c>
      <c r="F1472" t="str">
        <f t="shared" si="403"/>
        <v>Informe Interactivo 5</v>
      </c>
      <c r="G1472" t="str">
        <f t="shared" si="404"/>
        <v>Comuna</v>
      </c>
      <c r="H1472" t="str">
        <f t="shared" si="405"/>
        <v>Número de Empleados</v>
      </c>
      <c r="I1472" t="s">
        <v>319</v>
      </c>
      <c r="J1472" s="1" t="e">
        <f t="shared" si="406"/>
        <v>#REF!</v>
      </c>
    </row>
    <row r="1473" spans="1:10" x14ac:dyDescent="0.35">
      <c r="A1473" s="2">
        <f t="shared" si="400"/>
        <v>100</v>
      </c>
      <c r="B1473" s="2">
        <f t="shared" si="401"/>
        <v>4.5999999999999996</v>
      </c>
      <c r="C1473" s="5" t="str">
        <f>+F1473&amp;" - "&amp;I1473</f>
        <v>Informe Interactivo 5 - Yerbas Buenas</v>
      </c>
      <c r="D1473" s="33" t="e">
        <f>+"https://analytics.zoho.com/open-view/2395394000005658938?ZOHO_CRITERIA=%224.6%22.%22Descripci%C3%B3n%20A%C3%B1o%22%3C%3E'No%20Aplica'%20and%224.6%22.%22C%C3%B3digo_Comuna%22%3D"&amp;#REF!</f>
        <v>#REF!</v>
      </c>
      <c r="E1473" s="4">
        <f t="shared" si="402"/>
        <v>177</v>
      </c>
      <c r="F1473" t="str">
        <f t="shared" si="403"/>
        <v>Informe Interactivo 5</v>
      </c>
      <c r="G1473" t="str">
        <f t="shared" si="404"/>
        <v>Comuna</v>
      </c>
      <c r="H1473" t="str">
        <f t="shared" si="405"/>
        <v>Número de Empleados</v>
      </c>
      <c r="I1473" t="s">
        <v>320</v>
      </c>
      <c r="J1473" s="1" t="e">
        <f t="shared" si="406"/>
        <v>#REF!</v>
      </c>
    </row>
    <row r="1474" spans="1:10" x14ac:dyDescent="0.35">
      <c r="A1474" s="2">
        <f t="shared" si="400"/>
        <v>101</v>
      </c>
      <c r="B1474" s="2">
        <f t="shared" si="401"/>
        <v>4.5999999999999996</v>
      </c>
      <c r="C1474" s="5" t="str">
        <f>+F1474&amp;" - "&amp;I1474</f>
        <v>Informe Interactivo 5 - Florida</v>
      </c>
      <c r="D1474" s="33" t="e">
        <f>+"https://analytics.zoho.com/open-view/2395394000005658938?ZOHO_CRITERIA=%224.6%22.%22Descripci%C3%B3n%20A%C3%B1o%22%3C%3E'No%20Aplica'%20and%224.6%22.%22C%C3%B3digo_Comuna%22%3D"&amp;#REF!</f>
        <v>#REF!</v>
      </c>
      <c r="E1474" s="4">
        <f t="shared" si="402"/>
        <v>177</v>
      </c>
      <c r="F1474" t="str">
        <f t="shared" si="403"/>
        <v>Informe Interactivo 5</v>
      </c>
      <c r="G1474" t="str">
        <f t="shared" si="404"/>
        <v>Comuna</v>
      </c>
      <c r="H1474" t="str">
        <f t="shared" si="405"/>
        <v>Número de Empleados</v>
      </c>
      <c r="I1474" t="s">
        <v>321</v>
      </c>
      <c r="J1474" s="1" t="e">
        <f t="shared" si="406"/>
        <v>#REF!</v>
      </c>
    </row>
    <row r="1475" spans="1:10" x14ac:dyDescent="0.35">
      <c r="A1475" s="2">
        <f t="shared" si="400"/>
        <v>102</v>
      </c>
      <c r="B1475" s="2">
        <f t="shared" si="401"/>
        <v>4.5999999999999996</v>
      </c>
      <c r="C1475" s="5" t="str">
        <f>+F1475&amp;" - "&amp;I1475</f>
        <v>Informe Interactivo 5 - Santa Juana</v>
      </c>
      <c r="D1475" s="33" t="e">
        <f>+"https://analytics.zoho.com/open-view/2395394000005658938?ZOHO_CRITERIA=%224.6%22.%22Descripci%C3%B3n%20A%C3%B1o%22%3C%3E'No%20Aplica'%20and%224.6%22.%22C%C3%B3digo_Comuna%22%3D"&amp;#REF!</f>
        <v>#REF!</v>
      </c>
      <c r="E1475" s="4">
        <f t="shared" si="402"/>
        <v>177</v>
      </c>
      <c r="F1475" t="str">
        <f t="shared" si="403"/>
        <v>Informe Interactivo 5</v>
      </c>
      <c r="G1475" t="str">
        <f t="shared" si="404"/>
        <v>Comuna</v>
      </c>
      <c r="H1475" t="str">
        <f t="shared" si="405"/>
        <v>Número de Empleados</v>
      </c>
      <c r="I1475" t="s">
        <v>322</v>
      </c>
      <c r="J1475" s="1" t="e">
        <f t="shared" si="406"/>
        <v>#REF!</v>
      </c>
    </row>
    <row r="1476" spans="1:10" x14ac:dyDescent="0.35">
      <c r="A1476" s="2">
        <f t="shared" si="400"/>
        <v>103</v>
      </c>
      <c r="B1476" s="2">
        <f t="shared" si="401"/>
        <v>4.5999999999999996</v>
      </c>
      <c r="C1476" s="5" t="str">
        <f>+F1476&amp;" - "&amp;I1476</f>
        <v>Informe Interactivo 5 - Contulmo</v>
      </c>
      <c r="D1476" s="33" t="e">
        <f>+"https://analytics.zoho.com/open-view/2395394000005658938?ZOHO_CRITERIA=%224.6%22.%22Descripci%C3%B3n%20A%C3%B1o%22%3C%3E'No%20Aplica'%20and%224.6%22.%22C%C3%B3digo_Comuna%22%3D"&amp;#REF!</f>
        <v>#REF!</v>
      </c>
      <c r="E1476" s="4">
        <f t="shared" si="402"/>
        <v>177</v>
      </c>
      <c r="F1476" t="str">
        <f t="shared" si="403"/>
        <v>Informe Interactivo 5</v>
      </c>
      <c r="G1476" t="str">
        <f t="shared" si="404"/>
        <v>Comuna</v>
      </c>
      <c r="H1476" t="str">
        <f t="shared" si="405"/>
        <v>Número de Empleados</v>
      </c>
      <c r="I1476" t="s">
        <v>323</v>
      </c>
      <c r="J1476" s="1" t="e">
        <f t="shared" si="406"/>
        <v>#REF!</v>
      </c>
    </row>
    <row r="1477" spans="1:10" x14ac:dyDescent="0.35">
      <c r="A1477" s="2">
        <f t="shared" si="400"/>
        <v>104</v>
      </c>
      <c r="B1477" s="2">
        <f t="shared" si="401"/>
        <v>4.5999999999999996</v>
      </c>
      <c r="C1477" s="5" t="str">
        <f>+F1477&amp;" - "&amp;I1477</f>
        <v>Informe Interactivo 5 - Los Angeles</v>
      </c>
      <c r="D1477" s="33" t="e">
        <f>+"https://analytics.zoho.com/open-view/2395394000005658938?ZOHO_CRITERIA=%224.6%22.%22Descripci%C3%B3n%20A%C3%B1o%22%3C%3E'No%20Aplica'%20and%224.6%22.%22C%C3%B3digo_Comuna%22%3D"&amp;#REF!</f>
        <v>#REF!</v>
      </c>
      <c r="E1477" s="4">
        <f t="shared" si="402"/>
        <v>177</v>
      </c>
      <c r="F1477" t="str">
        <f t="shared" si="403"/>
        <v>Informe Interactivo 5</v>
      </c>
      <c r="G1477" t="str">
        <f t="shared" si="404"/>
        <v>Comuna</v>
      </c>
      <c r="H1477" t="str">
        <f t="shared" si="405"/>
        <v>Número de Empleados</v>
      </c>
      <c r="I1477" t="s">
        <v>324</v>
      </c>
      <c r="J1477" s="1" t="e">
        <f t="shared" si="406"/>
        <v>#REF!</v>
      </c>
    </row>
    <row r="1478" spans="1:10" x14ac:dyDescent="0.35">
      <c r="A1478" s="2">
        <f t="shared" si="400"/>
        <v>105</v>
      </c>
      <c r="B1478" s="2">
        <f t="shared" si="401"/>
        <v>4.5999999999999996</v>
      </c>
      <c r="C1478" s="5" t="str">
        <f>+F1478&amp;" - "&amp;I1478</f>
        <v>Informe Interactivo 5 - Cabrero</v>
      </c>
      <c r="D1478" s="33" t="e">
        <f>+"https://analytics.zoho.com/open-view/2395394000005658938?ZOHO_CRITERIA=%224.6%22.%22Descripci%C3%B3n%20A%C3%B1o%22%3C%3E'No%20Aplica'%20and%224.6%22.%22C%C3%B3digo_Comuna%22%3D"&amp;#REF!</f>
        <v>#REF!</v>
      </c>
      <c r="E1478" s="4">
        <f t="shared" si="402"/>
        <v>177</v>
      </c>
      <c r="F1478" t="str">
        <f t="shared" si="403"/>
        <v>Informe Interactivo 5</v>
      </c>
      <c r="G1478" t="str">
        <f t="shared" si="404"/>
        <v>Comuna</v>
      </c>
      <c r="H1478" t="str">
        <f t="shared" si="405"/>
        <v>Número de Empleados</v>
      </c>
      <c r="I1478" t="s">
        <v>325</v>
      </c>
      <c r="J1478" s="1" t="e">
        <f t="shared" si="406"/>
        <v>#REF!</v>
      </c>
    </row>
    <row r="1479" spans="1:10" x14ac:dyDescent="0.35">
      <c r="A1479" s="2">
        <f t="shared" si="400"/>
        <v>106</v>
      </c>
      <c r="B1479" s="2">
        <f t="shared" si="401"/>
        <v>4.5999999999999996</v>
      </c>
      <c r="C1479" s="5" t="str">
        <f>+F1479&amp;" - "&amp;I1479</f>
        <v>Informe Interactivo 5 - Mulchén</v>
      </c>
      <c r="D1479" s="33" t="e">
        <f>+"https://analytics.zoho.com/open-view/2395394000005658938?ZOHO_CRITERIA=%224.6%22.%22Descripci%C3%B3n%20A%C3%B1o%22%3C%3E'No%20Aplica'%20and%224.6%22.%22C%C3%B3digo_Comuna%22%3D"&amp;#REF!</f>
        <v>#REF!</v>
      </c>
      <c r="E1479" s="4">
        <f t="shared" si="402"/>
        <v>177</v>
      </c>
      <c r="F1479" t="str">
        <f t="shared" si="403"/>
        <v>Informe Interactivo 5</v>
      </c>
      <c r="G1479" t="str">
        <f t="shared" si="404"/>
        <v>Comuna</v>
      </c>
      <c r="H1479" t="str">
        <f t="shared" si="405"/>
        <v>Número de Empleados</v>
      </c>
      <c r="I1479" t="s">
        <v>326</v>
      </c>
      <c r="J1479" s="1" t="e">
        <f t="shared" si="406"/>
        <v>#REF!</v>
      </c>
    </row>
    <row r="1480" spans="1:10" x14ac:dyDescent="0.35">
      <c r="A1480" s="2">
        <f t="shared" si="400"/>
        <v>107</v>
      </c>
      <c r="B1480" s="2">
        <f t="shared" si="401"/>
        <v>4.5999999999999996</v>
      </c>
      <c r="C1480" s="5" t="str">
        <f>+F1480&amp;" - "&amp;I1480</f>
        <v>Informe Interactivo 5 - Quilaco</v>
      </c>
      <c r="D1480" s="33" t="e">
        <f>+"https://analytics.zoho.com/open-view/2395394000005658938?ZOHO_CRITERIA=%224.6%22.%22Descripci%C3%B3n%20A%C3%B1o%22%3C%3E'No%20Aplica'%20and%224.6%22.%22C%C3%B3digo_Comuna%22%3D"&amp;#REF!</f>
        <v>#REF!</v>
      </c>
      <c r="E1480" s="4">
        <f t="shared" si="402"/>
        <v>177</v>
      </c>
      <c r="F1480" t="str">
        <f t="shared" si="403"/>
        <v>Informe Interactivo 5</v>
      </c>
      <c r="G1480" t="str">
        <f t="shared" si="404"/>
        <v>Comuna</v>
      </c>
      <c r="H1480" t="str">
        <f t="shared" si="405"/>
        <v>Número de Empleados</v>
      </c>
      <c r="I1480" t="s">
        <v>327</v>
      </c>
      <c r="J1480" s="1" t="e">
        <f t="shared" si="406"/>
        <v>#REF!</v>
      </c>
    </row>
    <row r="1481" spans="1:10" x14ac:dyDescent="0.35">
      <c r="A1481" s="2">
        <f t="shared" si="400"/>
        <v>108</v>
      </c>
      <c r="B1481" s="2">
        <f t="shared" si="401"/>
        <v>4.5999999999999996</v>
      </c>
      <c r="C1481" s="5" t="str">
        <f>+F1481&amp;" - "&amp;I1481</f>
        <v>Informe Interactivo 5 - Yumbel</v>
      </c>
      <c r="D1481" s="33" t="e">
        <f>+"https://analytics.zoho.com/open-view/2395394000005658938?ZOHO_CRITERIA=%224.6%22.%22Descripci%C3%B3n%20A%C3%B1o%22%3C%3E'No%20Aplica'%20and%224.6%22.%22C%C3%B3digo_Comuna%22%3D"&amp;#REF!</f>
        <v>#REF!</v>
      </c>
      <c r="E1481" s="4">
        <f t="shared" si="402"/>
        <v>177</v>
      </c>
      <c r="F1481" t="str">
        <f t="shared" si="403"/>
        <v>Informe Interactivo 5</v>
      </c>
      <c r="G1481" t="str">
        <f t="shared" si="404"/>
        <v>Comuna</v>
      </c>
      <c r="H1481" t="str">
        <f t="shared" si="405"/>
        <v>Número de Empleados</v>
      </c>
      <c r="I1481" t="s">
        <v>328</v>
      </c>
      <c r="J1481" s="1" t="e">
        <f t="shared" si="406"/>
        <v>#REF!</v>
      </c>
    </row>
    <row r="1482" spans="1:10" x14ac:dyDescent="0.35">
      <c r="A1482" s="2">
        <f t="shared" si="400"/>
        <v>109</v>
      </c>
      <c r="B1482" s="2">
        <f t="shared" si="401"/>
        <v>4.5999999999999996</v>
      </c>
      <c r="C1482" s="5" t="str">
        <f>+F1482&amp;" - "&amp;I1482</f>
        <v>Informe Interactivo 5 - Temuco</v>
      </c>
      <c r="D1482" s="33" t="e">
        <f>+"https://analytics.zoho.com/open-view/2395394000005658938?ZOHO_CRITERIA=%224.6%22.%22Descripci%C3%B3n%20A%C3%B1o%22%3C%3E'No%20Aplica'%20and%224.6%22.%22C%C3%B3digo_Comuna%22%3D"&amp;#REF!</f>
        <v>#REF!</v>
      </c>
      <c r="E1482" s="4">
        <f t="shared" si="402"/>
        <v>177</v>
      </c>
      <c r="F1482" t="str">
        <f t="shared" si="403"/>
        <v>Informe Interactivo 5</v>
      </c>
      <c r="G1482" t="str">
        <f t="shared" si="404"/>
        <v>Comuna</v>
      </c>
      <c r="H1482" t="str">
        <f t="shared" si="405"/>
        <v>Número de Empleados</v>
      </c>
      <c r="I1482" t="s">
        <v>329</v>
      </c>
      <c r="J1482" s="1" t="e">
        <f t="shared" si="406"/>
        <v>#REF!</v>
      </c>
    </row>
    <row r="1483" spans="1:10" x14ac:dyDescent="0.35">
      <c r="A1483" s="2">
        <f t="shared" si="400"/>
        <v>110</v>
      </c>
      <c r="B1483" s="2">
        <f t="shared" si="401"/>
        <v>4.5999999999999996</v>
      </c>
      <c r="C1483" s="5" t="str">
        <f>+F1483&amp;" - "&amp;I1483</f>
        <v>Informe Interactivo 5 - Cunco</v>
      </c>
      <c r="D1483" s="33" t="e">
        <f>+"https://analytics.zoho.com/open-view/2395394000005658938?ZOHO_CRITERIA=%224.6%22.%22Descripci%C3%B3n%20A%C3%B1o%22%3C%3E'No%20Aplica'%20and%224.6%22.%22C%C3%B3digo_Comuna%22%3D"&amp;#REF!</f>
        <v>#REF!</v>
      </c>
      <c r="E1483" s="4">
        <f t="shared" si="402"/>
        <v>177</v>
      </c>
      <c r="F1483" t="str">
        <f t="shared" si="403"/>
        <v>Informe Interactivo 5</v>
      </c>
      <c r="G1483" t="str">
        <f t="shared" si="404"/>
        <v>Comuna</v>
      </c>
      <c r="H1483" t="str">
        <f t="shared" si="405"/>
        <v>Número de Empleados</v>
      </c>
      <c r="I1483" t="s">
        <v>330</v>
      </c>
      <c r="J1483" s="1" t="e">
        <f t="shared" si="406"/>
        <v>#REF!</v>
      </c>
    </row>
    <row r="1484" spans="1:10" x14ac:dyDescent="0.35">
      <c r="A1484" s="2">
        <f t="shared" si="400"/>
        <v>111</v>
      </c>
      <c r="B1484" s="2">
        <f t="shared" si="401"/>
        <v>4.5999999999999996</v>
      </c>
      <c r="C1484" s="5" t="str">
        <f>+F1484&amp;" - "&amp;I1484</f>
        <v>Informe Interactivo 5 - Freire</v>
      </c>
      <c r="D1484" s="33" t="e">
        <f>+"https://analytics.zoho.com/open-view/2395394000005658938?ZOHO_CRITERIA=%224.6%22.%22Descripci%C3%B3n%20A%C3%B1o%22%3C%3E'No%20Aplica'%20and%224.6%22.%22C%C3%B3digo_Comuna%22%3D"&amp;#REF!</f>
        <v>#REF!</v>
      </c>
      <c r="E1484" s="4">
        <f t="shared" si="402"/>
        <v>177</v>
      </c>
      <c r="F1484" t="str">
        <f t="shared" si="403"/>
        <v>Informe Interactivo 5</v>
      </c>
      <c r="G1484" t="str">
        <f t="shared" si="404"/>
        <v>Comuna</v>
      </c>
      <c r="H1484" t="str">
        <f t="shared" si="405"/>
        <v>Número de Empleados</v>
      </c>
      <c r="I1484" t="s">
        <v>331</v>
      </c>
      <c r="J1484" s="1" t="e">
        <f t="shared" si="406"/>
        <v>#REF!</v>
      </c>
    </row>
    <row r="1485" spans="1:10" x14ac:dyDescent="0.35">
      <c r="A1485" s="2">
        <f t="shared" si="400"/>
        <v>112</v>
      </c>
      <c r="B1485" s="2">
        <f t="shared" si="401"/>
        <v>4.5999999999999996</v>
      </c>
      <c r="C1485" s="5" t="str">
        <f>+F1485&amp;" - "&amp;I1485</f>
        <v>Informe Interactivo 5 - Galvarino</v>
      </c>
      <c r="D1485" s="33" t="e">
        <f>+"https://analytics.zoho.com/open-view/2395394000005658938?ZOHO_CRITERIA=%224.6%22.%22Descripci%C3%B3n%20A%C3%B1o%22%3C%3E'No%20Aplica'%20and%224.6%22.%22C%C3%B3digo_Comuna%22%3D"&amp;#REF!</f>
        <v>#REF!</v>
      </c>
      <c r="E1485" s="4">
        <f t="shared" si="402"/>
        <v>177</v>
      </c>
      <c r="F1485" t="str">
        <f t="shared" si="403"/>
        <v>Informe Interactivo 5</v>
      </c>
      <c r="G1485" t="str">
        <f t="shared" si="404"/>
        <v>Comuna</v>
      </c>
      <c r="H1485" t="str">
        <f t="shared" si="405"/>
        <v>Número de Empleados</v>
      </c>
      <c r="I1485" t="s">
        <v>332</v>
      </c>
      <c r="J1485" s="1" t="e">
        <f t="shared" si="406"/>
        <v>#REF!</v>
      </c>
    </row>
    <row r="1486" spans="1:10" x14ac:dyDescent="0.35">
      <c r="A1486" s="2">
        <f t="shared" si="400"/>
        <v>113</v>
      </c>
      <c r="B1486" s="2">
        <f t="shared" si="401"/>
        <v>4.5999999999999996</v>
      </c>
      <c r="C1486" s="5" t="str">
        <f>+F1486&amp;" - "&amp;I1486</f>
        <v>Informe Interactivo 5 - Gorbea</v>
      </c>
      <c r="D1486" s="33" t="e">
        <f>+"https://analytics.zoho.com/open-view/2395394000005658938?ZOHO_CRITERIA=%224.6%22.%22Descripci%C3%B3n%20A%C3%B1o%22%3C%3E'No%20Aplica'%20and%224.6%22.%22C%C3%B3digo_Comuna%22%3D"&amp;#REF!</f>
        <v>#REF!</v>
      </c>
      <c r="E1486" s="4">
        <f t="shared" si="402"/>
        <v>177</v>
      </c>
      <c r="F1486" t="str">
        <f t="shared" si="403"/>
        <v>Informe Interactivo 5</v>
      </c>
      <c r="G1486" t="str">
        <f t="shared" si="404"/>
        <v>Comuna</v>
      </c>
      <c r="H1486" t="str">
        <f t="shared" si="405"/>
        <v>Número de Empleados</v>
      </c>
      <c r="I1486" t="s">
        <v>333</v>
      </c>
      <c r="J1486" s="1" t="e">
        <f t="shared" si="406"/>
        <v>#REF!</v>
      </c>
    </row>
    <row r="1487" spans="1:10" x14ac:dyDescent="0.35">
      <c r="A1487" s="2">
        <f t="shared" si="400"/>
        <v>114</v>
      </c>
      <c r="B1487" s="2">
        <f t="shared" si="401"/>
        <v>4.5999999999999996</v>
      </c>
      <c r="C1487" s="5" t="str">
        <f>+F1487&amp;" - "&amp;I1487</f>
        <v>Informe Interactivo 5 - Loncoche</v>
      </c>
      <c r="D1487" s="33" t="e">
        <f>+"https://analytics.zoho.com/open-view/2395394000005658938?ZOHO_CRITERIA=%224.6%22.%22Descripci%C3%B3n%20A%C3%B1o%22%3C%3E'No%20Aplica'%20and%224.6%22.%22C%C3%B3digo_Comuna%22%3D"&amp;#REF!</f>
        <v>#REF!</v>
      </c>
      <c r="E1487" s="4">
        <f t="shared" si="402"/>
        <v>177</v>
      </c>
      <c r="F1487" t="str">
        <f t="shared" si="403"/>
        <v>Informe Interactivo 5</v>
      </c>
      <c r="G1487" t="str">
        <f t="shared" si="404"/>
        <v>Comuna</v>
      </c>
      <c r="H1487" t="str">
        <f t="shared" si="405"/>
        <v>Número de Empleados</v>
      </c>
      <c r="I1487" t="s">
        <v>334</v>
      </c>
      <c r="J1487" s="1" t="e">
        <f t="shared" si="406"/>
        <v>#REF!</v>
      </c>
    </row>
    <row r="1488" spans="1:10" x14ac:dyDescent="0.35">
      <c r="A1488" s="2">
        <f t="shared" si="400"/>
        <v>115</v>
      </c>
      <c r="B1488" s="2">
        <f t="shared" si="401"/>
        <v>4.5999999999999996</v>
      </c>
      <c r="C1488" s="5" t="str">
        <f>+F1488&amp;" - "&amp;I1488</f>
        <v>Informe Interactivo 5 - Nueva Imperial</v>
      </c>
      <c r="D1488" s="33" t="e">
        <f>+"https://analytics.zoho.com/open-view/2395394000005658938?ZOHO_CRITERIA=%224.6%22.%22Descripci%C3%B3n%20A%C3%B1o%22%3C%3E'No%20Aplica'%20and%224.6%22.%22C%C3%B3digo_Comuna%22%3D"&amp;#REF!</f>
        <v>#REF!</v>
      </c>
      <c r="E1488" s="4">
        <f t="shared" si="402"/>
        <v>177</v>
      </c>
      <c r="F1488" t="str">
        <f t="shared" si="403"/>
        <v>Informe Interactivo 5</v>
      </c>
      <c r="G1488" t="str">
        <f t="shared" si="404"/>
        <v>Comuna</v>
      </c>
      <c r="H1488" t="str">
        <f t="shared" si="405"/>
        <v>Número de Empleados</v>
      </c>
      <c r="I1488" t="s">
        <v>335</v>
      </c>
      <c r="J1488" s="1" t="e">
        <f t="shared" si="406"/>
        <v>#REF!</v>
      </c>
    </row>
    <row r="1489" spans="1:10" x14ac:dyDescent="0.35">
      <c r="A1489" s="2">
        <f t="shared" si="400"/>
        <v>116</v>
      </c>
      <c r="B1489" s="2">
        <f t="shared" si="401"/>
        <v>4.5999999999999996</v>
      </c>
      <c r="C1489" s="5" t="str">
        <f>+F1489&amp;" - "&amp;I1489</f>
        <v>Informe Interactivo 5 - Perquenco</v>
      </c>
      <c r="D1489" s="33" t="e">
        <f>+"https://analytics.zoho.com/open-view/2395394000005658938?ZOHO_CRITERIA=%224.6%22.%22Descripci%C3%B3n%20A%C3%B1o%22%3C%3E'No%20Aplica'%20and%224.6%22.%22C%C3%B3digo_Comuna%22%3D"&amp;#REF!</f>
        <v>#REF!</v>
      </c>
      <c r="E1489" s="4">
        <f t="shared" si="402"/>
        <v>177</v>
      </c>
      <c r="F1489" t="str">
        <f t="shared" si="403"/>
        <v>Informe Interactivo 5</v>
      </c>
      <c r="G1489" t="str">
        <f t="shared" si="404"/>
        <v>Comuna</v>
      </c>
      <c r="H1489" t="str">
        <f t="shared" si="405"/>
        <v>Número de Empleados</v>
      </c>
      <c r="I1489" t="s">
        <v>336</v>
      </c>
      <c r="J1489" s="1" t="e">
        <f t="shared" si="406"/>
        <v>#REF!</v>
      </c>
    </row>
    <row r="1490" spans="1:10" x14ac:dyDescent="0.35">
      <c r="A1490" s="2">
        <f t="shared" si="400"/>
        <v>117</v>
      </c>
      <c r="B1490" s="2">
        <f t="shared" si="401"/>
        <v>4.5999999999999996</v>
      </c>
      <c r="C1490" s="5" t="str">
        <f>+F1490&amp;" - "&amp;I1490</f>
        <v>Informe Interactivo 5 - Pitrufquén</v>
      </c>
      <c r="D1490" s="33" t="e">
        <f>+"https://analytics.zoho.com/open-view/2395394000005658938?ZOHO_CRITERIA=%224.6%22.%22Descripci%C3%B3n%20A%C3%B1o%22%3C%3E'No%20Aplica'%20and%224.6%22.%22C%C3%B3digo_Comuna%22%3D"&amp;#REF!</f>
        <v>#REF!</v>
      </c>
      <c r="E1490" s="4">
        <f t="shared" si="402"/>
        <v>177</v>
      </c>
      <c r="F1490" t="str">
        <f t="shared" si="403"/>
        <v>Informe Interactivo 5</v>
      </c>
      <c r="G1490" t="str">
        <f t="shared" si="404"/>
        <v>Comuna</v>
      </c>
      <c r="H1490" t="str">
        <f t="shared" si="405"/>
        <v>Número de Empleados</v>
      </c>
      <c r="I1490" t="s">
        <v>337</v>
      </c>
      <c r="J1490" s="1" t="e">
        <f t="shared" si="406"/>
        <v>#REF!</v>
      </c>
    </row>
    <row r="1491" spans="1:10" x14ac:dyDescent="0.35">
      <c r="A1491" s="2">
        <f t="shared" si="400"/>
        <v>118</v>
      </c>
      <c r="B1491" s="2">
        <f t="shared" si="401"/>
        <v>4.5999999999999996</v>
      </c>
      <c r="C1491" s="5" t="str">
        <f>+F1491&amp;" - "&amp;I1491</f>
        <v>Informe Interactivo 5 - Teodoro Schmidt</v>
      </c>
      <c r="D1491" s="33" t="e">
        <f>+"https://analytics.zoho.com/open-view/2395394000005658938?ZOHO_CRITERIA=%224.6%22.%22Descripci%C3%B3n%20A%C3%B1o%22%3C%3E'No%20Aplica'%20and%224.6%22.%22C%C3%B3digo_Comuna%22%3D"&amp;#REF!</f>
        <v>#REF!</v>
      </c>
      <c r="E1491" s="4">
        <f t="shared" si="402"/>
        <v>177</v>
      </c>
      <c r="F1491" t="str">
        <f t="shared" si="403"/>
        <v>Informe Interactivo 5</v>
      </c>
      <c r="G1491" t="str">
        <f t="shared" si="404"/>
        <v>Comuna</v>
      </c>
      <c r="H1491" t="str">
        <f t="shared" si="405"/>
        <v>Número de Empleados</v>
      </c>
      <c r="I1491" t="s">
        <v>338</v>
      </c>
      <c r="J1491" s="1" t="e">
        <f t="shared" si="406"/>
        <v>#REF!</v>
      </c>
    </row>
    <row r="1492" spans="1:10" x14ac:dyDescent="0.35">
      <c r="A1492" s="2">
        <f t="shared" si="400"/>
        <v>119</v>
      </c>
      <c r="B1492" s="2">
        <f t="shared" si="401"/>
        <v>4.5999999999999996</v>
      </c>
      <c r="C1492" s="5" t="str">
        <f>+F1492&amp;" - "&amp;I1492</f>
        <v>Informe Interactivo 5 - Vilcún</v>
      </c>
      <c r="D1492" s="33" t="e">
        <f>+"https://analytics.zoho.com/open-view/2395394000005658938?ZOHO_CRITERIA=%224.6%22.%22Descripci%C3%B3n%20A%C3%B1o%22%3C%3E'No%20Aplica'%20and%224.6%22.%22C%C3%B3digo_Comuna%22%3D"&amp;#REF!</f>
        <v>#REF!</v>
      </c>
      <c r="E1492" s="4">
        <f t="shared" si="402"/>
        <v>177</v>
      </c>
      <c r="F1492" t="str">
        <f t="shared" si="403"/>
        <v>Informe Interactivo 5</v>
      </c>
      <c r="G1492" t="str">
        <f t="shared" si="404"/>
        <v>Comuna</v>
      </c>
      <c r="H1492" t="str">
        <f t="shared" si="405"/>
        <v>Número de Empleados</v>
      </c>
      <c r="I1492" t="s">
        <v>339</v>
      </c>
      <c r="J1492" s="1" t="e">
        <f t="shared" si="406"/>
        <v>#REF!</v>
      </c>
    </row>
    <row r="1493" spans="1:10" x14ac:dyDescent="0.35">
      <c r="A1493" s="2">
        <f t="shared" si="400"/>
        <v>120</v>
      </c>
      <c r="B1493" s="2">
        <f t="shared" si="401"/>
        <v>4.5999999999999996</v>
      </c>
      <c r="C1493" s="5" t="str">
        <f>+F1493&amp;" - "&amp;I1493</f>
        <v>Informe Interactivo 5 - Villarrica</v>
      </c>
      <c r="D1493" s="33" t="e">
        <f>+"https://analytics.zoho.com/open-view/2395394000005658938?ZOHO_CRITERIA=%224.6%22.%22Descripci%C3%B3n%20A%C3%B1o%22%3C%3E'No%20Aplica'%20and%224.6%22.%22C%C3%B3digo_Comuna%22%3D"&amp;#REF!</f>
        <v>#REF!</v>
      </c>
      <c r="E1493" s="4">
        <f t="shared" si="402"/>
        <v>177</v>
      </c>
      <c r="F1493" t="str">
        <f t="shared" si="403"/>
        <v>Informe Interactivo 5</v>
      </c>
      <c r="G1493" t="str">
        <f t="shared" si="404"/>
        <v>Comuna</v>
      </c>
      <c r="H1493" t="str">
        <f t="shared" si="405"/>
        <v>Número de Empleados</v>
      </c>
      <c r="I1493" t="s">
        <v>340</v>
      </c>
      <c r="J1493" s="1" t="e">
        <f t="shared" si="406"/>
        <v>#REF!</v>
      </c>
    </row>
    <row r="1494" spans="1:10" x14ac:dyDescent="0.35">
      <c r="A1494" s="2">
        <f t="shared" si="400"/>
        <v>121</v>
      </c>
      <c r="B1494" s="2">
        <f t="shared" si="401"/>
        <v>4.5999999999999996</v>
      </c>
      <c r="C1494" s="5" t="str">
        <f>+F1494&amp;" - "&amp;I1494</f>
        <v>Informe Interactivo 5 - Angol</v>
      </c>
      <c r="D1494" s="33" t="e">
        <f>+"https://analytics.zoho.com/open-view/2395394000005658938?ZOHO_CRITERIA=%224.6%22.%22Descripci%C3%B3n%20A%C3%B1o%22%3C%3E'No%20Aplica'%20and%224.6%22.%22C%C3%B3digo_Comuna%22%3D"&amp;#REF!</f>
        <v>#REF!</v>
      </c>
      <c r="E1494" s="4">
        <f t="shared" si="402"/>
        <v>177</v>
      </c>
      <c r="F1494" t="str">
        <f t="shared" si="403"/>
        <v>Informe Interactivo 5</v>
      </c>
      <c r="G1494" t="str">
        <f t="shared" si="404"/>
        <v>Comuna</v>
      </c>
      <c r="H1494" t="str">
        <f t="shared" si="405"/>
        <v>Número de Empleados</v>
      </c>
      <c r="I1494" t="s">
        <v>341</v>
      </c>
      <c r="J1494" s="1" t="e">
        <f t="shared" si="406"/>
        <v>#REF!</v>
      </c>
    </row>
    <row r="1495" spans="1:10" x14ac:dyDescent="0.35">
      <c r="A1495" s="2">
        <f t="shared" si="400"/>
        <v>122</v>
      </c>
      <c r="B1495" s="2">
        <f t="shared" si="401"/>
        <v>4.5999999999999996</v>
      </c>
      <c r="C1495" s="5" t="str">
        <f>+F1495&amp;" - "&amp;I1495</f>
        <v>Informe Interactivo 5 - Collipulli</v>
      </c>
      <c r="D1495" s="33" t="e">
        <f>+"https://analytics.zoho.com/open-view/2395394000005658938?ZOHO_CRITERIA=%224.6%22.%22Descripci%C3%B3n%20A%C3%B1o%22%3C%3E'No%20Aplica'%20and%224.6%22.%22C%C3%B3digo_Comuna%22%3D"&amp;#REF!</f>
        <v>#REF!</v>
      </c>
      <c r="E1495" s="4">
        <f t="shared" si="402"/>
        <v>177</v>
      </c>
      <c r="F1495" t="str">
        <f t="shared" si="403"/>
        <v>Informe Interactivo 5</v>
      </c>
      <c r="G1495" t="str">
        <f t="shared" si="404"/>
        <v>Comuna</v>
      </c>
      <c r="H1495" t="str">
        <f t="shared" si="405"/>
        <v>Número de Empleados</v>
      </c>
      <c r="I1495" t="s">
        <v>342</v>
      </c>
      <c r="J1495" s="1" t="e">
        <f t="shared" si="406"/>
        <v>#REF!</v>
      </c>
    </row>
    <row r="1496" spans="1:10" x14ac:dyDescent="0.35">
      <c r="A1496" s="2">
        <f t="shared" si="400"/>
        <v>123</v>
      </c>
      <c r="B1496" s="2">
        <f t="shared" si="401"/>
        <v>4.5999999999999996</v>
      </c>
      <c r="C1496" s="5" t="str">
        <f>+F1496&amp;" - "&amp;I1496</f>
        <v>Informe Interactivo 5 - Ercilla</v>
      </c>
      <c r="D1496" s="33" t="e">
        <f>+"https://analytics.zoho.com/open-view/2395394000005658938?ZOHO_CRITERIA=%224.6%22.%22Descripci%C3%B3n%20A%C3%B1o%22%3C%3E'No%20Aplica'%20and%224.6%22.%22C%C3%B3digo_Comuna%22%3D"&amp;#REF!</f>
        <v>#REF!</v>
      </c>
      <c r="E1496" s="4">
        <f t="shared" si="402"/>
        <v>177</v>
      </c>
      <c r="F1496" t="str">
        <f t="shared" si="403"/>
        <v>Informe Interactivo 5</v>
      </c>
      <c r="G1496" t="str">
        <f t="shared" si="404"/>
        <v>Comuna</v>
      </c>
      <c r="H1496" t="str">
        <f t="shared" si="405"/>
        <v>Número de Empleados</v>
      </c>
      <c r="I1496" t="s">
        <v>343</v>
      </c>
      <c r="J1496" s="1" t="e">
        <f t="shared" si="406"/>
        <v>#REF!</v>
      </c>
    </row>
    <row r="1497" spans="1:10" x14ac:dyDescent="0.35">
      <c r="A1497" s="2">
        <f t="shared" si="400"/>
        <v>124</v>
      </c>
      <c r="B1497" s="2">
        <f t="shared" si="401"/>
        <v>4.5999999999999996</v>
      </c>
      <c r="C1497" s="5" t="str">
        <f>+F1497&amp;" - "&amp;I1497</f>
        <v>Informe Interactivo 5 - Los Sauces</v>
      </c>
      <c r="D1497" s="33" t="e">
        <f>+"https://analytics.zoho.com/open-view/2395394000005658938?ZOHO_CRITERIA=%224.6%22.%22Descripci%C3%B3n%20A%C3%B1o%22%3C%3E'No%20Aplica'%20and%224.6%22.%22C%C3%B3digo_Comuna%22%3D"&amp;#REF!</f>
        <v>#REF!</v>
      </c>
      <c r="E1497" s="4">
        <f t="shared" si="402"/>
        <v>177</v>
      </c>
      <c r="F1497" t="str">
        <f t="shared" si="403"/>
        <v>Informe Interactivo 5</v>
      </c>
      <c r="G1497" t="str">
        <f t="shared" si="404"/>
        <v>Comuna</v>
      </c>
      <c r="H1497" t="str">
        <f t="shared" si="405"/>
        <v>Número de Empleados</v>
      </c>
      <c r="I1497" t="s">
        <v>344</v>
      </c>
      <c r="J1497" s="1" t="e">
        <f t="shared" si="406"/>
        <v>#REF!</v>
      </c>
    </row>
    <row r="1498" spans="1:10" x14ac:dyDescent="0.35">
      <c r="A1498" s="2">
        <f t="shared" si="400"/>
        <v>125</v>
      </c>
      <c r="B1498" s="2">
        <f t="shared" si="401"/>
        <v>4.5999999999999996</v>
      </c>
      <c r="C1498" s="5" t="str">
        <f>+F1498&amp;" - "&amp;I1498</f>
        <v>Informe Interactivo 5 - Renaico</v>
      </c>
      <c r="D1498" s="33" t="e">
        <f>+"https://analytics.zoho.com/open-view/2395394000005658938?ZOHO_CRITERIA=%224.6%22.%22Descripci%C3%B3n%20A%C3%B1o%22%3C%3E'No%20Aplica'%20and%224.6%22.%22C%C3%B3digo_Comuna%22%3D"&amp;#REF!</f>
        <v>#REF!</v>
      </c>
      <c r="E1498" s="4">
        <f t="shared" si="402"/>
        <v>177</v>
      </c>
      <c r="F1498" t="str">
        <f t="shared" si="403"/>
        <v>Informe Interactivo 5</v>
      </c>
      <c r="G1498" t="str">
        <f t="shared" si="404"/>
        <v>Comuna</v>
      </c>
      <c r="H1498" t="str">
        <f t="shared" si="405"/>
        <v>Número de Empleados</v>
      </c>
      <c r="I1498" t="s">
        <v>345</v>
      </c>
      <c r="J1498" s="1" t="e">
        <f t="shared" si="406"/>
        <v>#REF!</v>
      </c>
    </row>
    <row r="1499" spans="1:10" x14ac:dyDescent="0.35">
      <c r="A1499" s="2">
        <f t="shared" si="400"/>
        <v>126</v>
      </c>
      <c r="B1499" s="2">
        <f t="shared" si="401"/>
        <v>4.5999999999999996</v>
      </c>
      <c r="C1499" s="5" t="str">
        <f>+F1499&amp;" - "&amp;I1499</f>
        <v>Informe Interactivo 5 - Victoria</v>
      </c>
      <c r="D1499" s="33" t="e">
        <f>+"https://analytics.zoho.com/open-view/2395394000005658938?ZOHO_CRITERIA=%224.6%22.%22Descripci%C3%B3n%20A%C3%B1o%22%3C%3E'No%20Aplica'%20and%224.6%22.%22C%C3%B3digo_Comuna%22%3D"&amp;#REF!</f>
        <v>#REF!</v>
      </c>
      <c r="E1499" s="4">
        <f t="shared" si="402"/>
        <v>177</v>
      </c>
      <c r="F1499" t="str">
        <f t="shared" si="403"/>
        <v>Informe Interactivo 5</v>
      </c>
      <c r="G1499" t="str">
        <f t="shared" si="404"/>
        <v>Comuna</v>
      </c>
      <c r="H1499" t="str">
        <f t="shared" si="405"/>
        <v>Número de Empleados</v>
      </c>
      <c r="I1499" t="s">
        <v>346</v>
      </c>
      <c r="J1499" s="1" t="e">
        <f t="shared" si="406"/>
        <v>#REF!</v>
      </c>
    </row>
    <row r="1500" spans="1:10" x14ac:dyDescent="0.35">
      <c r="A1500" s="2">
        <f t="shared" si="400"/>
        <v>127</v>
      </c>
      <c r="B1500" s="2">
        <f t="shared" si="401"/>
        <v>4.5999999999999996</v>
      </c>
      <c r="C1500" s="5" t="str">
        <f>+F1500&amp;" - "&amp;I1500</f>
        <v>Informe Interactivo 5 - Frutillar</v>
      </c>
      <c r="D1500" s="33" t="e">
        <f>+"https://analytics.zoho.com/open-view/2395394000005658938?ZOHO_CRITERIA=%224.6%22.%22Descripci%C3%B3n%20A%C3%B1o%22%3C%3E'No%20Aplica'%20and%224.6%22.%22C%C3%B3digo_Comuna%22%3D"&amp;#REF!</f>
        <v>#REF!</v>
      </c>
      <c r="E1500" s="4">
        <f t="shared" si="402"/>
        <v>177</v>
      </c>
      <c r="F1500" t="str">
        <f t="shared" si="403"/>
        <v>Informe Interactivo 5</v>
      </c>
      <c r="G1500" t="str">
        <f t="shared" si="404"/>
        <v>Comuna</v>
      </c>
      <c r="H1500" t="str">
        <f t="shared" si="405"/>
        <v>Número de Empleados</v>
      </c>
      <c r="I1500" t="s">
        <v>347</v>
      </c>
      <c r="J1500" s="1" t="e">
        <f t="shared" si="406"/>
        <v>#REF!</v>
      </c>
    </row>
    <row r="1501" spans="1:10" x14ac:dyDescent="0.35">
      <c r="A1501" s="2">
        <f t="shared" si="400"/>
        <v>128</v>
      </c>
      <c r="B1501" s="2">
        <f t="shared" si="401"/>
        <v>4.5999999999999996</v>
      </c>
      <c r="C1501" s="5" t="str">
        <f>+F1501&amp;" - "&amp;I1501</f>
        <v>Informe Interactivo 5 - Los Muermos</v>
      </c>
      <c r="D1501" s="33" t="e">
        <f>+"https://analytics.zoho.com/open-view/2395394000005658938?ZOHO_CRITERIA=%224.6%22.%22Descripci%C3%B3n%20A%C3%B1o%22%3C%3E'No%20Aplica'%20and%224.6%22.%22C%C3%B3digo_Comuna%22%3D"&amp;#REF!</f>
        <v>#REF!</v>
      </c>
      <c r="E1501" s="4">
        <f t="shared" si="402"/>
        <v>177</v>
      </c>
      <c r="F1501" t="str">
        <f t="shared" si="403"/>
        <v>Informe Interactivo 5</v>
      </c>
      <c r="G1501" t="str">
        <f t="shared" si="404"/>
        <v>Comuna</v>
      </c>
      <c r="H1501" t="str">
        <f t="shared" si="405"/>
        <v>Número de Empleados</v>
      </c>
      <c r="I1501" t="s">
        <v>348</v>
      </c>
      <c r="J1501" s="1" t="e">
        <f t="shared" si="406"/>
        <v>#REF!</v>
      </c>
    </row>
    <row r="1502" spans="1:10" x14ac:dyDescent="0.35">
      <c r="A1502" s="2">
        <f t="shared" si="400"/>
        <v>129</v>
      </c>
      <c r="B1502" s="2">
        <f t="shared" si="401"/>
        <v>4.5999999999999996</v>
      </c>
      <c r="C1502" s="5" t="str">
        <f>+F1502&amp;" - "&amp;I1502</f>
        <v>Informe Interactivo 5 - Llanquihue</v>
      </c>
      <c r="D1502" s="33" t="e">
        <f>+"https://analytics.zoho.com/open-view/2395394000005658938?ZOHO_CRITERIA=%224.6%22.%22Descripci%C3%B3n%20A%C3%B1o%22%3C%3E'No%20Aplica'%20and%224.6%22.%22C%C3%B3digo_Comuna%22%3D"&amp;#REF!</f>
        <v>#REF!</v>
      </c>
      <c r="E1502" s="4">
        <f t="shared" si="402"/>
        <v>177</v>
      </c>
      <c r="F1502" t="str">
        <f t="shared" si="403"/>
        <v>Informe Interactivo 5</v>
      </c>
      <c r="G1502" t="str">
        <f t="shared" si="404"/>
        <v>Comuna</v>
      </c>
      <c r="H1502" t="str">
        <f t="shared" si="405"/>
        <v>Número de Empleados</v>
      </c>
      <c r="I1502" t="s">
        <v>349</v>
      </c>
      <c r="J1502" s="1" t="e">
        <f t="shared" si="406"/>
        <v>#REF!</v>
      </c>
    </row>
    <row r="1503" spans="1:10" x14ac:dyDescent="0.35">
      <c r="A1503" s="2">
        <f t="shared" si="400"/>
        <v>130</v>
      </c>
      <c r="B1503" s="2">
        <f t="shared" si="401"/>
        <v>4.5999999999999996</v>
      </c>
      <c r="C1503" s="5" t="str">
        <f>+F1503&amp;" - "&amp;I1503</f>
        <v>Informe Interactivo 5 - Purranque</v>
      </c>
      <c r="D1503" s="33" t="e">
        <f>+"https://analytics.zoho.com/open-view/2395394000005658938?ZOHO_CRITERIA=%224.6%22.%22Descripci%C3%B3n%20A%C3%B1o%22%3C%3E'No%20Aplica'%20and%224.6%22.%22C%C3%B3digo_Comuna%22%3D"&amp;#REF!</f>
        <v>#REF!</v>
      </c>
      <c r="E1503" s="4">
        <f t="shared" si="402"/>
        <v>177</v>
      </c>
      <c r="F1503" t="str">
        <f t="shared" si="403"/>
        <v>Informe Interactivo 5</v>
      </c>
      <c r="G1503" t="str">
        <f t="shared" si="404"/>
        <v>Comuna</v>
      </c>
      <c r="H1503" t="str">
        <f t="shared" si="405"/>
        <v>Número de Empleados</v>
      </c>
      <c r="I1503" t="s">
        <v>350</v>
      </c>
      <c r="J1503" s="1" t="e">
        <f t="shared" si="406"/>
        <v>#REF!</v>
      </c>
    </row>
    <row r="1504" spans="1:10" x14ac:dyDescent="0.35">
      <c r="A1504" s="2">
        <f t="shared" si="400"/>
        <v>131</v>
      </c>
      <c r="B1504" s="2">
        <f t="shared" si="401"/>
        <v>4.5999999999999996</v>
      </c>
      <c r="C1504" s="5" t="str">
        <f>+F1504&amp;" - "&amp;I1504</f>
        <v>Informe Interactivo 5 - Puyehue</v>
      </c>
      <c r="D1504" s="33" t="e">
        <f>+"https://analytics.zoho.com/open-view/2395394000005658938?ZOHO_CRITERIA=%224.6%22.%22Descripci%C3%B3n%20A%C3%B1o%22%3C%3E'No%20Aplica'%20and%224.6%22.%22C%C3%B3digo_Comuna%22%3D"&amp;#REF!</f>
        <v>#REF!</v>
      </c>
      <c r="E1504" s="4">
        <f t="shared" si="402"/>
        <v>177</v>
      </c>
      <c r="F1504" t="str">
        <f t="shared" si="403"/>
        <v>Informe Interactivo 5</v>
      </c>
      <c r="G1504" t="str">
        <f t="shared" si="404"/>
        <v>Comuna</v>
      </c>
      <c r="H1504" t="str">
        <f t="shared" si="405"/>
        <v>Número de Empleados</v>
      </c>
      <c r="I1504" t="s">
        <v>351</v>
      </c>
      <c r="J1504" s="1" t="e">
        <f t="shared" si="406"/>
        <v>#REF!</v>
      </c>
    </row>
    <row r="1505" spans="1:10" x14ac:dyDescent="0.35">
      <c r="A1505" s="2">
        <f t="shared" si="400"/>
        <v>132</v>
      </c>
      <c r="B1505" s="2">
        <f t="shared" si="401"/>
        <v>4.5999999999999996</v>
      </c>
      <c r="C1505" s="5" t="str">
        <f>+F1505&amp;" - "&amp;I1505</f>
        <v>Informe Interactivo 5 - Río Negro</v>
      </c>
      <c r="D1505" s="33" t="e">
        <f>+"https://analytics.zoho.com/open-view/2395394000005658938?ZOHO_CRITERIA=%224.6%22.%22Descripci%C3%B3n%20A%C3%B1o%22%3C%3E'No%20Aplica'%20and%224.6%22.%22C%C3%B3digo_Comuna%22%3D"&amp;#REF!</f>
        <v>#REF!</v>
      </c>
      <c r="E1505" s="4">
        <f t="shared" si="402"/>
        <v>177</v>
      </c>
      <c r="F1505" t="str">
        <f t="shared" si="403"/>
        <v>Informe Interactivo 5</v>
      </c>
      <c r="G1505" t="str">
        <f t="shared" si="404"/>
        <v>Comuna</v>
      </c>
      <c r="H1505" t="str">
        <f t="shared" si="405"/>
        <v>Número de Empleados</v>
      </c>
      <c r="I1505" t="s">
        <v>352</v>
      </c>
      <c r="J1505" s="1" t="e">
        <f t="shared" si="406"/>
        <v>#REF!</v>
      </c>
    </row>
    <row r="1506" spans="1:10" x14ac:dyDescent="0.35">
      <c r="A1506" s="2">
        <f t="shared" si="400"/>
        <v>133</v>
      </c>
      <c r="B1506" s="2">
        <f t="shared" si="401"/>
        <v>4.5999999999999996</v>
      </c>
      <c r="C1506" s="5" t="str">
        <f>+F1506&amp;" - "&amp;I1506</f>
        <v>Informe Interactivo 5 - San Pablo</v>
      </c>
      <c r="D1506" s="33" t="e">
        <f>+"https://analytics.zoho.com/open-view/2395394000005658938?ZOHO_CRITERIA=%224.6%22.%22Descripci%C3%B3n%20A%C3%B1o%22%3C%3E'No%20Aplica'%20and%224.6%22.%22C%C3%B3digo_Comuna%22%3D"&amp;#REF!</f>
        <v>#REF!</v>
      </c>
      <c r="E1506" s="4">
        <f t="shared" si="402"/>
        <v>177</v>
      </c>
      <c r="F1506" t="str">
        <f t="shared" si="403"/>
        <v>Informe Interactivo 5</v>
      </c>
      <c r="G1506" t="str">
        <f t="shared" si="404"/>
        <v>Comuna</v>
      </c>
      <c r="H1506" t="str">
        <f t="shared" si="405"/>
        <v>Número de Empleados</v>
      </c>
      <c r="I1506" t="s">
        <v>353</v>
      </c>
      <c r="J1506" s="1" t="e">
        <f t="shared" si="406"/>
        <v>#REF!</v>
      </c>
    </row>
    <row r="1507" spans="1:10" x14ac:dyDescent="0.35">
      <c r="A1507" s="2">
        <f t="shared" si="400"/>
        <v>134</v>
      </c>
      <c r="B1507" s="2">
        <f t="shared" si="401"/>
        <v>4.5999999999999996</v>
      </c>
      <c r="C1507" s="5" t="str">
        <f>+F1507&amp;" - "&amp;I1507</f>
        <v>Informe Interactivo 5 - Cerro Navia</v>
      </c>
      <c r="D1507" s="33" t="e">
        <f>+"https://analytics.zoho.com/open-view/2395394000005658938?ZOHO_CRITERIA=%224.6%22.%22Descripci%C3%B3n%20A%C3%B1o%22%3C%3E'No%20Aplica'%20and%224.6%22.%22C%C3%B3digo_Comuna%22%3D"&amp;#REF!</f>
        <v>#REF!</v>
      </c>
      <c r="E1507" s="4">
        <f t="shared" si="402"/>
        <v>177</v>
      </c>
      <c r="F1507" t="str">
        <f t="shared" si="403"/>
        <v>Informe Interactivo 5</v>
      </c>
      <c r="G1507" t="str">
        <f t="shared" si="404"/>
        <v>Comuna</v>
      </c>
      <c r="H1507" t="str">
        <f t="shared" si="405"/>
        <v>Número de Empleados</v>
      </c>
      <c r="I1507" t="s">
        <v>354</v>
      </c>
      <c r="J1507" s="1" t="e">
        <f t="shared" si="406"/>
        <v>#REF!</v>
      </c>
    </row>
    <row r="1508" spans="1:10" x14ac:dyDescent="0.35">
      <c r="A1508" s="2">
        <f t="shared" si="400"/>
        <v>135</v>
      </c>
      <c r="B1508" s="2">
        <f t="shared" si="401"/>
        <v>4.5999999999999996</v>
      </c>
      <c r="C1508" s="5" t="str">
        <f>+F1508&amp;" - "&amp;I1508</f>
        <v>Informe Interactivo 5 - Maipú</v>
      </c>
      <c r="D1508" s="33" t="e">
        <f>+"https://analytics.zoho.com/open-view/2395394000005658938?ZOHO_CRITERIA=%224.6%22.%22Descripci%C3%B3n%20A%C3%B1o%22%3C%3E'No%20Aplica'%20and%224.6%22.%22C%C3%B3digo_Comuna%22%3D"&amp;#REF!</f>
        <v>#REF!</v>
      </c>
      <c r="E1508" s="4">
        <f t="shared" si="402"/>
        <v>177</v>
      </c>
      <c r="F1508" t="str">
        <f t="shared" si="403"/>
        <v>Informe Interactivo 5</v>
      </c>
      <c r="G1508" t="str">
        <f t="shared" si="404"/>
        <v>Comuna</v>
      </c>
      <c r="H1508" t="str">
        <f t="shared" si="405"/>
        <v>Número de Empleados</v>
      </c>
      <c r="I1508" t="s">
        <v>355</v>
      </c>
      <c r="J1508" s="1" t="e">
        <f t="shared" si="406"/>
        <v>#REF!</v>
      </c>
    </row>
    <row r="1509" spans="1:10" x14ac:dyDescent="0.35">
      <c r="A1509" s="2">
        <f t="shared" si="400"/>
        <v>136</v>
      </c>
      <c r="B1509" s="2">
        <f t="shared" si="401"/>
        <v>4.5999999999999996</v>
      </c>
      <c r="C1509" s="5" t="str">
        <f>+F1509&amp;" - "&amp;I1509</f>
        <v>Informe Interactivo 5 - Pudahuel</v>
      </c>
      <c r="D1509" s="33" t="e">
        <f>+"https://analytics.zoho.com/open-view/2395394000005658938?ZOHO_CRITERIA=%224.6%22.%22Descripci%C3%B3n%20A%C3%B1o%22%3C%3E'No%20Aplica'%20and%224.6%22.%22C%C3%B3digo_Comuna%22%3D"&amp;#REF!</f>
        <v>#REF!</v>
      </c>
      <c r="E1509" s="4">
        <f t="shared" si="402"/>
        <v>177</v>
      </c>
      <c r="F1509" t="str">
        <f t="shared" si="403"/>
        <v>Informe Interactivo 5</v>
      </c>
      <c r="G1509" t="str">
        <f t="shared" si="404"/>
        <v>Comuna</v>
      </c>
      <c r="H1509" t="str">
        <f t="shared" si="405"/>
        <v>Número de Empleados</v>
      </c>
      <c r="I1509" t="s">
        <v>356</v>
      </c>
      <c r="J1509" s="1" t="e">
        <f t="shared" si="406"/>
        <v>#REF!</v>
      </c>
    </row>
    <row r="1510" spans="1:10" x14ac:dyDescent="0.35">
      <c r="A1510" s="2">
        <f t="shared" si="400"/>
        <v>137</v>
      </c>
      <c r="B1510" s="2">
        <f t="shared" si="401"/>
        <v>4.5999999999999996</v>
      </c>
      <c r="C1510" s="5" t="str">
        <f>+F1510&amp;" - "&amp;I1510</f>
        <v>Informe Interactivo 5 - Quilicura</v>
      </c>
      <c r="D1510" s="33" t="e">
        <f>+"https://analytics.zoho.com/open-view/2395394000005658938?ZOHO_CRITERIA=%224.6%22.%22Descripci%C3%B3n%20A%C3%B1o%22%3C%3E'No%20Aplica'%20and%224.6%22.%22C%C3%B3digo_Comuna%22%3D"&amp;#REF!</f>
        <v>#REF!</v>
      </c>
      <c r="E1510" s="4">
        <f t="shared" si="402"/>
        <v>177</v>
      </c>
      <c r="F1510" t="str">
        <f t="shared" si="403"/>
        <v>Informe Interactivo 5</v>
      </c>
      <c r="G1510" t="str">
        <f t="shared" si="404"/>
        <v>Comuna</v>
      </c>
      <c r="H1510" t="str">
        <f t="shared" si="405"/>
        <v>Número de Empleados</v>
      </c>
      <c r="I1510" t="s">
        <v>357</v>
      </c>
      <c r="J1510" s="1" t="e">
        <f t="shared" si="406"/>
        <v>#REF!</v>
      </c>
    </row>
    <row r="1511" spans="1:10" x14ac:dyDescent="0.35">
      <c r="A1511" s="2">
        <f t="shared" si="400"/>
        <v>138</v>
      </c>
      <c r="B1511" s="2">
        <f t="shared" si="401"/>
        <v>4.5999999999999996</v>
      </c>
      <c r="C1511" s="5" t="str">
        <f>+F1511&amp;" - "&amp;I1511</f>
        <v>Informe Interactivo 5 - Renca</v>
      </c>
      <c r="D1511" s="33" t="e">
        <f>+"https://analytics.zoho.com/open-view/2395394000005658938?ZOHO_CRITERIA=%224.6%22.%22Descripci%C3%B3n%20A%C3%B1o%22%3C%3E'No%20Aplica'%20and%224.6%22.%22C%C3%B3digo_Comuna%22%3D"&amp;#REF!</f>
        <v>#REF!</v>
      </c>
      <c r="E1511" s="4">
        <f t="shared" si="402"/>
        <v>177</v>
      </c>
      <c r="F1511" t="str">
        <f t="shared" si="403"/>
        <v>Informe Interactivo 5</v>
      </c>
      <c r="G1511" t="str">
        <f t="shared" si="404"/>
        <v>Comuna</v>
      </c>
      <c r="H1511" t="str">
        <f t="shared" si="405"/>
        <v>Número de Empleados</v>
      </c>
      <c r="I1511" t="s">
        <v>358</v>
      </c>
      <c r="J1511" s="1" t="e">
        <f t="shared" si="406"/>
        <v>#REF!</v>
      </c>
    </row>
    <row r="1512" spans="1:10" x14ac:dyDescent="0.35">
      <c r="A1512" s="2">
        <f t="shared" si="400"/>
        <v>139</v>
      </c>
      <c r="B1512" s="2">
        <f t="shared" si="401"/>
        <v>4.5999999999999996</v>
      </c>
      <c r="C1512" s="5" t="str">
        <f>+F1512&amp;" - "&amp;I1512</f>
        <v>Informe Interactivo 5 - Puente Alto</v>
      </c>
      <c r="D1512" s="33" t="e">
        <f>+"https://analytics.zoho.com/open-view/2395394000005658938?ZOHO_CRITERIA=%224.6%22.%22Descripci%C3%B3n%20A%C3%B1o%22%3C%3E'No%20Aplica'%20and%224.6%22.%22C%C3%B3digo_Comuna%22%3D"&amp;#REF!</f>
        <v>#REF!</v>
      </c>
      <c r="E1512" s="4">
        <f t="shared" si="402"/>
        <v>177</v>
      </c>
      <c r="F1512" t="str">
        <f t="shared" si="403"/>
        <v>Informe Interactivo 5</v>
      </c>
      <c r="G1512" t="str">
        <f t="shared" si="404"/>
        <v>Comuna</v>
      </c>
      <c r="H1512" t="str">
        <f t="shared" si="405"/>
        <v>Número de Empleados</v>
      </c>
      <c r="I1512" t="s">
        <v>359</v>
      </c>
      <c r="J1512" s="1" t="e">
        <f t="shared" si="406"/>
        <v>#REF!</v>
      </c>
    </row>
    <row r="1513" spans="1:10" x14ac:dyDescent="0.35">
      <c r="A1513" s="2">
        <f t="shared" ref="A1513:A1576" si="407">+A1512+1</f>
        <v>140</v>
      </c>
      <c r="B1513" s="2">
        <f t="shared" ref="B1513:B1576" si="408">+B1512</f>
        <v>4.5999999999999996</v>
      </c>
      <c r="C1513" s="5" t="str">
        <f>+F1513&amp;" - "&amp;I1513</f>
        <v>Informe Interactivo 5 - Pirque</v>
      </c>
      <c r="D1513" s="33" t="e">
        <f>+"https://analytics.zoho.com/open-view/2395394000005658938?ZOHO_CRITERIA=%224.6%22.%22Descripci%C3%B3n%20A%C3%B1o%22%3C%3E'No%20Aplica'%20and%224.6%22.%22C%C3%B3digo_Comuna%22%3D"&amp;#REF!</f>
        <v>#REF!</v>
      </c>
      <c r="E1513" s="4">
        <f t="shared" ref="E1513:E1576" si="409">+E1512</f>
        <v>177</v>
      </c>
      <c r="F1513" t="str">
        <f t="shared" ref="F1513:F1576" si="410">+F1512</f>
        <v>Informe Interactivo 5</v>
      </c>
      <c r="G1513" t="str">
        <f t="shared" ref="G1513:G1576" si="411">+G1512</f>
        <v>Comuna</v>
      </c>
      <c r="H1513" t="str">
        <f t="shared" ref="H1513:H1576" si="412">+H1512</f>
        <v>Número de Empleados</v>
      </c>
      <c r="I1513" t="s">
        <v>360</v>
      </c>
      <c r="J1513" s="1" t="e">
        <f t="shared" ref="J1513:J1576" si="413">+HYPERLINK(D1513,C1513)</f>
        <v>#REF!</v>
      </c>
    </row>
    <row r="1514" spans="1:10" x14ac:dyDescent="0.35">
      <c r="A1514" s="2">
        <f t="shared" si="407"/>
        <v>141</v>
      </c>
      <c r="B1514" s="2">
        <f t="shared" si="408"/>
        <v>4.5999999999999996</v>
      </c>
      <c r="C1514" s="5" t="str">
        <f>+F1514&amp;" - "&amp;I1514</f>
        <v>Informe Interactivo 5 - San José de Maipo</v>
      </c>
      <c r="D1514" s="33" t="e">
        <f>+"https://analytics.zoho.com/open-view/2395394000005658938?ZOHO_CRITERIA=%224.6%22.%22Descripci%C3%B3n%20A%C3%B1o%22%3C%3E'No%20Aplica'%20and%224.6%22.%22C%C3%B3digo_Comuna%22%3D"&amp;#REF!</f>
        <v>#REF!</v>
      </c>
      <c r="E1514" s="4">
        <f t="shared" si="409"/>
        <v>177</v>
      </c>
      <c r="F1514" t="str">
        <f t="shared" si="410"/>
        <v>Informe Interactivo 5</v>
      </c>
      <c r="G1514" t="str">
        <f t="shared" si="411"/>
        <v>Comuna</v>
      </c>
      <c r="H1514" t="str">
        <f t="shared" si="412"/>
        <v>Número de Empleados</v>
      </c>
      <c r="I1514" t="s">
        <v>361</v>
      </c>
      <c r="J1514" s="1" t="e">
        <f t="shared" si="413"/>
        <v>#REF!</v>
      </c>
    </row>
    <row r="1515" spans="1:10" x14ac:dyDescent="0.35">
      <c r="A1515" s="2">
        <f t="shared" si="407"/>
        <v>142</v>
      </c>
      <c r="B1515" s="2">
        <f t="shared" si="408"/>
        <v>4.5999999999999996</v>
      </c>
      <c r="C1515" s="5" t="str">
        <f>+F1515&amp;" - "&amp;I1515</f>
        <v>Informe Interactivo 5 - Colina</v>
      </c>
      <c r="D1515" s="33" t="e">
        <f>+"https://analytics.zoho.com/open-view/2395394000005658938?ZOHO_CRITERIA=%224.6%22.%22Descripci%C3%B3n%20A%C3%B1o%22%3C%3E'No%20Aplica'%20and%224.6%22.%22C%C3%B3digo_Comuna%22%3D"&amp;#REF!</f>
        <v>#REF!</v>
      </c>
      <c r="E1515" s="4">
        <f t="shared" si="409"/>
        <v>177</v>
      </c>
      <c r="F1515" t="str">
        <f t="shared" si="410"/>
        <v>Informe Interactivo 5</v>
      </c>
      <c r="G1515" t="str">
        <f t="shared" si="411"/>
        <v>Comuna</v>
      </c>
      <c r="H1515" t="str">
        <f t="shared" si="412"/>
        <v>Número de Empleados</v>
      </c>
      <c r="I1515" t="s">
        <v>362</v>
      </c>
      <c r="J1515" s="1" t="e">
        <f t="shared" si="413"/>
        <v>#REF!</v>
      </c>
    </row>
    <row r="1516" spans="1:10" x14ac:dyDescent="0.35">
      <c r="A1516" s="2">
        <f t="shared" si="407"/>
        <v>143</v>
      </c>
      <c r="B1516" s="2">
        <f t="shared" si="408"/>
        <v>4.5999999999999996</v>
      </c>
      <c r="C1516" s="5" t="str">
        <f>+F1516&amp;" - "&amp;I1516</f>
        <v>Informe Interactivo 5 - Lampa</v>
      </c>
      <c r="D1516" s="33" t="e">
        <f>+"https://analytics.zoho.com/open-view/2395394000005658938?ZOHO_CRITERIA=%224.6%22.%22Descripci%C3%B3n%20A%C3%B1o%22%3C%3E'No%20Aplica'%20and%224.6%22.%22C%C3%B3digo_Comuna%22%3D"&amp;#REF!</f>
        <v>#REF!</v>
      </c>
      <c r="E1516" s="4">
        <f t="shared" si="409"/>
        <v>177</v>
      </c>
      <c r="F1516" t="str">
        <f t="shared" si="410"/>
        <v>Informe Interactivo 5</v>
      </c>
      <c r="G1516" t="str">
        <f t="shared" si="411"/>
        <v>Comuna</v>
      </c>
      <c r="H1516" t="str">
        <f t="shared" si="412"/>
        <v>Número de Empleados</v>
      </c>
      <c r="I1516" t="s">
        <v>363</v>
      </c>
      <c r="J1516" s="1" t="e">
        <f t="shared" si="413"/>
        <v>#REF!</v>
      </c>
    </row>
    <row r="1517" spans="1:10" x14ac:dyDescent="0.35">
      <c r="A1517" s="2">
        <f t="shared" si="407"/>
        <v>144</v>
      </c>
      <c r="B1517" s="2">
        <f t="shared" si="408"/>
        <v>4.5999999999999996</v>
      </c>
      <c r="C1517" s="5" t="str">
        <f>+F1517&amp;" - "&amp;I1517</f>
        <v>Informe Interactivo 5 - Tiltil</v>
      </c>
      <c r="D1517" s="33" t="e">
        <f>+"https://analytics.zoho.com/open-view/2395394000005658938?ZOHO_CRITERIA=%224.6%22.%22Descripci%C3%B3n%20A%C3%B1o%22%3C%3E'No%20Aplica'%20and%224.6%22.%22C%C3%B3digo_Comuna%22%3D"&amp;#REF!</f>
        <v>#REF!</v>
      </c>
      <c r="E1517" s="4">
        <f t="shared" si="409"/>
        <v>177</v>
      </c>
      <c r="F1517" t="str">
        <f t="shared" si="410"/>
        <v>Informe Interactivo 5</v>
      </c>
      <c r="G1517" t="str">
        <f t="shared" si="411"/>
        <v>Comuna</v>
      </c>
      <c r="H1517" t="str">
        <f t="shared" si="412"/>
        <v>Número de Empleados</v>
      </c>
      <c r="I1517" t="s">
        <v>364</v>
      </c>
      <c r="J1517" s="1" t="e">
        <f t="shared" si="413"/>
        <v>#REF!</v>
      </c>
    </row>
    <row r="1518" spans="1:10" x14ac:dyDescent="0.35">
      <c r="A1518" s="2">
        <f t="shared" si="407"/>
        <v>145</v>
      </c>
      <c r="B1518" s="2">
        <f t="shared" si="408"/>
        <v>4.5999999999999996</v>
      </c>
      <c r="C1518" s="5" t="str">
        <f>+F1518&amp;" - "&amp;I1518</f>
        <v>Informe Interactivo 5 - San Bernardo</v>
      </c>
      <c r="D1518" s="33" t="e">
        <f>+"https://analytics.zoho.com/open-view/2395394000005658938?ZOHO_CRITERIA=%224.6%22.%22Descripci%C3%B3n%20A%C3%B1o%22%3C%3E'No%20Aplica'%20and%224.6%22.%22C%C3%B3digo_Comuna%22%3D"&amp;#REF!</f>
        <v>#REF!</v>
      </c>
      <c r="E1518" s="4">
        <f t="shared" si="409"/>
        <v>177</v>
      </c>
      <c r="F1518" t="str">
        <f t="shared" si="410"/>
        <v>Informe Interactivo 5</v>
      </c>
      <c r="G1518" t="str">
        <f t="shared" si="411"/>
        <v>Comuna</v>
      </c>
      <c r="H1518" t="str">
        <f t="shared" si="412"/>
        <v>Número de Empleados</v>
      </c>
      <c r="I1518" t="s">
        <v>365</v>
      </c>
      <c r="J1518" s="1" t="e">
        <f t="shared" si="413"/>
        <v>#REF!</v>
      </c>
    </row>
    <row r="1519" spans="1:10" x14ac:dyDescent="0.35">
      <c r="A1519" s="2">
        <f t="shared" si="407"/>
        <v>146</v>
      </c>
      <c r="B1519" s="2">
        <f t="shared" si="408"/>
        <v>4.5999999999999996</v>
      </c>
      <c r="C1519" s="5" t="str">
        <f>+F1519&amp;" - "&amp;I1519</f>
        <v>Informe Interactivo 5 - Buin</v>
      </c>
      <c r="D1519" s="33" t="e">
        <f>+"https://analytics.zoho.com/open-view/2395394000005658938?ZOHO_CRITERIA=%224.6%22.%22Descripci%C3%B3n%20A%C3%B1o%22%3C%3E'No%20Aplica'%20and%224.6%22.%22C%C3%B3digo_Comuna%22%3D"&amp;#REF!</f>
        <v>#REF!</v>
      </c>
      <c r="E1519" s="4">
        <f t="shared" si="409"/>
        <v>177</v>
      </c>
      <c r="F1519" t="str">
        <f t="shared" si="410"/>
        <v>Informe Interactivo 5</v>
      </c>
      <c r="G1519" t="str">
        <f t="shared" si="411"/>
        <v>Comuna</v>
      </c>
      <c r="H1519" t="str">
        <f t="shared" si="412"/>
        <v>Número de Empleados</v>
      </c>
      <c r="I1519" t="s">
        <v>366</v>
      </c>
      <c r="J1519" s="1" t="e">
        <f t="shared" si="413"/>
        <v>#REF!</v>
      </c>
    </row>
    <row r="1520" spans="1:10" x14ac:dyDescent="0.35">
      <c r="A1520" s="2">
        <f t="shared" si="407"/>
        <v>147</v>
      </c>
      <c r="B1520" s="2">
        <f t="shared" si="408"/>
        <v>4.5999999999999996</v>
      </c>
      <c r="C1520" s="5" t="str">
        <f>+F1520&amp;" - "&amp;I1520</f>
        <v>Informe Interactivo 5 - Calera de Tango</v>
      </c>
      <c r="D1520" s="33" t="e">
        <f>+"https://analytics.zoho.com/open-view/2395394000005658938?ZOHO_CRITERIA=%224.6%22.%22Descripci%C3%B3n%20A%C3%B1o%22%3C%3E'No%20Aplica'%20and%224.6%22.%22C%C3%B3digo_Comuna%22%3D"&amp;#REF!</f>
        <v>#REF!</v>
      </c>
      <c r="E1520" s="4">
        <f t="shared" si="409"/>
        <v>177</v>
      </c>
      <c r="F1520" t="str">
        <f t="shared" si="410"/>
        <v>Informe Interactivo 5</v>
      </c>
      <c r="G1520" t="str">
        <f t="shared" si="411"/>
        <v>Comuna</v>
      </c>
      <c r="H1520" t="str">
        <f t="shared" si="412"/>
        <v>Número de Empleados</v>
      </c>
      <c r="I1520" t="s">
        <v>367</v>
      </c>
      <c r="J1520" s="1" t="e">
        <f t="shared" si="413"/>
        <v>#REF!</v>
      </c>
    </row>
    <row r="1521" spans="1:10" x14ac:dyDescent="0.35">
      <c r="A1521" s="2">
        <f t="shared" si="407"/>
        <v>148</v>
      </c>
      <c r="B1521" s="2">
        <f t="shared" si="408"/>
        <v>4.5999999999999996</v>
      </c>
      <c r="C1521" s="5" t="str">
        <f>+F1521&amp;" - "&amp;I1521</f>
        <v>Informe Interactivo 5 - Paine</v>
      </c>
      <c r="D1521" s="33" t="e">
        <f>+"https://analytics.zoho.com/open-view/2395394000005658938?ZOHO_CRITERIA=%224.6%22.%22Descripci%C3%B3n%20A%C3%B1o%22%3C%3E'No%20Aplica'%20and%224.6%22.%22C%C3%B3digo_Comuna%22%3D"&amp;#REF!</f>
        <v>#REF!</v>
      </c>
      <c r="E1521" s="4">
        <f t="shared" si="409"/>
        <v>177</v>
      </c>
      <c r="F1521" t="str">
        <f t="shared" si="410"/>
        <v>Informe Interactivo 5</v>
      </c>
      <c r="G1521" t="str">
        <f t="shared" si="411"/>
        <v>Comuna</v>
      </c>
      <c r="H1521" t="str">
        <f t="shared" si="412"/>
        <v>Número de Empleados</v>
      </c>
      <c r="I1521" t="s">
        <v>368</v>
      </c>
      <c r="J1521" s="1" t="e">
        <f t="shared" si="413"/>
        <v>#REF!</v>
      </c>
    </row>
    <row r="1522" spans="1:10" x14ac:dyDescent="0.35">
      <c r="A1522" s="2">
        <f t="shared" si="407"/>
        <v>149</v>
      </c>
      <c r="B1522" s="2">
        <f t="shared" si="408"/>
        <v>4.5999999999999996</v>
      </c>
      <c r="C1522" s="5" t="str">
        <f>+F1522&amp;" - "&amp;I1522</f>
        <v>Informe Interactivo 5 - Melipilla</v>
      </c>
      <c r="D1522" s="33" t="e">
        <f>+"https://analytics.zoho.com/open-view/2395394000005658938?ZOHO_CRITERIA=%224.6%22.%22Descripci%C3%B3n%20A%C3%B1o%22%3C%3E'No%20Aplica'%20and%224.6%22.%22C%C3%B3digo_Comuna%22%3D"&amp;#REF!</f>
        <v>#REF!</v>
      </c>
      <c r="E1522" s="4">
        <f t="shared" si="409"/>
        <v>177</v>
      </c>
      <c r="F1522" t="str">
        <f t="shared" si="410"/>
        <v>Informe Interactivo 5</v>
      </c>
      <c r="G1522" t="str">
        <f t="shared" si="411"/>
        <v>Comuna</v>
      </c>
      <c r="H1522" t="str">
        <f t="shared" si="412"/>
        <v>Número de Empleados</v>
      </c>
      <c r="I1522" t="s">
        <v>369</v>
      </c>
      <c r="J1522" s="1" t="e">
        <f t="shared" si="413"/>
        <v>#REF!</v>
      </c>
    </row>
    <row r="1523" spans="1:10" x14ac:dyDescent="0.35">
      <c r="A1523" s="2">
        <f t="shared" si="407"/>
        <v>150</v>
      </c>
      <c r="B1523" s="2">
        <f t="shared" si="408"/>
        <v>4.5999999999999996</v>
      </c>
      <c r="C1523" s="5" t="str">
        <f>+F1523&amp;" - "&amp;I1523</f>
        <v>Informe Interactivo 5 - Alhué</v>
      </c>
      <c r="D1523" s="33" t="e">
        <f>+"https://analytics.zoho.com/open-view/2395394000005658938?ZOHO_CRITERIA=%224.6%22.%22Descripci%C3%B3n%20A%C3%B1o%22%3C%3E'No%20Aplica'%20and%224.6%22.%22C%C3%B3digo_Comuna%22%3D"&amp;#REF!</f>
        <v>#REF!</v>
      </c>
      <c r="E1523" s="4">
        <f t="shared" si="409"/>
        <v>177</v>
      </c>
      <c r="F1523" t="str">
        <f t="shared" si="410"/>
        <v>Informe Interactivo 5</v>
      </c>
      <c r="G1523" t="str">
        <f t="shared" si="411"/>
        <v>Comuna</v>
      </c>
      <c r="H1523" t="str">
        <f t="shared" si="412"/>
        <v>Número de Empleados</v>
      </c>
      <c r="I1523" t="s">
        <v>370</v>
      </c>
      <c r="J1523" s="1" t="e">
        <f t="shared" si="413"/>
        <v>#REF!</v>
      </c>
    </row>
    <row r="1524" spans="1:10" x14ac:dyDescent="0.35">
      <c r="A1524" s="2">
        <f t="shared" si="407"/>
        <v>151</v>
      </c>
      <c r="B1524" s="2">
        <f t="shared" si="408"/>
        <v>4.5999999999999996</v>
      </c>
      <c r="C1524" s="5" t="str">
        <f>+F1524&amp;" - "&amp;I1524</f>
        <v>Informe Interactivo 5 - Curacaví</v>
      </c>
      <c r="D1524" s="33" t="e">
        <f>+"https://analytics.zoho.com/open-view/2395394000005658938?ZOHO_CRITERIA=%224.6%22.%22Descripci%C3%B3n%20A%C3%B1o%22%3C%3E'No%20Aplica'%20and%224.6%22.%22C%C3%B3digo_Comuna%22%3D"&amp;#REF!</f>
        <v>#REF!</v>
      </c>
      <c r="E1524" s="4">
        <f t="shared" si="409"/>
        <v>177</v>
      </c>
      <c r="F1524" t="str">
        <f t="shared" si="410"/>
        <v>Informe Interactivo 5</v>
      </c>
      <c r="G1524" t="str">
        <f t="shared" si="411"/>
        <v>Comuna</v>
      </c>
      <c r="H1524" t="str">
        <f t="shared" si="412"/>
        <v>Número de Empleados</v>
      </c>
      <c r="I1524" t="s">
        <v>371</v>
      </c>
      <c r="J1524" s="1" t="e">
        <f t="shared" si="413"/>
        <v>#REF!</v>
      </c>
    </row>
    <row r="1525" spans="1:10" x14ac:dyDescent="0.35">
      <c r="A1525" s="2">
        <f t="shared" si="407"/>
        <v>152</v>
      </c>
      <c r="B1525" s="2">
        <f t="shared" si="408"/>
        <v>4.5999999999999996</v>
      </c>
      <c r="C1525" s="5" t="str">
        <f>+F1525&amp;" - "&amp;I1525</f>
        <v>Informe Interactivo 5 - María Pinto</v>
      </c>
      <c r="D1525" s="33" t="e">
        <f>+"https://analytics.zoho.com/open-view/2395394000005658938?ZOHO_CRITERIA=%224.6%22.%22Descripci%C3%B3n%20A%C3%B1o%22%3C%3E'No%20Aplica'%20and%224.6%22.%22C%C3%B3digo_Comuna%22%3D"&amp;#REF!</f>
        <v>#REF!</v>
      </c>
      <c r="E1525" s="4">
        <f t="shared" si="409"/>
        <v>177</v>
      </c>
      <c r="F1525" t="str">
        <f t="shared" si="410"/>
        <v>Informe Interactivo 5</v>
      </c>
      <c r="G1525" t="str">
        <f t="shared" si="411"/>
        <v>Comuna</v>
      </c>
      <c r="H1525" t="str">
        <f t="shared" si="412"/>
        <v>Número de Empleados</v>
      </c>
      <c r="I1525" t="s">
        <v>372</v>
      </c>
      <c r="J1525" s="1" t="e">
        <f t="shared" si="413"/>
        <v>#REF!</v>
      </c>
    </row>
    <row r="1526" spans="1:10" x14ac:dyDescent="0.35">
      <c r="A1526" s="2">
        <f t="shared" si="407"/>
        <v>153</v>
      </c>
      <c r="B1526" s="2">
        <f t="shared" si="408"/>
        <v>4.5999999999999996</v>
      </c>
      <c r="C1526" s="5" t="str">
        <f>+F1526&amp;" - "&amp;I1526</f>
        <v>Informe Interactivo 5 - San Pedro</v>
      </c>
      <c r="D1526" s="33" t="e">
        <f>+"https://analytics.zoho.com/open-view/2395394000005658938?ZOHO_CRITERIA=%224.6%22.%22Descripci%C3%B3n%20A%C3%B1o%22%3C%3E'No%20Aplica'%20and%224.6%22.%22C%C3%B3digo_Comuna%22%3D"&amp;#REF!</f>
        <v>#REF!</v>
      </c>
      <c r="E1526" s="4">
        <f t="shared" si="409"/>
        <v>177</v>
      </c>
      <c r="F1526" t="str">
        <f t="shared" si="410"/>
        <v>Informe Interactivo 5</v>
      </c>
      <c r="G1526" t="str">
        <f t="shared" si="411"/>
        <v>Comuna</v>
      </c>
      <c r="H1526" t="str">
        <f t="shared" si="412"/>
        <v>Número de Empleados</v>
      </c>
      <c r="I1526" t="s">
        <v>373</v>
      </c>
      <c r="J1526" s="1" t="e">
        <f t="shared" si="413"/>
        <v>#REF!</v>
      </c>
    </row>
    <row r="1527" spans="1:10" x14ac:dyDescent="0.35">
      <c r="A1527" s="2">
        <f t="shared" si="407"/>
        <v>154</v>
      </c>
      <c r="B1527" s="2">
        <f t="shared" si="408"/>
        <v>4.5999999999999996</v>
      </c>
      <c r="C1527" s="5" t="str">
        <f>+F1527&amp;" - "&amp;I1527</f>
        <v>Informe Interactivo 5 - Talagante</v>
      </c>
      <c r="D1527" s="33" t="e">
        <f>+"https://analytics.zoho.com/open-view/2395394000005658938?ZOHO_CRITERIA=%224.6%22.%22Descripci%C3%B3n%20A%C3%B1o%22%3C%3E'No%20Aplica'%20and%224.6%22.%22C%C3%B3digo_Comuna%22%3D"&amp;#REF!</f>
        <v>#REF!</v>
      </c>
      <c r="E1527" s="4">
        <f t="shared" si="409"/>
        <v>177</v>
      </c>
      <c r="F1527" t="str">
        <f t="shared" si="410"/>
        <v>Informe Interactivo 5</v>
      </c>
      <c r="G1527" t="str">
        <f t="shared" si="411"/>
        <v>Comuna</v>
      </c>
      <c r="H1527" t="str">
        <f t="shared" si="412"/>
        <v>Número de Empleados</v>
      </c>
      <c r="I1527" t="s">
        <v>374</v>
      </c>
      <c r="J1527" s="1" t="e">
        <f t="shared" si="413"/>
        <v>#REF!</v>
      </c>
    </row>
    <row r="1528" spans="1:10" x14ac:dyDescent="0.35">
      <c r="A1528" s="2">
        <f t="shared" si="407"/>
        <v>155</v>
      </c>
      <c r="B1528" s="2">
        <f t="shared" si="408"/>
        <v>4.5999999999999996</v>
      </c>
      <c r="C1528" s="5" t="str">
        <f>+F1528&amp;" - "&amp;I1528</f>
        <v>Informe Interactivo 5 - El Monte</v>
      </c>
      <c r="D1528" s="33" t="e">
        <f>+"https://analytics.zoho.com/open-view/2395394000005658938?ZOHO_CRITERIA=%224.6%22.%22Descripci%C3%B3n%20A%C3%B1o%22%3C%3E'No%20Aplica'%20and%224.6%22.%22C%C3%B3digo_Comuna%22%3D"&amp;#REF!</f>
        <v>#REF!</v>
      </c>
      <c r="E1528" s="4">
        <f t="shared" si="409"/>
        <v>177</v>
      </c>
      <c r="F1528" t="str">
        <f t="shared" si="410"/>
        <v>Informe Interactivo 5</v>
      </c>
      <c r="G1528" t="str">
        <f t="shared" si="411"/>
        <v>Comuna</v>
      </c>
      <c r="H1528" t="str">
        <f t="shared" si="412"/>
        <v>Número de Empleados</v>
      </c>
      <c r="I1528" t="s">
        <v>375</v>
      </c>
      <c r="J1528" s="1" t="e">
        <f t="shared" si="413"/>
        <v>#REF!</v>
      </c>
    </row>
    <row r="1529" spans="1:10" x14ac:dyDescent="0.35">
      <c r="A1529" s="2">
        <f t="shared" si="407"/>
        <v>156</v>
      </c>
      <c r="B1529" s="2">
        <f t="shared" si="408"/>
        <v>4.5999999999999996</v>
      </c>
      <c r="C1529" s="5" t="str">
        <f>+F1529&amp;" - "&amp;I1529</f>
        <v>Informe Interactivo 5 - Isla de Maipo</v>
      </c>
      <c r="D1529" s="33" t="e">
        <f>+"https://analytics.zoho.com/open-view/2395394000005658938?ZOHO_CRITERIA=%224.6%22.%22Descripci%C3%B3n%20A%C3%B1o%22%3C%3E'No%20Aplica'%20and%224.6%22.%22C%C3%B3digo_Comuna%22%3D"&amp;#REF!</f>
        <v>#REF!</v>
      </c>
      <c r="E1529" s="4">
        <f t="shared" si="409"/>
        <v>177</v>
      </c>
      <c r="F1529" t="str">
        <f t="shared" si="410"/>
        <v>Informe Interactivo 5</v>
      </c>
      <c r="G1529" t="str">
        <f t="shared" si="411"/>
        <v>Comuna</v>
      </c>
      <c r="H1529" t="str">
        <f t="shared" si="412"/>
        <v>Número de Empleados</v>
      </c>
      <c r="I1529" t="s">
        <v>376</v>
      </c>
      <c r="J1529" s="1" t="e">
        <f t="shared" si="413"/>
        <v>#REF!</v>
      </c>
    </row>
    <row r="1530" spans="1:10" x14ac:dyDescent="0.35">
      <c r="A1530" s="2">
        <f t="shared" si="407"/>
        <v>157</v>
      </c>
      <c r="B1530" s="2">
        <f t="shared" si="408"/>
        <v>4.5999999999999996</v>
      </c>
      <c r="C1530" s="5" t="str">
        <f>+F1530&amp;" - "&amp;I1530</f>
        <v>Informe Interactivo 5 - Padre Hurtado</v>
      </c>
      <c r="D1530" s="33" t="e">
        <f>+"https://analytics.zoho.com/open-view/2395394000005658938?ZOHO_CRITERIA=%224.6%22.%22Descripci%C3%B3n%20A%C3%B1o%22%3C%3E'No%20Aplica'%20and%224.6%22.%22C%C3%B3digo_Comuna%22%3D"&amp;#REF!</f>
        <v>#REF!</v>
      </c>
      <c r="E1530" s="4">
        <f t="shared" si="409"/>
        <v>177</v>
      </c>
      <c r="F1530" t="str">
        <f t="shared" si="410"/>
        <v>Informe Interactivo 5</v>
      </c>
      <c r="G1530" t="str">
        <f t="shared" si="411"/>
        <v>Comuna</v>
      </c>
      <c r="H1530" t="str">
        <f t="shared" si="412"/>
        <v>Número de Empleados</v>
      </c>
      <c r="I1530" t="s">
        <v>377</v>
      </c>
      <c r="J1530" s="1" t="e">
        <f t="shared" si="413"/>
        <v>#REF!</v>
      </c>
    </row>
    <row r="1531" spans="1:10" x14ac:dyDescent="0.35">
      <c r="A1531" s="2">
        <f t="shared" si="407"/>
        <v>158</v>
      </c>
      <c r="B1531" s="2">
        <f t="shared" si="408"/>
        <v>4.5999999999999996</v>
      </c>
      <c r="C1531" s="5" t="str">
        <f>+F1531&amp;" - "&amp;I1531</f>
        <v>Informe Interactivo 5 - Peñaflor</v>
      </c>
      <c r="D1531" s="33" t="e">
        <f>+"https://analytics.zoho.com/open-view/2395394000005658938?ZOHO_CRITERIA=%224.6%22.%22Descripci%C3%B3n%20A%C3%B1o%22%3C%3E'No%20Aplica'%20and%224.6%22.%22C%C3%B3digo_Comuna%22%3D"&amp;#REF!</f>
        <v>#REF!</v>
      </c>
      <c r="E1531" s="4">
        <f t="shared" si="409"/>
        <v>177</v>
      </c>
      <c r="F1531" t="str">
        <f t="shared" si="410"/>
        <v>Informe Interactivo 5</v>
      </c>
      <c r="G1531" t="str">
        <f t="shared" si="411"/>
        <v>Comuna</v>
      </c>
      <c r="H1531" t="str">
        <f t="shared" si="412"/>
        <v>Número de Empleados</v>
      </c>
      <c r="I1531" t="s">
        <v>378</v>
      </c>
      <c r="J1531" s="1" t="e">
        <f t="shared" si="413"/>
        <v>#REF!</v>
      </c>
    </row>
    <row r="1532" spans="1:10" x14ac:dyDescent="0.35">
      <c r="A1532" s="2">
        <f t="shared" si="407"/>
        <v>159</v>
      </c>
      <c r="B1532" s="2">
        <f t="shared" si="408"/>
        <v>4.5999999999999996</v>
      </c>
      <c r="C1532" s="5" t="str">
        <f>+F1532&amp;" - "&amp;I1532</f>
        <v>Informe Interactivo 5 - Valdivia</v>
      </c>
      <c r="D1532" s="33" t="e">
        <f>+"https://analytics.zoho.com/open-view/2395394000005658938?ZOHO_CRITERIA=%224.6%22.%22Descripci%C3%B3n%20A%C3%B1o%22%3C%3E'No%20Aplica'%20and%224.6%22.%22C%C3%B3digo_Comuna%22%3D"&amp;#REF!</f>
        <v>#REF!</v>
      </c>
      <c r="E1532" s="4">
        <f t="shared" si="409"/>
        <v>177</v>
      </c>
      <c r="F1532" t="str">
        <f t="shared" si="410"/>
        <v>Informe Interactivo 5</v>
      </c>
      <c r="G1532" t="str">
        <f t="shared" si="411"/>
        <v>Comuna</v>
      </c>
      <c r="H1532" t="str">
        <f t="shared" si="412"/>
        <v>Número de Empleados</v>
      </c>
      <c r="I1532" t="s">
        <v>379</v>
      </c>
      <c r="J1532" s="1" t="e">
        <f t="shared" si="413"/>
        <v>#REF!</v>
      </c>
    </row>
    <row r="1533" spans="1:10" x14ac:dyDescent="0.35">
      <c r="A1533" s="2">
        <f t="shared" si="407"/>
        <v>160</v>
      </c>
      <c r="B1533" s="2">
        <f t="shared" si="408"/>
        <v>4.5999999999999996</v>
      </c>
      <c r="C1533" s="5" t="str">
        <f>+F1533&amp;" - "&amp;I1533</f>
        <v>Informe Interactivo 5 - Lanco</v>
      </c>
      <c r="D1533" s="33" t="e">
        <f>+"https://analytics.zoho.com/open-view/2395394000005658938?ZOHO_CRITERIA=%224.6%22.%22Descripci%C3%B3n%20A%C3%B1o%22%3C%3E'No%20Aplica'%20and%224.6%22.%22C%C3%B3digo_Comuna%22%3D"&amp;#REF!</f>
        <v>#REF!</v>
      </c>
      <c r="E1533" s="4">
        <f t="shared" si="409"/>
        <v>177</v>
      </c>
      <c r="F1533" t="str">
        <f t="shared" si="410"/>
        <v>Informe Interactivo 5</v>
      </c>
      <c r="G1533" t="str">
        <f t="shared" si="411"/>
        <v>Comuna</v>
      </c>
      <c r="H1533" t="str">
        <f t="shared" si="412"/>
        <v>Número de Empleados</v>
      </c>
      <c r="I1533" t="s">
        <v>380</v>
      </c>
      <c r="J1533" s="1" t="e">
        <f t="shared" si="413"/>
        <v>#REF!</v>
      </c>
    </row>
    <row r="1534" spans="1:10" x14ac:dyDescent="0.35">
      <c r="A1534" s="2">
        <f t="shared" si="407"/>
        <v>161</v>
      </c>
      <c r="B1534" s="2">
        <f t="shared" si="408"/>
        <v>4.5999999999999996</v>
      </c>
      <c r="C1534" s="5" t="str">
        <f>+F1534&amp;" - "&amp;I1534</f>
        <v>Informe Interactivo 5 - Mariquina</v>
      </c>
      <c r="D1534" s="33" t="e">
        <f>+"https://analytics.zoho.com/open-view/2395394000005658938?ZOHO_CRITERIA=%224.6%22.%22Descripci%C3%B3n%20A%C3%B1o%22%3C%3E'No%20Aplica'%20and%224.6%22.%22C%C3%B3digo_Comuna%22%3D"&amp;#REF!</f>
        <v>#REF!</v>
      </c>
      <c r="E1534" s="4">
        <f t="shared" si="409"/>
        <v>177</v>
      </c>
      <c r="F1534" t="str">
        <f t="shared" si="410"/>
        <v>Informe Interactivo 5</v>
      </c>
      <c r="G1534" t="str">
        <f t="shared" si="411"/>
        <v>Comuna</v>
      </c>
      <c r="H1534" t="str">
        <f t="shared" si="412"/>
        <v>Número de Empleados</v>
      </c>
      <c r="I1534" t="s">
        <v>381</v>
      </c>
      <c r="J1534" s="1" t="e">
        <f t="shared" si="413"/>
        <v>#REF!</v>
      </c>
    </row>
    <row r="1535" spans="1:10" x14ac:dyDescent="0.35">
      <c r="A1535" s="2">
        <f t="shared" si="407"/>
        <v>162</v>
      </c>
      <c r="B1535" s="2">
        <f t="shared" si="408"/>
        <v>4.5999999999999996</v>
      </c>
      <c r="C1535" s="5" t="str">
        <f>+F1535&amp;" - "&amp;I1535</f>
        <v>Informe Interactivo 5 - La Unión</v>
      </c>
      <c r="D1535" s="33" t="e">
        <f>+"https://analytics.zoho.com/open-view/2395394000005658938?ZOHO_CRITERIA=%224.6%22.%22Descripci%C3%B3n%20A%C3%B1o%22%3C%3E'No%20Aplica'%20and%224.6%22.%22C%C3%B3digo_Comuna%22%3D"&amp;#REF!</f>
        <v>#REF!</v>
      </c>
      <c r="E1535" s="4">
        <f t="shared" si="409"/>
        <v>177</v>
      </c>
      <c r="F1535" t="str">
        <f t="shared" si="410"/>
        <v>Informe Interactivo 5</v>
      </c>
      <c r="G1535" t="str">
        <f t="shared" si="411"/>
        <v>Comuna</v>
      </c>
      <c r="H1535" t="str">
        <f t="shared" si="412"/>
        <v>Número de Empleados</v>
      </c>
      <c r="I1535" t="s">
        <v>382</v>
      </c>
      <c r="J1535" s="1" t="e">
        <f t="shared" si="413"/>
        <v>#REF!</v>
      </c>
    </row>
    <row r="1536" spans="1:10" x14ac:dyDescent="0.35">
      <c r="A1536" s="2">
        <f t="shared" si="407"/>
        <v>163</v>
      </c>
      <c r="B1536" s="2">
        <f t="shared" si="408"/>
        <v>4.5999999999999996</v>
      </c>
      <c r="C1536" s="5" t="str">
        <f>+F1536&amp;" - "&amp;I1536</f>
        <v>Informe Interactivo 5 - Arica</v>
      </c>
      <c r="D1536" s="33" t="e">
        <f>+"https://analytics.zoho.com/open-view/2395394000005658938?ZOHO_CRITERIA=%224.6%22.%22Descripci%C3%B3n%20A%C3%B1o%22%3C%3E'No%20Aplica'%20and%224.6%22.%22C%C3%B3digo_Comuna%22%3D"&amp;#REF!</f>
        <v>#REF!</v>
      </c>
      <c r="E1536" s="4">
        <f t="shared" si="409"/>
        <v>177</v>
      </c>
      <c r="F1536" t="str">
        <f t="shared" si="410"/>
        <v>Informe Interactivo 5</v>
      </c>
      <c r="G1536" t="str">
        <f t="shared" si="411"/>
        <v>Comuna</v>
      </c>
      <c r="H1536" t="str">
        <f t="shared" si="412"/>
        <v>Número de Empleados</v>
      </c>
      <c r="I1536" t="s">
        <v>383</v>
      </c>
      <c r="J1536" s="1" t="e">
        <f t="shared" si="413"/>
        <v>#REF!</v>
      </c>
    </row>
    <row r="1537" spans="1:10" x14ac:dyDescent="0.35">
      <c r="A1537" s="2">
        <f t="shared" si="407"/>
        <v>164</v>
      </c>
      <c r="B1537" s="2">
        <f t="shared" si="408"/>
        <v>4.5999999999999996</v>
      </c>
      <c r="C1537" s="5" t="str">
        <f>+F1537&amp;" - "&amp;I1537</f>
        <v>Informe Interactivo 5 - Chillán</v>
      </c>
      <c r="D1537" s="33" t="e">
        <f>+"https://analytics.zoho.com/open-view/2395394000005658938?ZOHO_CRITERIA=%224.6%22.%22Descripci%C3%B3n%20A%C3%B1o%22%3C%3E'No%20Aplica'%20and%224.6%22.%22C%C3%B3digo_Comuna%22%3D"&amp;#REF!</f>
        <v>#REF!</v>
      </c>
      <c r="E1537" s="4">
        <f t="shared" si="409"/>
        <v>177</v>
      </c>
      <c r="F1537" t="str">
        <f t="shared" si="410"/>
        <v>Informe Interactivo 5</v>
      </c>
      <c r="G1537" t="str">
        <f t="shared" si="411"/>
        <v>Comuna</v>
      </c>
      <c r="H1537" t="str">
        <f t="shared" si="412"/>
        <v>Número de Empleados</v>
      </c>
      <c r="I1537" t="s">
        <v>384</v>
      </c>
      <c r="J1537" s="1" t="e">
        <f t="shared" si="413"/>
        <v>#REF!</v>
      </c>
    </row>
    <row r="1538" spans="1:10" x14ac:dyDescent="0.35">
      <c r="A1538" s="2">
        <f t="shared" si="407"/>
        <v>165</v>
      </c>
      <c r="B1538" s="2">
        <f t="shared" si="408"/>
        <v>4.5999999999999996</v>
      </c>
      <c r="C1538" s="5" t="str">
        <f>+F1538&amp;" - "&amp;I1538</f>
        <v>Informe Interactivo 5 - Bulnes</v>
      </c>
      <c r="D1538" s="33" t="e">
        <f>+"https://analytics.zoho.com/open-view/2395394000005658938?ZOHO_CRITERIA=%224.6%22.%22Descripci%C3%B3n%20A%C3%B1o%22%3C%3E'No%20Aplica'%20and%224.6%22.%22C%C3%B3digo_Comuna%22%3D"&amp;#REF!</f>
        <v>#REF!</v>
      </c>
      <c r="E1538" s="4">
        <f t="shared" si="409"/>
        <v>177</v>
      </c>
      <c r="F1538" t="str">
        <f t="shared" si="410"/>
        <v>Informe Interactivo 5</v>
      </c>
      <c r="G1538" t="str">
        <f t="shared" si="411"/>
        <v>Comuna</v>
      </c>
      <c r="H1538" t="str">
        <f t="shared" si="412"/>
        <v>Número de Empleados</v>
      </c>
      <c r="I1538" t="s">
        <v>385</v>
      </c>
      <c r="J1538" s="1" t="e">
        <f t="shared" si="413"/>
        <v>#REF!</v>
      </c>
    </row>
    <row r="1539" spans="1:10" x14ac:dyDescent="0.35">
      <c r="A1539" s="2">
        <f t="shared" si="407"/>
        <v>166</v>
      </c>
      <c r="B1539" s="2">
        <f t="shared" si="408"/>
        <v>4.5999999999999996</v>
      </c>
      <c r="C1539" s="5" t="str">
        <f>+F1539&amp;" - "&amp;I1539</f>
        <v>Informe Interactivo 5 - Chillán Viejo</v>
      </c>
      <c r="D1539" s="33" t="e">
        <f>+"https://analytics.zoho.com/open-view/2395394000005658938?ZOHO_CRITERIA=%224.6%22.%22Descripci%C3%B3n%20A%C3%B1o%22%3C%3E'No%20Aplica'%20and%224.6%22.%22C%C3%B3digo_Comuna%22%3D"&amp;#REF!</f>
        <v>#REF!</v>
      </c>
      <c r="E1539" s="4">
        <f t="shared" si="409"/>
        <v>177</v>
      </c>
      <c r="F1539" t="str">
        <f t="shared" si="410"/>
        <v>Informe Interactivo 5</v>
      </c>
      <c r="G1539" t="str">
        <f t="shared" si="411"/>
        <v>Comuna</v>
      </c>
      <c r="H1539" t="str">
        <f t="shared" si="412"/>
        <v>Número de Empleados</v>
      </c>
      <c r="I1539" t="s">
        <v>386</v>
      </c>
      <c r="J1539" s="1" t="e">
        <f t="shared" si="413"/>
        <v>#REF!</v>
      </c>
    </row>
    <row r="1540" spans="1:10" x14ac:dyDescent="0.35">
      <c r="A1540" s="2">
        <f t="shared" si="407"/>
        <v>167</v>
      </c>
      <c r="B1540" s="2">
        <f t="shared" si="408"/>
        <v>4.5999999999999996</v>
      </c>
      <c r="C1540" s="5" t="str">
        <f>+F1540&amp;" - "&amp;I1540</f>
        <v>Informe Interactivo 5 - El Carmen</v>
      </c>
      <c r="D1540" s="33" t="e">
        <f>+"https://analytics.zoho.com/open-view/2395394000005658938?ZOHO_CRITERIA=%224.6%22.%22Descripci%C3%B3n%20A%C3%B1o%22%3C%3E'No%20Aplica'%20and%224.6%22.%22C%C3%B3digo_Comuna%22%3D"&amp;#REF!</f>
        <v>#REF!</v>
      </c>
      <c r="E1540" s="4">
        <f t="shared" si="409"/>
        <v>177</v>
      </c>
      <c r="F1540" t="str">
        <f t="shared" si="410"/>
        <v>Informe Interactivo 5</v>
      </c>
      <c r="G1540" t="str">
        <f t="shared" si="411"/>
        <v>Comuna</v>
      </c>
      <c r="H1540" t="str">
        <f t="shared" si="412"/>
        <v>Número de Empleados</v>
      </c>
      <c r="I1540" t="s">
        <v>387</v>
      </c>
      <c r="J1540" s="1" t="e">
        <f t="shared" si="413"/>
        <v>#REF!</v>
      </c>
    </row>
    <row r="1541" spans="1:10" x14ac:dyDescent="0.35">
      <c r="A1541" s="2">
        <f t="shared" si="407"/>
        <v>168</v>
      </c>
      <c r="B1541" s="2">
        <f t="shared" si="408"/>
        <v>4.5999999999999996</v>
      </c>
      <c r="C1541" s="5" t="str">
        <f>+F1541&amp;" - "&amp;I1541</f>
        <v>Informe Interactivo 5 - Pinto</v>
      </c>
      <c r="D1541" s="33" t="e">
        <f>+"https://analytics.zoho.com/open-view/2395394000005658938?ZOHO_CRITERIA=%224.6%22.%22Descripci%C3%B3n%20A%C3%B1o%22%3C%3E'No%20Aplica'%20and%224.6%22.%22C%C3%B3digo_Comuna%22%3D"&amp;#REF!</f>
        <v>#REF!</v>
      </c>
      <c r="E1541" s="4">
        <f t="shared" si="409"/>
        <v>177</v>
      </c>
      <c r="F1541" t="str">
        <f t="shared" si="410"/>
        <v>Informe Interactivo 5</v>
      </c>
      <c r="G1541" t="str">
        <f t="shared" si="411"/>
        <v>Comuna</v>
      </c>
      <c r="H1541" t="str">
        <f t="shared" si="412"/>
        <v>Número de Empleados</v>
      </c>
      <c r="I1541" t="s">
        <v>388</v>
      </c>
      <c r="J1541" s="1" t="e">
        <f t="shared" si="413"/>
        <v>#REF!</v>
      </c>
    </row>
    <row r="1542" spans="1:10" x14ac:dyDescent="0.35">
      <c r="A1542" s="2">
        <f t="shared" si="407"/>
        <v>169</v>
      </c>
      <c r="B1542" s="2">
        <f t="shared" si="408"/>
        <v>4.5999999999999996</v>
      </c>
      <c r="C1542" s="5" t="str">
        <f>+F1542&amp;" - "&amp;I1542</f>
        <v>Informe Interactivo 5 - Quillón</v>
      </c>
      <c r="D1542" s="33" t="e">
        <f>+"https://analytics.zoho.com/open-view/2395394000005658938?ZOHO_CRITERIA=%224.6%22.%22Descripci%C3%B3n%20A%C3%B1o%22%3C%3E'No%20Aplica'%20and%224.6%22.%22C%C3%B3digo_Comuna%22%3D"&amp;#REF!</f>
        <v>#REF!</v>
      </c>
      <c r="E1542" s="4">
        <f t="shared" si="409"/>
        <v>177</v>
      </c>
      <c r="F1542" t="str">
        <f t="shared" si="410"/>
        <v>Informe Interactivo 5</v>
      </c>
      <c r="G1542" t="str">
        <f t="shared" si="411"/>
        <v>Comuna</v>
      </c>
      <c r="H1542" t="str">
        <f t="shared" si="412"/>
        <v>Número de Empleados</v>
      </c>
      <c r="I1542" t="s">
        <v>389</v>
      </c>
      <c r="J1542" s="1" t="e">
        <f t="shared" si="413"/>
        <v>#REF!</v>
      </c>
    </row>
    <row r="1543" spans="1:10" x14ac:dyDescent="0.35">
      <c r="A1543" s="2">
        <f t="shared" si="407"/>
        <v>170</v>
      </c>
      <c r="B1543" s="2">
        <f t="shared" si="408"/>
        <v>4.5999999999999996</v>
      </c>
      <c r="C1543" s="5" t="str">
        <f>+F1543&amp;" - "&amp;I1543</f>
        <v>Informe Interactivo 5 - San Ignacio</v>
      </c>
      <c r="D1543" s="33" t="e">
        <f>+"https://analytics.zoho.com/open-view/2395394000005658938?ZOHO_CRITERIA=%224.6%22.%22Descripci%C3%B3n%20A%C3%B1o%22%3C%3E'No%20Aplica'%20and%224.6%22.%22C%C3%B3digo_Comuna%22%3D"&amp;#REF!</f>
        <v>#REF!</v>
      </c>
      <c r="E1543" s="4">
        <f t="shared" si="409"/>
        <v>177</v>
      </c>
      <c r="F1543" t="str">
        <f t="shared" si="410"/>
        <v>Informe Interactivo 5</v>
      </c>
      <c r="G1543" t="str">
        <f t="shared" si="411"/>
        <v>Comuna</v>
      </c>
      <c r="H1543" t="str">
        <f t="shared" si="412"/>
        <v>Número de Empleados</v>
      </c>
      <c r="I1543" t="s">
        <v>390</v>
      </c>
      <c r="J1543" s="1" t="e">
        <f t="shared" si="413"/>
        <v>#REF!</v>
      </c>
    </row>
    <row r="1544" spans="1:10" x14ac:dyDescent="0.35">
      <c r="A1544" s="2">
        <f t="shared" si="407"/>
        <v>171</v>
      </c>
      <c r="B1544" s="2">
        <f t="shared" si="408"/>
        <v>4.5999999999999996</v>
      </c>
      <c r="C1544" s="5" t="str">
        <f>+F1544&amp;" - "&amp;I1544</f>
        <v>Informe Interactivo 5 - Yungay</v>
      </c>
      <c r="D1544" s="33" t="e">
        <f>+"https://analytics.zoho.com/open-view/2395394000005658938?ZOHO_CRITERIA=%224.6%22.%22Descripci%C3%B3n%20A%C3%B1o%22%3C%3E'No%20Aplica'%20and%224.6%22.%22C%C3%B3digo_Comuna%22%3D"&amp;#REF!</f>
        <v>#REF!</v>
      </c>
      <c r="E1544" s="4">
        <f t="shared" si="409"/>
        <v>177</v>
      </c>
      <c r="F1544" t="str">
        <f t="shared" si="410"/>
        <v>Informe Interactivo 5</v>
      </c>
      <c r="G1544" t="str">
        <f t="shared" si="411"/>
        <v>Comuna</v>
      </c>
      <c r="H1544" t="str">
        <f t="shared" si="412"/>
        <v>Número de Empleados</v>
      </c>
      <c r="I1544" t="s">
        <v>391</v>
      </c>
      <c r="J1544" s="1" t="e">
        <f t="shared" si="413"/>
        <v>#REF!</v>
      </c>
    </row>
    <row r="1545" spans="1:10" x14ac:dyDescent="0.35">
      <c r="A1545" s="2">
        <f t="shared" si="407"/>
        <v>172</v>
      </c>
      <c r="B1545" s="2">
        <f t="shared" si="408"/>
        <v>4.5999999999999996</v>
      </c>
      <c r="C1545" s="5" t="str">
        <f>+F1545&amp;" - "&amp;I1545</f>
        <v>Informe Interactivo 5 - Cobquecura</v>
      </c>
      <c r="D1545" s="33" t="e">
        <f>+"https://analytics.zoho.com/open-view/2395394000005658938?ZOHO_CRITERIA=%224.6%22.%22Descripci%C3%B3n%20A%C3%B1o%22%3C%3E'No%20Aplica'%20and%224.6%22.%22C%C3%B3digo_Comuna%22%3D"&amp;#REF!</f>
        <v>#REF!</v>
      </c>
      <c r="E1545" s="4">
        <f t="shared" si="409"/>
        <v>177</v>
      </c>
      <c r="F1545" t="str">
        <f t="shared" si="410"/>
        <v>Informe Interactivo 5</v>
      </c>
      <c r="G1545" t="str">
        <f t="shared" si="411"/>
        <v>Comuna</v>
      </c>
      <c r="H1545" t="str">
        <f t="shared" si="412"/>
        <v>Número de Empleados</v>
      </c>
      <c r="I1545" t="s">
        <v>392</v>
      </c>
      <c r="J1545" s="1" t="e">
        <f t="shared" si="413"/>
        <v>#REF!</v>
      </c>
    </row>
    <row r="1546" spans="1:10" x14ac:dyDescent="0.35">
      <c r="A1546" s="2">
        <f t="shared" si="407"/>
        <v>173</v>
      </c>
      <c r="B1546" s="2">
        <f t="shared" si="408"/>
        <v>4.5999999999999996</v>
      </c>
      <c r="C1546" s="5" t="str">
        <f>+F1546&amp;" - "&amp;I1546</f>
        <v>Informe Interactivo 5 - Ninhue</v>
      </c>
      <c r="D1546" s="33" t="e">
        <f>+"https://analytics.zoho.com/open-view/2395394000005658938?ZOHO_CRITERIA=%224.6%22.%22Descripci%C3%B3n%20A%C3%B1o%22%3C%3E'No%20Aplica'%20and%224.6%22.%22C%C3%B3digo_Comuna%22%3D"&amp;#REF!</f>
        <v>#REF!</v>
      </c>
      <c r="E1546" s="4">
        <f t="shared" si="409"/>
        <v>177</v>
      </c>
      <c r="F1546" t="str">
        <f t="shared" si="410"/>
        <v>Informe Interactivo 5</v>
      </c>
      <c r="G1546" t="str">
        <f t="shared" si="411"/>
        <v>Comuna</v>
      </c>
      <c r="H1546" t="str">
        <f t="shared" si="412"/>
        <v>Número de Empleados</v>
      </c>
      <c r="I1546" t="s">
        <v>393</v>
      </c>
      <c r="J1546" s="1" t="e">
        <f t="shared" si="413"/>
        <v>#REF!</v>
      </c>
    </row>
    <row r="1547" spans="1:10" x14ac:dyDescent="0.35">
      <c r="A1547" s="2">
        <f t="shared" si="407"/>
        <v>174</v>
      </c>
      <c r="B1547" s="2">
        <f t="shared" si="408"/>
        <v>4.5999999999999996</v>
      </c>
      <c r="C1547" s="5" t="str">
        <f>+F1547&amp;" - "&amp;I1547</f>
        <v>Informe Interactivo 5 - Ránquil</v>
      </c>
      <c r="D1547" s="33" t="e">
        <f>+"https://analytics.zoho.com/open-view/2395394000005658938?ZOHO_CRITERIA=%224.6%22.%22Descripci%C3%B3n%20A%C3%B1o%22%3C%3E'No%20Aplica'%20and%224.6%22.%22C%C3%B3digo_Comuna%22%3D"&amp;#REF!</f>
        <v>#REF!</v>
      </c>
      <c r="E1547" s="4">
        <f t="shared" si="409"/>
        <v>177</v>
      </c>
      <c r="F1547" t="str">
        <f t="shared" si="410"/>
        <v>Informe Interactivo 5</v>
      </c>
      <c r="G1547" t="str">
        <f t="shared" si="411"/>
        <v>Comuna</v>
      </c>
      <c r="H1547" t="str">
        <f t="shared" si="412"/>
        <v>Número de Empleados</v>
      </c>
      <c r="I1547" t="s">
        <v>394</v>
      </c>
      <c r="J1547" s="1" t="e">
        <f t="shared" si="413"/>
        <v>#REF!</v>
      </c>
    </row>
    <row r="1548" spans="1:10" x14ac:dyDescent="0.35">
      <c r="A1548" s="2">
        <f t="shared" si="407"/>
        <v>175</v>
      </c>
      <c r="B1548" s="2">
        <f t="shared" si="408"/>
        <v>4.5999999999999996</v>
      </c>
      <c r="C1548" s="5" t="str">
        <f>+F1548&amp;" - "&amp;I1548</f>
        <v>Informe Interactivo 5 - San Carlos</v>
      </c>
      <c r="D1548" s="33" t="e">
        <f>+"https://analytics.zoho.com/open-view/2395394000005658938?ZOHO_CRITERIA=%224.6%22.%22Descripci%C3%B3n%20A%C3%B1o%22%3C%3E'No%20Aplica'%20and%224.6%22.%22C%C3%B3digo_Comuna%22%3D"&amp;#REF!</f>
        <v>#REF!</v>
      </c>
      <c r="E1548" s="4">
        <f t="shared" si="409"/>
        <v>177</v>
      </c>
      <c r="F1548" t="str">
        <f t="shared" si="410"/>
        <v>Informe Interactivo 5</v>
      </c>
      <c r="G1548" t="str">
        <f t="shared" si="411"/>
        <v>Comuna</v>
      </c>
      <c r="H1548" t="str">
        <f t="shared" si="412"/>
        <v>Número de Empleados</v>
      </c>
      <c r="I1548" t="s">
        <v>395</v>
      </c>
      <c r="J1548" s="1" t="e">
        <f t="shared" si="413"/>
        <v>#REF!</v>
      </c>
    </row>
    <row r="1549" spans="1:10" x14ac:dyDescent="0.35">
      <c r="A1549" s="2">
        <f t="shared" si="407"/>
        <v>176</v>
      </c>
      <c r="B1549" s="2">
        <f t="shared" si="408"/>
        <v>4.5999999999999996</v>
      </c>
      <c r="C1549" s="5" t="str">
        <f>+F1549&amp;" - "&amp;I1549</f>
        <v>Informe Interactivo 5 - Coihueco</v>
      </c>
      <c r="D1549" s="33" t="e">
        <f>+"https://analytics.zoho.com/open-view/2395394000005658938?ZOHO_CRITERIA=%224.6%22.%22Descripci%C3%B3n%20A%C3%B1o%22%3C%3E'No%20Aplica'%20and%224.6%22.%22C%C3%B3digo_Comuna%22%3D"&amp;#REF!</f>
        <v>#REF!</v>
      </c>
      <c r="E1549" s="4">
        <f t="shared" si="409"/>
        <v>177</v>
      </c>
      <c r="F1549" t="str">
        <f t="shared" si="410"/>
        <v>Informe Interactivo 5</v>
      </c>
      <c r="G1549" t="str">
        <f t="shared" si="411"/>
        <v>Comuna</v>
      </c>
      <c r="H1549" t="str">
        <f t="shared" si="412"/>
        <v>Número de Empleados</v>
      </c>
      <c r="I1549" t="s">
        <v>396</v>
      </c>
      <c r="J1549" s="1" t="e">
        <f t="shared" si="413"/>
        <v>#REF!</v>
      </c>
    </row>
    <row r="1550" spans="1:10" x14ac:dyDescent="0.35">
      <c r="A1550" s="2">
        <f t="shared" si="407"/>
        <v>177</v>
      </c>
      <c r="B1550" s="2">
        <f t="shared" si="408"/>
        <v>4.5999999999999996</v>
      </c>
      <c r="C1550" s="5" t="str">
        <f>+F1550&amp;" - "&amp;I1550</f>
        <v>Informe Interactivo 5 - Ñiquén</v>
      </c>
      <c r="D1550" s="33" t="e">
        <f>+"https://analytics.zoho.com/open-view/2395394000005658938?ZOHO_CRITERIA=%224.6%22.%22Descripci%C3%B3n%20A%C3%B1o%22%3C%3E'No%20Aplica'%20and%224.6%22.%22C%C3%B3digo_Comuna%22%3D"&amp;#REF!</f>
        <v>#REF!</v>
      </c>
      <c r="E1550" s="4">
        <f t="shared" si="409"/>
        <v>177</v>
      </c>
      <c r="F1550" t="str">
        <f t="shared" si="410"/>
        <v>Informe Interactivo 5</v>
      </c>
      <c r="G1550" t="str">
        <f t="shared" si="411"/>
        <v>Comuna</v>
      </c>
      <c r="H1550" t="str">
        <f t="shared" si="412"/>
        <v>Número de Empleados</v>
      </c>
      <c r="I1550" t="s">
        <v>397</v>
      </c>
      <c r="J1550" s="1" t="e">
        <f t="shared" si="413"/>
        <v>#REF!</v>
      </c>
    </row>
    <row r="1551" spans="1:10" x14ac:dyDescent="0.35">
      <c r="A1551" s="39">
        <v>1</v>
      </c>
      <c r="B1551" s="39">
        <f t="shared" si="408"/>
        <v>4.5999999999999996</v>
      </c>
      <c r="C1551" s="40" t="str">
        <f>+F1551&amp;" - "&amp;I1551</f>
        <v>Informe Interactivo 6 - Arándano</v>
      </c>
      <c r="D1551" s="41" t="e">
        <f>+"https://analytics.zoho.com/open-view/2395394000005659805?ZOHO_CRITERIA=%224.6%22.%22Descripci%C3%B3n%20A%C3%B1o%22%3C%3E'No%20Aplica'%20and%224.6%22.%22Id_Categor%C3%ADa%22%3D"&amp;#REF!</f>
        <v>#REF!</v>
      </c>
      <c r="E1551" s="42">
        <v>52</v>
      </c>
      <c r="F1551" s="43" t="s">
        <v>166</v>
      </c>
      <c r="G1551" s="43" t="s">
        <v>17</v>
      </c>
      <c r="H1551" s="43" t="s">
        <v>418</v>
      </c>
      <c r="I1551" s="43" t="s">
        <v>18</v>
      </c>
      <c r="J1551" s="1" t="e">
        <f t="shared" si="413"/>
        <v>#REF!</v>
      </c>
    </row>
    <row r="1552" spans="1:10" x14ac:dyDescent="0.35">
      <c r="A1552" s="2">
        <f t="shared" si="407"/>
        <v>2</v>
      </c>
      <c r="B1552" s="2">
        <f t="shared" si="408"/>
        <v>4.5999999999999996</v>
      </c>
      <c r="C1552" s="5" t="str">
        <f>+F1552&amp;" - "&amp;I1552</f>
        <v>Informe Interactivo 6 - Calafate</v>
      </c>
      <c r="D1552" s="33" t="e">
        <f>+"https://analytics.zoho.com/open-view/2395394000005659805?ZOHO_CRITERIA=%224.6%22.%22Descripci%C3%B3n%20A%C3%B1o%22%3C%3E'No%20Aplica'%20and%224.6%22.%22Id_Categor%C3%ADa%22%3D"&amp;#REF!</f>
        <v>#REF!</v>
      </c>
      <c r="E1552" s="4">
        <f t="shared" si="409"/>
        <v>52</v>
      </c>
      <c r="F1552" t="str">
        <f t="shared" si="410"/>
        <v>Informe Interactivo 6</v>
      </c>
      <c r="G1552" t="str">
        <f t="shared" si="411"/>
        <v>Categoría</v>
      </c>
      <c r="H1552" t="str">
        <f t="shared" si="412"/>
        <v>Número de Empleados</v>
      </c>
      <c r="I1552" t="s">
        <v>398</v>
      </c>
      <c r="J1552" s="1" t="e">
        <f t="shared" si="413"/>
        <v>#REF!</v>
      </c>
    </row>
    <row r="1553" spans="1:10" x14ac:dyDescent="0.35">
      <c r="A1553" s="2">
        <f t="shared" si="407"/>
        <v>3</v>
      </c>
      <c r="B1553" s="2">
        <f t="shared" si="408"/>
        <v>4.5999999999999996</v>
      </c>
      <c r="C1553" s="5" t="str">
        <f>+F1553&amp;" - "&amp;I1553</f>
        <v>Informe Interactivo 6 - Cranberry</v>
      </c>
      <c r="D1553" s="33" t="e">
        <f>+"https://analytics.zoho.com/open-view/2395394000005659805?ZOHO_CRITERIA=%224.6%22.%22Descripci%C3%B3n%20A%C3%B1o%22%3C%3E'No%20Aplica'%20and%224.6%22.%22Id_Categor%C3%ADa%22%3D"&amp;#REF!</f>
        <v>#REF!</v>
      </c>
      <c r="E1553" s="4">
        <f t="shared" si="409"/>
        <v>52</v>
      </c>
      <c r="F1553" t="str">
        <f t="shared" si="410"/>
        <v>Informe Interactivo 6</v>
      </c>
      <c r="G1553" t="str">
        <f t="shared" si="411"/>
        <v>Categoría</v>
      </c>
      <c r="H1553" t="str">
        <f t="shared" si="412"/>
        <v>Número de Empleados</v>
      </c>
      <c r="I1553" t="s">
        <v>399</v>
      </c>
      <c r="J1553" s="1" t="e">
        <f t="shared" si="413"/>
        <v>#REF!</v>
      </c>
    </row>
    <row r="1554" spans="1:10" x14ac:dyDescent="0.35">
      <c r="A1554" s="2">
        <f t="shared" si="407"/>
        <v>4</v>
      </c>
      <c r="B1554" s="2">
        <f t="shared" si="408"/>
        <v>4.5999999999999996</v>
      </c>
      <c r="C1554" s="5" t="str">
        <f>+F1554&amp;" - "&amp;I1554</f>
        <v>Informe Interactivo 6 - Frambuesa</v>
      </c>
      <c r="D1554" s="33" t="e">
        <f>+"https://analytics.zoho.com/open-view/2395394000005659805?ZOHO_CRITERIA=%224.6%22.%22Descripci%C3%B3n%20A%C3%B1o%22%3C%3E'No%20Aplica'%20and%224.6%22.%22Id_Categor%C3%ADa%22%3D"&amp;#REF!</f>
        <v>#REF!</v>
      </c>
      <c r="E1554" s="4">
        <f t="shared" si="409"/>
        <v>52</v>
      </c>
      <c r="F1554" t="str">
        <f t="shared" si="410"/>
        <v>Informe Interactivo 6</v>
      </c>
      <c r="G1554" t="str">
        <f t="shared" si="411"/>
        <v>Categoría</v>
      </c>
      <c r="H1554" t="str">
        <f t="shared" si="412"/>
        <v>Número de Empleados</v>
      </c>
      <c r="I1554" t="s">
        <v>12</v>
      </c>
      <c r="J1554" s="1" t="e">
        <f t="shared" si="413"/>
        <v>#REF!</v>
      </c>
    </row>
    <row r="1555" spans="1:10" x14ac:dyDescent="0.35">
      <c r="A1555" s="2">
        <f t="shared" si="407"/>
        <v>5</v>
      </c>
      <c r="B1555" s="2">
        <f t="shared" si="408"/>
        <v>4.5999999999999996</v>
      </c>
      <c r="C1555" s="5" t="str">
        <f>+F1555&amp;" - "&amp;I1555</f>
        <v>Informe Interactivo 6 - Higo</v>
      </c>
      <c r="D1555" s="33" t="e">
        <f>+"https://analytics.zoho.com/open-view/2395394000005659805?ZOHO_CRITERIA=%224.6%22.%22Descripci%C3%B3n%20A%C3%B1o%22%3C%3E'No%20Aplica'%20and%224.6%22.%22Id_Categor%C3%ADa%22%3D"&amp;#REF!</f>
        <v>#REF!</v>
      </c>
      <c r="E1555" s="4">
        <f t="shared" si="409"/>
        <v>52</v>
      </c>
      <c r="F1555" t="str">
        <f t="shared" si="410"/>
        <v>Informe Interactivo 6</v>
      </c>
      <c r="G1555" t="str">
        <f t="shared" si="411"/>
        <v>Categoría</v>
      </c>
      <c r="H1555" t="str">
        <f t="shared" si="412"/>
        <v>Número de Empleados</v>
      </c>
      <c r="I1555" t="s">
        <v>19</v>
      </c>
      <c r="J1555" s="1" t="e">
        <f t="shared" si="413"/>
        <v>#REF!</v>
      </c>
    </row>
    <row r="1556" spans="1:10" x14ac:dyDescent="0.35">
      <c r="A1556" s="2">
        <f t="shared" si="407"/>
        <v>6</v>
      </c>
      <c r="B1556" s="2">
        <f t="shared" si="408"/>
        <v>4.5999999999999996</v>
      </c>
      <c r="C1556" s="5" t="str">
        <f>+F1556&amp;" - "&amp;I1556</f>
        <v>Informe Interactivo 6 - Kiwi</v>
      </c>
      <c r="D1556" s="33" t="e">
        <f>+"https://analytics.zoho.com/open-view/2395394000005659805?ZOHO_CRITERIA=%224.6%22.%22Descripci%C3%B3n%20A%C3%B1o%22%3C%3E'No%20Aplica'%20and%224.6%22.%22Id_Categor%C3%ADa%22%3D"&amp;#REF!</f>
        <v>#REF!</v>
      </c>
      <c r="E1556" s="4">
        <f t="shared" si="409"/>
        <v>52</v>
      </c>
      <c r="F1556" t="str">
        <f t="shared" si="410"/>
        <v>Informe Interactivo 6</v>
      </c>
      <c r="G1556" t="str">
        <f t="shared" si="411"/>
        <v>Categoría</v>
      </c>
      <c r="H1556" t="str">
        <f t="shared" si="412"/>
        <v>Número de Empleados</v>
      </c>
      <c r="I1556" t="s">
        <v>7</v>
      </c>
      <c r="J1556" s="1" t="e">
        <f t="shared" si="413"/>
        <v>#REF!</v>
      </c>
    </row>
    <row r="1557" spans="1:10" x14ac:dyDescent="0.35">
      <c r="A1557" s="2">
        <f t="shared" si="407"/>
        <v>7</v>
      </c>
      <c r="B1557" s="2">
        <f t="shared" si="408"/>
        <v>4.5999999999999996</v>
      </c>
      <c r="C1557" s="5" t="str">
        <f>+F1557&amp;" - "&amp;I1557</f>
        <v>Informe Interactivo 6 - Mora</v>
      </c>
      <c r="D1557" s="33" t="e">
        <f>+"https://analytics.zoho.com/open-view/2395394000005659805?ZOHO_CRITERIA=%224.6%22.%22Descripci%C3%B3n%20A%C3%B1o%22%3C%3E'No%20Aplica'%20and%224.6%22.%22Id_Categor%C3%ADa%22%3D"&amp;#REF!</f>
        <v>#REF!</v>
      </c>
      <c r="E1557" s="4">
        <f t="shared" si="409"/>
        <v>52</v>
      </c>
      <c r="F1557" t="str">
        <f t="shared" si="410"/>
        <v>Informe Interactivo 6</v>
      </c>
      <c r="G1557" t="str">
        <f t="shared" si="411"/>
        <v>Categoría</v>
      </c>
      <c r="H1557" t="str">
        <f t="shared" si="412"/>
        <v>Número de Empleados</v>
      </c>
      <c r="I1557" t="s">
        <v>20</v>
      </c>
      <c r="J1557" s="1" t="e">
        <f t="shared" si="413"/>
        <v>#REF!</v>
      </c>
    </row>
    <row r="1558" spans="1:10" x14ac:dyDescent="0.35">
      <c r="A1558" s="2">
        <f t="shared" si="407"/>
        <v>8</v>
      </c>
      <c r="B1558" s="2">
        <f t="shared" si="408"/>
        <v>4.5999999999999996</v>
      </c>
      <c r="C1558" s="5" t="str">
        <f>+F1558&amp;" - "&amp;I1558</f>
        <v>Informe Interactivo 6 - Murtilla</v>
      </c>
      <c r="D1558" s="33" t="e">
        <f>+"https://analytics.zoho.com/open-view/2395394000005659805?ZOHO_CRITERIA=%224.6%22.%22Descripci%C3%B3n%20A%C3%B1o%22%3C%3E'No%20Aplica'%20and%224.6%22.%22Id_Categor%C3%ADa%22%3D"&amp;#REF!</f>
        <v>#REF!</v>
      </c>
      <c r="E1558" s="4">
        <f t="shared" si="409"/>
        <v>52</v>
      </c>
      <c r="F1558" t="str">
        <f t="shared" si="410"/>
        <v>Informe Interactivo 6</v>
      </c>
      <c r="G1558" t="str">
        <f t="shared" si="411"/>
        <v>Categoría</v>
      </c>
      <c r="H1558" t="str">
        <f t="shared" si="412"/>
        <v>Número de Empleados</v>
      </c>
      <c r="I1558" t="s">
        <v>400</v>
      </c>
      <c r="J1558" s="1" t="e">
        <f t="shared" si="413"/>
        <v>#REF!</v>
      </c>
    </row>
    <row r="1559" spans="1:10" x14ac:dyDescent="0.35">
      <c r="A1559" s="2">
        <f t="shared" si="407"/>
        <v>9</v>
      </c>
      <c r="B1559" s="2">
        <f t="shared" si="408"/>
        <v>4.5999999999999996</v>
      </c>
      <c r="C1559" s="5" t="str">
        <f>+F1559&amp;" - "&amp;I1559</f>
        <v>Informe Interactivo 6 - Zarzaparrilla</v>
      </c>
      <c r="D1559" s="33" t="e">
        <f>+"https://analytics.zoho.com/open-view/2395394000005659805?ZOHO_CRITERIA=%224.6%22.%22Descripci%C3%B3n%20A%C3%B1o%22%3C%3E'No%20Aplica'%20and%224.6%22.%22Id_Categor%C3%ADa%22%3D"&amp;#REF!</f>
        <v>#REF!</v>
      </c>
      <c r="E1559" s="4">
        <f t="shared" si="409"/>
        <v>52</v>
      </c>
      <c r="F1559" t="str">
        <f t="shared" si="410"/>
        <v>Informe Interactivo 6</v>
      </c>
      <c r="G1559" t="str">
        <f t="shared" si="411"/>
        <v>Categoría</v>
      </c>
      <c r="H1559" t="str">
        <f t="shared" si="412"/>
        <v>Número de Empleados</v>
      </c>
      <c r="I1559" t="s">
        <v>401</v>
      </c>
      <c r="J1559" s="1" t="e">
        <f t="shared" si="413"/>
        <v>#REF!</v>
      </c>
    </row>
    <row r="1560" spans="1:10" x14ac:dyDescent="0.35">
      <c r="A1560" s="2">
        <f t="shared" si="407"/>
        <v>10</v>
      </c>
      <c r="B1560" s="2">
        <f t="shared" si="408"/>
        <v>4.5999999999999996</v>
      </c>
      <c r="C1560" s="5" t="str">
        <f>+F1560&amp;" - "&amp;I1560</f>
        <v>Informe Interactivo 6 - Lima</v>
      </c>
      <c r="D1560" s="33" t="e">
        <f>+"https://analytics.zoho.com/open-view/2395394000005659805?ZOHO_CRITERIA=%224.6%22.%22Descripci%C3%B3n%20A%C3%B1o%22%3C%3E'No%20Aplica'%20and%224.6%22.%22Id_Categor%C3%ADa%22%3D"&amp;#REF!</f>
        <v>#REF!</v>
      </c>
      <c r="E1560" s="4">
        <f t="shared" si="409"/>
        <v>52</v>
      </c>
      <c r="F1560" t="str">
        <f t="shared" si="410"/>
        <v>Informe Interactivo 6</v>
      </c>
      <c r="G1560" t="str">
        <f t="shared" si="411"/>
        <v>Categoría</v>
      </c>
      <c r="H1560" t="str">
        <f t="shared" si="412"/>
        <v>Número de Empleados</v>
      </c>
      <c r="I1560" t="s">
        <v>402</v>
      </c>
      <c r="J1560" s="1" t="e">
        <f t="shared" si="413"/>
        <v>#REF!</v>
      </c>
    </row>
    <row r="1561" spans="1:10" x14ac:dyDescent="0.35">
      <c r="A1561" s="2">
        <f t="shared" si="407"/>
        <v>11</v>
      </c>
      <c r="B1561" s="2">
        <f t="shared" si="408"/>
        <v>4.5999999999999996</v>
      </c>
      <c r="C1561" s="5" t="str">
        <f>+F1561&amp;" - "&amp;I1561</f>
        <v>Informe Interactivo 6 - Limón</v>
      </c>
      <c r="D1561" s="33" t="e">
        <f>+"https://analytics.zoho.com/open-view/2395394000005659805?ZOHO_CRITERIA=%224.6%22.%22Descripci%C3%B3n%20A%C3%B1o%22%3C%3E'No%20Aplica'%20and%224.6%22.%22Id_Categor%C3%ADa%22%3D"&amp;#REF!</f>
        <v>#REF!</v>
      </c>
      <c r="E1561" s="4">
        <f t="shared" si="409"/>
        <v>52</v>
      </c>
      <c r="F1561" t="str">
        <f t="shared" si="410"/>
        <v>Informe Interactivo 6</v>
      </c>
      <c r="G1561" t="str">
        <f t="shared" si="411"/>
        <v>Categoría</v>
      </c>
      <c r="H1561" t="str">
        <f t="shared" si="412"/>
        <v>Número de Empleados</v>
      </c>
      <c r="I1561" t="s">
        <v>22</v>
      </c>
      <c r="J1561" s="1" t="e">
        <f t="shared" si="413"/>
        <v>#REF!</v>
      </c>
    </row>
    <row r="1562" spans="1:10" x14ac:dyDescent="0.35">
      <c r="A1562" s="2">
        <f t="shared" si="407"/>
        <v>12</v>
      </c>
      <c r="B1562" s="2">
        <f t="shared" si="408"/>
        <v>4.5999999999999996</v>
      </c>
      <c r="C1562" s="5" t="str">
        <f>+F1562&amp;" - "&amp;I1562</f>
        <v>Informe Interactivo 6 - Mandarina</v>
      </c>
      <c r="D1562" s="33" t="e">
        <f>+"https://analytics.zoho.com/open-view/2395394000005659805?ZOHO_CRITERIA=%224.6%22.%22Descripci%C3%B3n%20A%C3%B1o%22%3C%3E'No%20Aplica'%20and%224.6%22.%22Id_Categor%C3%ADa%22%3D"&amp;#REF!</f>
        <v>#REF!</v>
      </c>
      <c r="E1562" s="4">
        <f t="shared" si="409"/>
        <v>52</v>
      </c>
      <c r="F1562" t="str">
        <f t="shared" si="410"/>
        <v>Informe Interactivo 6</v>
      </c>
      <c r="G1562" t="str">
        <f t="shared" si="411"/>
        <v>Categoría</v>
      </c>
      <c r="H1562" t="str">
        <f t="shared" si="412"/>
        <v>Número de Empleados</v>
      </c>
      <c r="I1562" t="s">
        <v>23</v>
      </c>
      <c r="J1562" s="1" t="e">
        <f t="shared" si="413"/>
        <v>#REF!</v>
      </c>
    </row>
    <row r="1563" spans="1:10" x14ac:dyDescent="0.35">
      <c r="A1563" s="2">
        <f t="shared" si="407"/>
        <v>13</v>
      </c>
      <c r="B1563" s="2">
        <f t="shared" si="408"/>
        <v>4.5999999999999996</v>
      </c>
      <c r="C1563" s="5" t="str">
        <f>+F1563&amp;" - "&amp;I1563</f>
        <v>Informe Interactivo 6 - Naranja</v>
      </c>
      <c r="D1563" s="33" t="e">
        <f>+"https://analytics.zoho.com/open-view/2395394000005659805?ZOHO_CRITERIA=%224.6%22.%22Descripci%C3%B3n%20A%C3%B1o%22%3C%3E'No%20Aplica'%20and%224.6%22.%22Id_Categor%C3%ADa%22%3D"&amp;#REF!</f>
        <v>#REF!</v>
      </c>
      <c r="E1563" s="4">
        <f t="shared" si="409"/>
        <v>52</v>
      </c>
      <c r="F1563" t="str">
        <f t="shared" si="410"/>
        <v>Informe Interactivo 6</v>
      </c>
      <c r="G1563" t="str">
        <f t="shared" si="411"/>
        <v>Categoría</v>
      </c>
      <c r="H1563" t="str">
        <f t="shared" si="412"/>
        <v>Número de Empleados</v>
      </c>
      <c r="I1563" t="s">
        <v>24</v>
      </c>
      <c r="J1563" s="1" t="e">
        <f t="shared" si="413"/>
        <v>#REF!</v>
      </c>
    </row>
    <row r="1564" spans="1:10" x14ac:dyDescent="0.35">
      <c r="A1564" s="2">
        <f t="shared" si="407"/>
        <v>14</v>
      </c>
      <c r="B1564" s="2">
        <f t="shared" si="408"/>
        <v>4.5999999999999996</v>
      </c>
      <c r="C1564" s="5" t="str">
        <f>+F1564&amp;" - "&amp;I1564</f>
        <v>Informe Interactivo 6 - Pomelo</v>
      </c>
      <c r="D1564" s="33" t="e">
        <f>+"https://analytics.zoho.com/open-view/2395394000005659805?ZOHO_CRITERIA=%224.6%22.%22Descripci%C3%B3n%20A%C3%B1o%22%3C%3E'No%20Aplica'%20and%224.6%22.%22Id_Categor%C3%ADa%22%3D"&amp;#REF!</f>
        <v>#REF!</v>
      </c>
      <c r="E1564" s="4">
        <f t="shared" si="409"/>
        <v>52</v>
      </c>
      <c r="F1564" t="str">
        <f t="shared" si="410"/>
        <v>Informe Interactivo 6</v>
      </c>
      <c r="G1564" t="str">
        <f t="shared" si="411"/>
        <v>Categoría</v>
      </c>
      <c r="H1564" t="str">
        <f t="shared" si="412"/>
        <v>Número de Empleados</v>
      </c>
      <c r="I1564" t="s">
        <v>9</v>
      </c>
      <c r="J1564" s="1" t="e">
        <f t="shared" si="413"/>
        <v>#REF!</v>
      </c>
    </row>
    <row r="1565" spans="1:10" x14ac:dyDescent="0.35">
      <c r="A1565" s="2">
        <f t="shared" si="407"/>
        <v>15</v>
      </c>
      <c r="B1565" s="2">
        <f t="shared" si="408"/>
        <v>4.5999999999999996</v>
      </c>
      <c r="C1565" s="5" t="str">
        <f>+F1565&amp;" - "&amp;I1565</f>
        <v>Informe Interactivo 6 - Tangelo</v>
      </c>
      <c r="D1565" s="33" t="e">
        <f>+"https://analytics.zoho.com/open-view/2395394000005659805?ZOHO_CRITERIA=%224.6%22.%22Descripci%C3%B3n%20A%C3%B1o%22%3C%3E'No%20Aplica'%20and%224.6%22.%22Id_Categor%C3%ADa%22%3D"&amp;#REF!</f>
        <v>#REF!</v>
      </c>
      <c r="E1565" s="4">
        <f t="shared" si="409"/>
        <v>52</v>
      </c>
      <c r="F1565" t="str">
        <f t="shared" si="410"/>
        <v>Informe Interactivo 6</v>
      </c>
      <c r="G1565" t="str">
        <f t="shared" si="411"/>
        <v>Categoría</v>
      </c>
      <c r="H1565" t="str">
        <f t="shared" si="412"/>
        <v>Número de Empleados</v>
      </c>
      <c r="I1565" t="s">
        <v>403</v>
      </c>
      <c r="J1565" s="1" t="e">
        <f t="shared" si="413"/>
        <v>#REF!</v>
      </c>
    </row>
    <row r="1566" spans="1:10" x14ac:dyDescent="0.35">
      <c r="A1566" s="2">
        <f t="shared" si="407"/>
        <v>16</v>
      </c>
      <c r="B1566" s="2">
        <f t="shared" si="408"/>
        <v>4.5999999999999996</v>
      </c>
      <c r="C1566" s="5" t="str">
        <f>+F1566&amp;" - "&amp;I1566</f>
        <v>Informe Interactivo 6 - Cereza</v>
      </c>
      <c r="D1566" s="33" t="e">
        <f>+"https://analytics.zoho.com/open-view/2395394000005659805?ZOHO_CRITERIA=%224.6%22.%22Descripci%C3%B3n%20A%C3%B1o%22%3C%3E'No%20Aplica'%20and%224.6%22.%22Id_Categor%C3%ADa%22%3D"&amp;#REF!</f>
        <v>#REF!</v>
      </c>
      <c r="E1566" s="4">
        <f t="shared" si="409"/>
        <v>52</v>
      </c>
      <c r="F1566" t="str">
        <f t="shared" si="410"/>
        <v>Informe Interactivo 6</v>
      </c>
      <c r="G1566" t="str">
        <f t="shared" si="411"/>
        <v>Categoría</v>
      </c>
      <c r="H1566" t="str">
        <f t="shared" si="412"/>
        <v>Número de Empleados</v>
      </c>
      <c r="I1566" t="s">
        <v>26</v>
      </c>
      <c r="J1566" s="1" t="e">
        <f t="shared" si="413"/>
        <v>#REF!</v>
      </c>
    </row>
    <row r="1567" spans="1:10" x14ac:dyDescent="0.35">
      <c r="A1567" s="2">
        <f t="shared" si="407"/>
        <v>17</v>
      </c>
      <c r="B1567" s="2">
        <f t="shared" si="408"/>
        <v>4.5999999999999996</v>
      </c>
      <c r="C1567" s="5" t="str">
        <f>+F1567&amp;" - "&amp;I1567</f>
        <v>Informe Interactivo 6 - Ciruela</v>
      </c>
      <c r="D1567" s="33" t="e">
        <f>+"https://analytics.zoho.com/open-view/2395394000005659805?ZOHO_CRITERIA=%224.6%22.%22Descripci%C3%B3n%20A%C3%B1o%22%3C%3E'No%20Aplica'%20and%224.6%22.%22Id_Categor%C3%ADa%22%3D"&amp;#REF!</f>
        <v>#REF!</v>
      </c>
      <c r="E1567" s="4">
        <f t="shared" si="409"/>
        <v>52</v>
      </c>
      <c r="F1567" t="str">
        <f t="shared" si="410"/>
        <v>Informe Interactivo 6</v>
      </c>
      <c r="G1567" t="str">
        <f t="shared" si="411"/>
        <v>Categoría</v>
      </c>
      <c r="H1567" t="str">
        <f t="shared" si="412"/>
        <v>Número de Empleados</v>
      </c>
      <c r="I1567" t="s">
        <v>27</v>
      </c>
      <c r="J1567" s="1" t="e">
        <f t="shared" si="413"/>
        <v>#REF!</v>
      </c>
    </row>
    <row r="1568" spans="1:10" x14ac:dyDescent="0.35">
      <c r="A1568" s="2">
        <f t="shared" si="407"/>
        <v>18</v>
      </c>
      <c r="B1568" s="2">
        <f t="shared" si="408"/>
        <v>4.5999999999999996</v>
      </c>
      <c r="C1568" s="5" t="str">
        <f>+F1568&amp;" - "&amp;I1568</f>
        <v>Informe Interactivo 6 - Damasco</v>
      </c>
      <c r="D1568" s="33" t="e">
        <f>+"https://analytics.zoho.com/open-view/2395394000005659805?ZOHO_CRITERIA=%224.6%22.%22Descripci%C3%B3n%20A%C3%B1o%22%3C%3E'No%20Aplica'%20and%224.6%22.%22Id_Categor%C3%ADa%22%3D"&amp;#REF!</f>
        <v>#REF!</v>
      </c>
      <c r="E1568" s="4">
        <f t="shared" si="409"/>
        <v>52</v>
      </c>
      <c r="F1568" t="str">
        <f t="shared" si="410"/>
        <v>Informe Interactivo 6</v>
      </c>
      <c r="G1568" t="str">
        <f t="shared" si="411"/>
        <v>Categoría</v>
      </c>
      <c r="H1568" t="str">
        <f t="shared" si="412"/>
        <v>Número de Empleados</v>
      </c>
      <c r="I1568" t="s">
        <v>11</v>
      </c>
      <c r="J1568" s="1" t="e">
        <f t="shared" si="413"/>
        <v>#REF!</v>
      </c>
    </row>
    <row r="1569" spans="1:10" x14ac:dyDescent="0.35">
      <c r="A1569" s="2">
        <f t="shared" si="407"/>
        <v>19</v>
      </c>
      <c r="B1569" s="2">
        <f t="shared" si="408"/>
        <v>4.5999999999999996</v>
      </c>
      <c r="C1569" s="5" t="str">
        <f>+F1569&amp;" - "&amp;I1569</f>
        <v>Informe Interactivo 6 - Durazno</v>
      </c>
      <c r="D1569" s="33" t="e">
        <f>+"https://analytics.zoho.com/open-view/2395394000005659805?ZOHO_CRITERIA=%224.6%22.%22Descripci%C3%B3n%20A%C3%B1o%22%3C%3E'No%20Aplica'%20and%224.6%22.%22Id_Categor%C3%ADa%22%3D"&amp;#REF!</f>
        <v>#REF!</v>
      </c>
      <c r="E1569" s="4">
        <f t="shared" si="409"/>
        <v>52</v>
      </c>
      <c r="F1569" t="str">
        <f t="shared" si="410"/>
        <v>Informe Interactivo 6</v>
      </c>
      <c r="G1569" t="str">
        <f t="shared" si="411"/>
        <v>Categoría</v>
      </c>
      <c r="H1569" t="str">
        <f t="shared" si="412"/>
        <v>Número de Empleados</v>
      </c>
      <c r="I1569" t="s">
        <v>28</v>
      </c>
      <c r="J1569" s="1" t="e">
        <f t="shared" si="413"/>
        <v>#REF!</v>
      </c>
    </row>
    <row r="1570" spans="1:10" x14ac:dyDescent="0.35">
      <c r="A1570" s="2">
        <f t="shared" si="407"/>
        <v>20</v>
      </c>
      <c r="B1570" s="2">
        <f t="shared" si="408"/>
        <v>4.5999999999999996</v>
      </c>
      <c r="C1570" s="5" t="str">
        <f>+F1570&amp;" - "&amp;I1570</f>
        <v>Informe Interactivo 6 - Guinda</v>
      </c>
      <c r="D1570" s="33" t="e">
        <f>+"https://analytics.zoho.com/open-view/2395394000005659805?ZOHO_CRITERIA=%224.6%22.%22Descripci%C3%B3n%20A%C3%B1o%22%3C%3E'No%20Aplica'%20and%224.6%22.%22Id_Categor%C3%ADa%22%3D"&amp;#REF!</f>
        <v>#REF!</v>
      </c>
      <c r="E1570" s="4">
        <f t="shared" si="409"/>
        <v>52</v>
      </c>
      <c r="F1570" t="str">
        <f t="shared" si="410"/>
        <v>Informe Interactivo 6</v>
      </c>
      <c r="G1570" t="str">
        <f t="shared" si="411"/>
        <v>Categoría</v>
      </c>
      <c r="H1570" t="str">
        <f t="shared" si="412"/>
        <v>Número de Empleados</v>
      </c>
      <c r="I1570" t="s">
        <v>404</v>
      </c>
      <c r="J1570" s="1" t="e">
        <f t="shared" si="413"/>
        <v>#REF!</v>
      </c>
    </row>
    <row r="1571" spans="1:10" x14ac:dyDescent="0.35">
      <c r="A1571" s="2">
        <f t="shared" si="407"/>
        <v>21</v>
      </c>
      <c r="B1571" s="2">
        <f t="shared" si="408"/>
        <v>4.5999999999999996</v>
      </c>
      <c r="C1571" s="5" t="str">
        <f>+F1571&amp;" - "&amp;I1571</f>
        <v>Informe Interactivo 6 - Nectarín</v>
      </c>
      <c r="D1571" s="33" t="e">
        <f>+"https://analytics.zoho.com/open-view/2395394000005659805?ZOHO_CRITERIA=%224.6%22.%22Descripci%C3%B3n%20A%C3%B1o%22%3C%3E'No%20Aplica'%20and%224.6%22.%22Id_Categor%C3%ADa%22%3D"&amp;#REF!</f>
        <v>#REF!</v>
      </c>
      <c r="E1571" s="4">
        <f t="shared" si="409"/>
        <v>52</v>
      </c>
      <c r="F1571" t="str">
        <f t="shared" si="410"/>
        <v>Informe Interactivo 6</v>
      </c>
      <c r="G1571" t="str">
        <f t="shared" si="411"/>
        <v>Categoría</v>
      </c>
      <c r="H1571" t="str">
        <f t="shared" si="412"/>
        <v>Número de Empleados</v>
      </c>
      <c r="I1571" t="s">
        <v>29</v>
      </c>
      <c r="J1571" s="1" t="e">
        <f t="shared" si="413"/>
        <v>#REF!</v>
      </c>
    </row>
    <row r="1572" spans="1:10" x14ac:dyDescent="0.35">
      <c r="A1572" s="2">
        <f t="shared" si="407"/>
        <v>22</v>
      </c>
      <c r="B1572" s="2">
        <f t="shared" si="408"/>
        <v>4.5999999999999996</v>
      </c>
      <c r="C1572" s="5" t="str">
        <f>+F1572&amp;" - "&amp;I1572</f>
        <v>Informe Interactivo 6 - Granada</v>
      </c>
      <c r="D1572" s="33" t="e">
        <f>+"https://analytics.zoho.com/open-view/2395394000005659805?ZOHO_CRITERIA=%224.6%22.%22Descripci%C3%B3n%20A%C3%B1o%22%3C%3E'No%20Aplica'%20and%224.6%22.%22Id_Categor%C3%ADa%22%3D"&amp;#REF!</f>
        <v>#REF!</v>
      </c>
      <c r="E1572" s="4">
        <f t="shared" si="409"/>
        <v>52</v>
      </c>
      <c r="F1572" t="str">
        <f t="shared" si="410"/>
        <v>Informe Interactivo 6</v>
      </c>
      <c r="G1572" t="str">
        <f t="shared" si="411"/>
        <v>Categoría</v>
      </c>
      <c r="H1572" t="str">
        <f t="shared" si="412"/>
        <v>Número de Empleados</v>
      </c>
      <c r="I1572" t="s">
        <v>405</v>
      </c>
      <c r="J1572" s="1" t="e">
        <f t="shared" si="413"/>
        <v>#REF!</v>
      </c>
    </row>
    <row r="1573" spans="1:10" x14ac:dyDescent="0.35">
      <c r="A1573" s="2">
        <f t="shared" si="407"/>
        <v>23</v>
      </c>
      <c r="B1573" s="2">
        <f t="shared" si="408"/>
        <v>4.5999999999999996</v>
      </c>
      <c r="C1573" s="5" t="str">
        <f>+F1573&amp;" - "&amp;I1573</f>
        <v>Informe Interactivo 6 - Manzana</v>
      </c>
      <c r="D1573" s="33" t="e">
        <f>+"https://analytics.zoho.com/open-view/2395394000005659805?ZOHO_CRITERIA=%224.6%22.%22Descripci%C3%B3n%20A%C3%B1o%22%3C%3E'No%20Aplica'%20and%224.6%22.%22Id_Categor%C3%ADa%22%3D"&amp;#REF!</f>
        <v>#REF!</v>
      </c>
      <c r="E1573" s="4">
        <f t="shared" si="409"/>
        <v>52</v>
      </c>
      <c r="F1573" t="str">
        <f t="shared" si="410"/>
        <v>Informe Interactivo 6</v>
      </c>
      <c r="G1573" t="str">
        <f t="shared" si="411"/>
        <v>Categoría</v>
      </c>
      <c r="H1573" t="str">
        <f t="shared" si="412"/>
        <v>Número de Empleados</v>
      </c>
      <c r="I1573" t="s">
        <v>30</v>
      </c>
      <c r="J1573" s="1" t="e">
        <f t="shared" si="413"/>
        <v>#REF!</v>
      </c>
    </row>
    <row r="1574" spans="1:10" x14ac:dyDescent="0.35">
      <c r="A1574" s="2">
        <f t="shared" si="407"/>
        <v>24</v>
      </c>
      <c r="B1574" s="2">
        <f t="shared" si="408"/>
        <v>4.5999999999999996</v>
      </c>
      <c r="C1574" s="5" t="str">
        <f>+F1574&amp;" - "&amp;I1574</f>
        <v>Informe Interactivo 6 - Membrillo</v>
      </c>
      <c r="D1574" s="33" t="e">
        <f>+"https://analytics.zoho.com/open-view/2395394000005659805?ZOHO_CRITERIA=%224.6%22.%22Descripci%C3%B3n%20A%C3%B1o%22%3C%3E'No%20Aplica'%20and%224.6%22.%22Id_Categor%C3%ADa%22%3D"&amp;#REF!</f>
        <v>#REF!</v>
      </c>
      <c r="E1574" s="4">
        <f t="shared" si="409"/>
        <v>52</v>
      </c>
      <c r="F1574" t="str">
        <f t="shared" si="410"/>
        <v>Informe Interactivo 6</v>
      </c>
      <c r="G1574" t="str">
        <f t="shared" si="411"/>
        <v>Categoría</v>
      </c>
      <c r="H1574" t="str">
        <f t="shared" si="412"/>
        <v>Número de Empleados</v>
      </c>
      <c r="I1574" t="s">
        <v>5</v>
      </c>
      <c r="J1574" s="1" t="e">
        <f t="shared" si="413"/>
        <v>#REF!</v>
      </c>
    </row>
    <row r="1575" spans="1:10" x14ac:dyDescent="0.35">
      <c r="A1575" s="2">
        <f t="shared" si="407"/>
        <v>25</v>
      </c>
      <c r="B1575" s="2">
        <f t="shared" si="408"/>
        <v>4.5999999999999996</v>
      </c>
      <c r="C1575" s="5" t="str">
        <f>+F1575&amp;" - "&amp;I1575</f>
        <v>Informe Interactivo 6 - Níspero</v>
      </c>
      <c r="D1575" s="33" t="e">
        <f>+"https://analytics.zoho.com/open-view/2395394000005659805?ZOHO_CRITERIA=%224.6%22.%22Descripci%C3%B3n%20A%C3%B1o%22%3C%3E'No%20Aplica'%20and%224.6%22.%22Id_Categor%C3%ADa%22%3D"&amp;#REF!</f>
        <v>#REF!</v>
      </c>
      <c r="E1575" s="4">
        <f t="shared" si="409"/>
        <v>52</v>
      </c>
      <c r="F1575" t="str">
        <f t="shared" si="410"/>
        <v>Informe Interactivo 6</v>
      </c>
      <c r="G1575" t="str">
        <f t="shared" si="411"/>
        <v>Categoría</v>
      </c>
      <c r="H1575" t="str">
        <f t="shared" si="412"/>
        <v>Número de Empleados</v>
      </c>
      <c r="I1575" t="s">
        <v>406</v>
      </c>
      <c r="J1575" s="1" t="e">
        <f t="shared" si="413"/>
        <v>#REF!</v>
      </c>
    </row>
    <row r="1576" spans="1:10" x14ac:dyDescent="0.35">
      <c r="A1576" s="2">
        <f t="shared" si="407"/>
        <v>26</v>
      </c>
      <c r="B1576" s="2">
        <f t="shared" si="408"/>
        <v>4.5999999999999996</v>
      </c>
      <c r="C1576" s="5" t="str">
        <f>+F1576&amp;" - "&amp;I1576</f>
        <v>Informe Interactivo 6 - Pera</v>
      </c>
      <c r="D1576" s="33" t="e">
        <f>+"https://analytics.zoho.com/open-view/2395394000005659805?ZOHO_CRITERIA=%224.6%22.%22Descripci%C3%B3n%20A%C3%B1o%22%3C%3E'No%20Aplica'%20and%224.6%22.%22Id_Categor%C3%ADa%22%3D"&amp;#REF!</f>
        <v>#REF!</v>
      </c>
      <c r="E1576" s="4">
        <f t="shared" si="409"/>
        <v>52</v>
      </c>
      <c r="F1576" t="str">
        <f t="shared" si="410"/>
        <v>Informe Interactivo 6</v>
      </c>
      <c r="G1576" t="str">
        <f t="shared" si="411"/>
        <v>Categoría</v>
      </c>
      <c r="H1576" t="str">
        <f t="shared" si="412"/>
        <v>Número de Empleados</v>
      </c>
      <c r="I1576" t="s">
        <v>31</v>
      </c>
      <c r="J1576" s="1" t="e">
        <f t="shared" si="413"/>
        <v>#REF!</v>
      </c>
    </row>
    <row r="1577" spans="1:10" x14ac:dyDescent="0.35">
      <c r="A1577" s="2">
        <f t="shared" ref="A1577:A1640" si="414">+A1576+1</f>
        <v>27</v>
      </c>
      <c r="B1577" s="2">
        <f t="shared" ref="B1577:B1640" si="415">+B1576</f>
        <v>4.5999999999999996</v>
      </c>
      <c r="C1577" s="5" t="str">
        <f>+F1577&amp;" - "&amp;I1577</f>
        <v>Informe Interactivo 6 - Rosa mosqueta</v>
      </c>
      <c r="D1577" s="33" t="e">
        <f>+"https://analytics.zoho.com/open-view/2395394000005659805?ZOHO_CRITERIA=%224.6%22.%22Descripci%C3%B3n%20A%C3%B1o%22%3C%3E'No%20Aplica'%20and%224.6%22.%22Id_Categor%C3%ADa%22%3D"&amp;#REF!</f>
        <v>#REF!</v>
      </c>
      <c r="E1577" s="4">
        <f t="shared" ref="E1577:E1640" si="416">+E1576</f>
        <v>52</v>
      </c>
      <c r="F1577" t="str">
        <f t="shared" ref="F1577:F1640" si="417">+F1576</f>
        <v>Informe Interactivo 6</v>
      </c>
      <c r="G1577" t="str">
        <f t="shared" ref="G1577:G1640" si="418">+G1576</f>
        <v>Categoría</v>
      </c>
      <c r="H1577" t="str">
        <f t="shared" ref="H1577:H1640" si="419">+H1576</f>
        <v>Número de Empleados</v>
      </c>
      <c r="I1577" t="s">
        <v>407</v>
      </c>
      <c r="J1577" s="1" t="e">
        <f t="shared" ref="J1577:J1640" si="420">+HYPERLINK(D1577,C1577)</f>
        <v>#REF!</v>
      </c>
    </row>
    <row r="1578" spans="1:10" x14ac:dyDescent="0.35">
      <c r="A1578" s="2">
        <f t="shared" si="414"/>
        <v>28</v>
      </c>
      <c r="B1578" s="2">
        <f t="shared" si="415"/>
        <v>4.5999999999999996</v>
      </c>
      <c r="C1578" s="5" t="str">
        <f>+F1578&amp;" - "&amp;I1578</f>
        <v>Informe Interactivo 6 - Almendra</v>
      </c>
      <c r="D1578" s="33" t="e">
        <f>+"https://analytics.zoho.com/open-view/2395394000005659805?ZOHO_CRITERIA=%224.6%22.%22Descripci%C3%B3n%20A%C3%B1o%22%3C%3E'No%20Aplica'%20and%224.6%22.%22Id_Categor%C3%ADa%22%3D"&amp;#REF!</f>
        <v>#REF!</v>
      </c>
      <c r="E1578" s="4">
        <f t="shared" si="416"/>
        <v>52</v>
      </c>
      <c r="F1578" t="str">
        <f t="shared" si="417"/>
        <v>Informe Interactivo 6</v>
      </c>
      <c r="G1578" t="str">
        <f t="shared" si="418"/>
        <v>Categoría</v>
      </c>
      <c r="H1578" t="str">
        <f t="shared" si="419"/>
        <v>Número de Empleados</v>
      </c>
      <c r="I1578" t="s">
        <v>32</v>
      </c>
      <c r="J1578" s="1" t="e">
        <f t="shared" si="420"/>
        <v>#REF!</v>
      </c>
    </row>
    <row r="1579" spans="1:10" x14ac:dyDescent="0.35">
      <c r="A1579" s="2">
        <f t="shared" si="414"/>
        <v>29</v>
      </c>
      <c r="B1579" s="2">
        <f t="shared" si="415"/>
        <v>4.5999999999999996</v>
      </c>
      <c r="C1579" s="5" t="str">
        <f>+F1579&amp;" - "&amp;I1579</f>
        <v>Informe Interactivo 6 - Avellana</v>
      </c>
      <c r="D1579" s="33" t="e">
        <f>+"https://analytics.zoho.com/open-view/2395394000005659805?ZOHO_CRITERIA=%224.6%22.%22Descripci%C3%B3n%20A%C3%B1o%22%3C%3E'No%20Aplica'%20and%224.6%22.%22Id_Categor%C3%ADa%22%3D"&amp;#REF!</f>
        <v>#REF!</v>
      </c>
      <c r="E1579" s="4">
        <f t="shared" si="416"/>
        <v>52</v>
      </c>
      <c r="F1579" t="str">
        <f t="shared" si="417"/>
        <v>Informe Interactivo 6</v>
      </c>
      <c r="G1579" t="str">
        <f t="shared" si="418"/>
        <v>Categoría</v>
      </c>
      <c r="H1579" t="str">
        <f t="shared" si="419"/>
        <v>Número de Empleados</v>
      </c>
      <c r="I1579" t="s">
        <v>33</v>
      </c>
      <c r="J1579" s="1" t="e">
        <f t="shared" si="420"/>
        <v>#REF!</v>
      </c>
    </row>
    <row r="1580" spans="1:10" x14ac:dyDescent="0.35">
      <c r="A1580" s="2">
        <f t="shared" si="414"/>
        <v>30</v>
      </c>
      <c r="B1580" s="2">
        <f t="shared" si="415"/>
        <v>4.5999999999999996</v>
      </c>
      <c r="C1580" s="5" t="str">
        <f>+F1580&amp;" - "&amp;I1580</f>
        <v>Informe Interactivo 6 - Castaña</v>
      </c>
      <c r="D1580" s="33" t="e">
        <f>+"https://analytics.zoho.com/open-view/2395394000005659805?ZOHO_CRITERIA=%224.6%22.%22Descripci%C3%B3n%20A%C3%B1o%22%3C%3E'No%20Aplica'%20and%224.6%22.%22Id_Categor%C3%ADa%22%3D"&amp;#REF!</f>
        <v>#REF!</v>
      </c>
      <c r="E1580" s="4">
        <f t="shared" si="416"/>
        <v>52</v>
      </c>
      <c r="F1580" t="str">
        <f t="shared" si="417"/>
        <v>Informe Interactivo 6</v>
      </c>
      <c r="G1580" t="str">
        <f t="shared" si="418"/>
        <v>Categoría</v>
      </c>
      <c r="H1580" t="str">
        <f t="shared" si="419"/>
        <v>Número de Empleados</v>
      </c>
      <c r="I1580" t="s">
        <v>34</v>
      </c>
      <c r="J1580" s="1" t="e">
        <f t="shared" si="420"/>
        <v>#REF!</v>
      </c>
    </row>
    <row r="1581" spans="1:10" x14ac:dyDescent="0.35">
      <c r="A1581" s="2">
        <f t="shared" si="414"/>
        <v>31</v>
      </c>
      <c r="B1581" s="2">
        <f t="shared" si="415"/>
        <v>4.5999999999999996</v>
      </c>
      <c r="C1581" s="5" t="str">
        <f>+F1581&amp;" - "&amp;I1581</f>
        <v>Informe Interactivo 6 - Nuez</v>
      </c>
      <c r="D1581" s="33" t="e">
        <f>+"https://analytics.zoho.com/open-view/2395394000005659805?ZOHO_CRITERIA=%224.6%22.%22Descripci%C3%B3n%20A%C3%B1o%22%3C%3E'No%20Aplica'%20and%224.6%22.%22Id_Categor%C3%ADa%22%3D"&amp;#REF!</f>
        <v>#REF!</v>
      </c>
      <c r="E1581" s="4">
        <f t="shared" si="416"/>
        <v>52</v>
      </c>
      <c r="F1581" t="str">
        <f t="shared" si="417"/>
        <v>Informe Interactivo 6</v>
      </c>
      <c r="G1581" t="str">
        <f t="shared" si="418"/>
        <v>Categoría</v>
      </c>
      <c r="H1581" t="str">
        <f t="shared" si="419"/>
        <v>Número de Empleados</v>
      </c>
      <c r="I1581" t="s">
        <v>35</v>
      </c>
      <c r="J1581" s="1" t="e">
        <f t="shared" si="420"/>
        <v>#REF!</v>
      </c>
    </row>
    <row r="1582" spans="1:10" x14ac:dyDescent="0.35">
      <c r="A1582" s="2">
        <f t="shared" si="414"/>
        <v>32</v>
      </c>
      <c r="B1582" s="2">
        <f t="shared" si="415"/>
        <v>4.5999999999999996</v>
      </c>
      <c r="C1582" s="5" t="str">
        <f>+F1582&amp;" - "&amp;I1582</f>
        <v>Informe Interactivo 6 - Pistacho</v>
      </c>
      <c r="D1582" s="33" t="e">
        <f>+"https://analytics.zoho.com/open-view/2395394000005659805?ZOHO_CRITERIA=%224.6%22.%22Descripci%C3%B3n%20A%C3%B1o%22%3C%3E'No%20Aplica'%20and%224.6%22.%22Id_Categor%C3%ADa%22%3D"&amp;#REF!</f>
        <v>#REF!</v>
      </c>
      <c r="E1582" s="4">
        <f t="shared" si="416"/>
        <v>52</v>
      </c>
      <c r="F1582" t="str">
        <f t="shared" si="417"/>
        <v>Informe Interactivo 6</v>
      </c>
      <c r="G1582" t="str">
        <f t="shared" si="418"/>
        <v>Categoría</v>
      </c>
      <c r="H1582" t="str">
        <f t="shared" si="419"/>
        <v>Número de Empleados</v>
      </c>
      <c r="I1582" t="s">
        <v>8</v>
      </c>
      <c r="J1582" s="1" t="e">
        <f t="shared" si="420"/>
        <v>#REF!</v>
      </c>
    </row>
    <row r="1583" spans="1:10" x14ac:dyDescent="0.35">
      <c r="A1583" s="2">
        <f t="shared" si="414"/>
        <v>33</v>
      </c>
      <c r="B1583" s="2">
        <f t="shared" si="415"/>
        <v>4.5999999999999996</v>
      </c>
      <c r="C1583" s="5" t="str">
        <f>+F1583&amp;" - "&amp;I1583</f>
        <v>Informe Interactivo 6 - Olivo</v>
      </c>
      <c r="D1583" s="33" t="e">
        <f>+"https://analytics.zoho.com/open-view/2395394000005659805?ZOHO_CRITERIA=%224.6%22.%22Descripci%C3%B3n%20A%C3%B1o%22%3C%3E'No%20Aplica'%20and%224.6%22.%22Id_Categor%C3%ADa%22%3D"&amp;#REF!</f>
        <v>#REF!</v>
      </c>
      <c r="E1583" s="4">
        <f t="shared" si="416"/>
        <v>52</v>
      </c>
      <c r="F1583" t="str">
        <f t="shared" si="417"/>
        <v>Informe Interactivo 6</v>
      </c>
      <c r="G1583" t="str">
        <f t="shared" si="418"/>
        <v>Categoría</v>
      </c>
      <c r="H1583" t="str">
        <f t="shared" si="419"/>
        <v>Número de Empleados</v>
      </c>
      <c r="I1583" t="s">
        <v>6</v>
      </c>
      <c r="J1583" s="1" t="e">
        <f t="shared" si="420"/>
        <v>#REF!</v>
      </c>
    </row>
    <row r="1584" spans="1:10" x14ac:dyDescent="0.35">
      <c r="A1584" s="2">
        <f t="shared" si="414"/>
        <v>34</v>
      </c>
      <c r="B1584" s="2">
        <f t="shared" si="415"/>
        <v>4.5999999999999996</v>
      </c>
      <c r="C1584" s="5" t="str">
        <f>+F1584&amp;" - "&amp;I1584</f>
        <v>Informe Interactivo 6 - Palta</v>
      </c>
      <c r="D1584" s="33" t="e">
        <f>+"https://analytics.zoho.com/open-view/2395394000005659805?ZOHO_CRITERIA=%224.6%22.%22Descripci%C3%B3n%20A%C3%B1o%22%3C%3E'No%20Aplica'%20and%224.6%22.%22Id_Categor%C3%ADa%22%3D"&amp;#REF!</f>
        <v>#REF!</v>
      </c>
      <c r="E1584" s="4">
        <f t="shared" si="416"/>
        <v>52</v>
      </c>
      <c r="F1584" t="str">
        <f t="shared" si="417"/>
        <v>Informe Interactivo 6</v>
      </c>
      <c r="G1584" t="str">
        <f t="shared" si="418"/>
        <v>Categoría</v>
      </c>
      <c r="H1584" t="str">
        <f t="shared" si="419"/>
        <v>Número de Empleados</v>
      </c>
      <c r="I1584" t="s">
        <v>37</v>
      </c>
      <c r="J1584" s="1" t="e">
        <f t="shared" si="420"/>
        <v>#REF!</v>
      </c>
    </row>
    <row r="1585" spans="1:10" x14ac:dyDescent="0.35">
      <c r="A1585" s="2">
        <f t="shared" si="414"/>
        <v>35</v>
      </c>
      <c r="B1585" s="2">
        <f t="shared" si="415"/>
        <v>4.5999999999999996</v>
      </c>
      <c r="C1585" s="5" t="str">
        <f>+F1585&amp;" - "&amp;I1585</f>
        <v>Informe Interactivo 6 - Chirimoya</v>
      </c>
      <c r="D1585" s="33" t="e">
        <f>+"https://analytics.zoho.com/open-view/2395394000005659805?ZOHO_CRITERIA=%224.6%22.%22Descripci%C3%B3n%20A%C3%B1o%22%3C%3E'No%20Aplica'%20and%224.6%22.%22Id_Categor%C3%ADa%22%3D"&amp;#REF!</f>
        <v>#REF!</v>
      </c>
      <c r="E1585" s="4">
        <f t="shared" si="416"/>
        <v>52</v>
      </c>
      <c r="F1585" t="str">
        <f t="shared" si="417"/>
        <v>Informe Interactivo 6</v>
      </c>
      <c r="G1585" t="str">
        <f t="shared" si="418"/>
        <v>Categoría</v>
      </c>
      <c r="H1585" t="str">
        <f t="shared" si="419"/>
        <v>Número de Empleados</v>
      </c>
      <c r="I1585" t="s">
        <v>38</v>
      </c>
      <c r="J1585" s="1" t="e">
        <f t="shared" si="420"/>
        <v>#REF!</v>
      </c>
    </row>
    <row r="1586" spans="1:10" x14ac:dyDescent="0.35">
      <c r="A1586" s="2">
        <f t="shared" si="414"/>
        <v>36</v>
      </c>
      <c r="B1586" s="2">
        <f t="shared" si="415"/>
        <v>4.5999999999999996</v>
      </c>
      <c r="C1586" s="5" t="str">
        <f>+F1586&amp;" - "&amp;I1586</f>
        <v>Informe Interactivo 6 - Dátil</v>
      </c>
      <c r="D1586" s="33" t="e">
        <f>+"https://analytics.zoho.com/open-view/2395394000005659805?ZOHO_CRITERIA=%224.6%22.%22Descripci%C3%B3n%20A%C3%B1o%22%3C%3E'No%20Aplica'%20and%224.6%22.%22Id_Categor%C3%ADa%22%3D"&amp;#REF!</f>
        <v>#REF!</v>
      </c>
      <c r="E1586" s="4">
        <f t="shared" si="416"/>
        <v>52</v>
      </c>
      <c r="F1586" t="str">
        <f t="shared" si="417"/>
        <v>Informe Interactivo 6</v>
      </c>
      <c r="G1586" t="str">
        <f t="shared" si="418"/>
        <v>Categoría</v>
      </c>
      <c r="H1586" t="str">
        <f t="shared" si="419"/>
        <v>Número de Empleados</v>
      </c>
      <c r="I1586" t="s">
        <v>408</v>
      </c>
      <c r="J1586" s="1" t="e">
        <f t="shared" si="420"/>
        <v>#REF!</v>
      </c>
    </row>
    <row r="1587" spans="1:10" x14ac:dyDescent="0.35">
      <c r="A1587" s="2">
        <f t="shared" si="414"/>
        <v>37</v>
      </c>
      <c r="B1587" s="2">
        <f t="shared" si="415"/>
        <v>4.5999999999999996</v>
      </c>
      <c r="C1587" s="5" t="str">
        <f>+F1587&amp;" - "&amp;I1587</f>
        <v>Informe Interactivo 6 - Jojoba</v>
      </c>
      <c r="D1587" s="33" t="e">
        <f>+"https://analytics.zoho.com/open-view/2395394000005659805?ZOHO_CRITERIA=%224.6%22.%22Descripci%C3%B3n%20A%C3%B1o%22%3C%3E'No%20Aplica'%20and%224.6%22.%22Id_Categor%C3%ADa%22%3D"&amp;#REF!</f>
        <v>#REF!</v>
      </c>
      <c r="E1587" s="4">
        <f t="shared" si="416"/>
        <v>52</v>
      </c>
      <c r="F1587" t="str">
        <f t="shared" si="417"/>
        <v>Informe Interactivo 6</v>
      </c>
      <c r="G1587" t="str">
        <f t="shared" si="418"/>
        <v>Categoría</v>
      </c>
      <c r="H1587" t="str">
        <f t="shared" si="419"/>
        <v>Número de Empleados</v>
      </c>
      <c r="I1587" t="s">
        <v>409</v>
      </c>
      <c r="J1587" s="1" t="e">
        <f t="shared" si="420"/>
        <v>#REF!</v>
      </c>
    </row>
    <row r="1588" spans="1:10" x14ac:dyDescent="0.35">
      <c r="A1588" s="2">
        <f t="shared" si="414"/>
        <v>38</v>
      </c>
      <c r="B1588" s="2">
        <f t="shared" si="415"/>
        <v>4.5999999999999996</v>
      </c>
      <c r="C1588" s="5" t="str">
        <f>+F1588&amp;" - "&amp;I1588</f>
        <v>Informe Interactivo 6 - Lúcuma</v>
      </c>
      <c r="D1588" s="33" t="e">
        <f>+"https://analytics.zoho.com/open-view/2395394000005659805?ZOHO_CRITERIA=%224.6%22.%22Descripci%C3%B3n%20A%C3%B1o%22%3C%3E'No%20Aplica'%20and%224.6%22.%22Id_Categor%C3%ADa%22%3D"&amp;#REF!</f>
        <v>#REF!</v>
      </c>
      <c r="E1588" s="4">
        <f t="shared" si="416"/>
        <v>52</v>
      </c>
      <c r="F1588" t="str">
        <f t="shared" si="417"/>
        <v>Informe Interactivo 6</v>
      </c>
      <c r="G1588" t="str">
        <f t="shared" si="418"/>
        <v>Categoría</v>
      </c>
      <c r="H1588" t="str">
        <f t="shared" si="419"/>
        <v>Número de Empleados</v>
      </c>
      <c r="I1588" t="s">
        <v>410</v>
      </c>
      <c r="J1588" s="1" t="e">
        <f t="shared" si="420"/>
        <v>#REF!</v>
      </c>
    </row>
    <row r="1589" spans="1:10" x14ac:dyDescent="0.35">
      <c r="A1589" s="2">
        <f t="shared" si="414"/>
        <v>39</v>
      </c>
      <c r="B1589" s="2">
        <f t="shared" si="415"/>
        <v>4.5999999999999996</v>
      </c>
      <c r="C1589" s="5" t="str">
        <f>+F1589&amp;" - "&amp;I1589</f>
        <v>Informe Interactivo 6 - Maqui</v>
      </c>
      <c r="D1589" s="33" t="e">
        <f>+"https://analytics.zoho.com/open-view/2395394000005659805?ZOHO_CRITERIA=%224.6%22.%22Descripci%C3%B3n%20A%C3%B1o%22%3C%3E'No%20Aplica'%20and%224.6%22.%22Id_Categor%C3%ADa%22%3D"&amp;#REF!</f>
        <v>#REF!</v>
      </c>
      <c r="E1589" s="4">
        <f t="shared" si="416"/>
        <v>52</v>
      </c>
      <c r="F1589" t="str">
        <f t="shared" si="417"/>
        <v>Informe Interactivo 6</v>
      </c>
      <c r="G1589" t="str">
        <f t="shared" si="418"/>
        <v>Categoría</v>
      </c>
      <c r="H1589" t="str">
        <f t="shared" si="419"/>
        <v>Número de Empleados</v>
      </c>
      <c r="I1589" t="s">
        <v>411</v>
      </c>
      <c r="J1589" s="1" t="e">
        <f t="shared" si="420"/>
        <v>#REF!</v>
      </c>
    </row>
    <row r="1590" spans="1:10" x14ac:dyDescent="0.35">
      <c r="A1590" s="2">
        <f t="shared" si="414"/>
        <v>40</v>
      </c>
      <c r="B1590" s="2">
        <f t="shared" si="415"/>
        <v>4.5999999999999996</v>
      </c>
      <c r="C1590" s="5" t="str">
        <f>+F1590&amp;" - "&amp;I1590</f>
        <v>Informe Interactivo 6 - Michay</v>
      </c>
      <c r="D1590" s="33" t="e">
        <f>+"https://analytics.zoho.com/open-view/2395394000005659805?ZOHO_CRITERIA=%224.6%22.%22Descripci%C3%B3n%20A%C3%B1o%22%3C%3E'No%20Aplica'%20and%224.6%22.%22Id_Categor%C3%ADa%22%3D"&amp;#REF!</f>
        <v>#REF!</v>
      </c>
      <c r="E1590" s="4">
        <f t="shared" si="416"/>
        <v>52</v>
      </c>
      <c r="F1590" t="str">
        <f t="shared" si="417"/>
        <v>Informe Interactivo 6</v>
      </c>
      <c r="G1590" t="str">
        <f t="shared" si="418"/>
        <v>Categoría</v>
      </c>
      <c r="H1590" t="str">
        <f t="shared" si="419"/>
        <v>Número de Empleados</v>
      </c>
      <c r="I1590" t="s">
        <v>412</v>
      </c>
      <c r="J1590" s="1" t="e">
        <f t="shared" si="420"/>
        <v>#REF!</v>
      </c>
    </row>
    <row r="1591" spans="1:10" x14ac:dyDescent="0.35">
      <c r="A1591" s="2">
        <f t="shared" si="414"/>
        <v>41</v>
      </c>
      <c r="B1591" s="2">
        <f t="shared" si="415"/>
        <v>4.5999999999999996</v>
      </c>
      <c r="C1591" s="5" t="str">
        <f>+F1591&amp;" - "&amp;I1591</f>
        <v>Informe Interactivo 6 - Tuna</v>
      </c>
      <c r="D1591" s="33" t="e">
        <f>+"https://analytics.zoho.com/open-view/2395394000005659805?ZOHO_CRITERIA=%224.6%22.%22Descripci%C3%B3n%20A%C3%B1o%22%3C%3E'No%20Aplica'%20and%224.6%22.%22Id_Categor%C3%ADa%22%3D"&amp;#REF!</f>
        <v>#REF!</v>
      </c>
      <c r="E1591" s="4">
        <f t="shared" si="416"/>
        <v>52</v>
      </c>
      <c r="F1591" t="str">
        <f t="shared" si="417"/>
        <v>Informe Interactivo 6</v>
      </c>
      <c r="G1591" t="str">
        <f t="shared" si="418"/>
        <v>Categoría</v>
      </c>
      <c r="H1591" t="str">
        <f t="shared" si="419"/>
        <v>Número de Empleados</v>
      </c>
      <c r="I1591" t="s">
        <v>413</v>
      </c>
      <c r="J1591" s="1" t="e">
        <f t="shared" si="420"/>
        <v>#REF!</v>
      </c>
    </row>
    <row r="1592" spans="1:10" x14ac:dyDescent="0.35">
      <c r="A1592" s="2">
        <f t="shared" si="414"/>
        <v>42</v>
      </c>
      <c r="B1592" s="2">
        <f t="shared" si="415"/>
        <v>4.5999999999999996</v>
      </c>
      <c r="C1592" s="5" t="str">
        <f>+F1592&amp;" - "&amp;I1592</f>
        <v>Informe Interactivo 6 - Otros frutos</v>
      </c>
      <c r="D1592" s="33" t="e">
        <f>+"https://analytics.zoho.com/open-view/2395394000005659805?ZOHO_CRITERIA=%224.6%22.%22Descripci%C3%B3n%20A%C3%B1o%22%3C%3E'No%20Aplica'%20and%224.6%22.%22Id_Categor%C3%ADa%22%3D"&amp;#REF!</f>
        <v>#REF!</v>
      </c>
      <c r="E1592" s="4">
        <f t="shared" si="416"/>
        <v>52</v>
      </c>
      <c r="F1592" t="str">
        <f t="shared" si="417"/>
        <v>Informe Interactivo 6</v>
      </c>
      <c r="G1592" t="str">
        <f t="shared" si="418"/>
        <v>Categoría</v>
      </c>
      <c r="H1592" t="str">
        <f t="shared" si="419"/>
        <v>Número de Empleados</v>
      </c>
      <c r="I1592" t="s">
        <v>39</v>
      </c>
      <c r="J1592" s="1" t="e">
        <f t="shared" si="420"/>
        <v>#REF!</v>
      </c>
    </row>
    <row r="1593" spans="1:10" x14ac:dyDescent="0.35">
      <c r="A1593" s="2">
        <f t="shared" si="414"/>
        <v>43</v>
      </c>
      <c r="B1593" s="2">
        <f t="shared" si="415"/>
        <v>4.5999999999999996</v>
      </c>
      <c r="C1593" s="5" t="str">
        <f>+F1593&amp;" - "&amp;I1593</f>
        <v>Informe Interactivo 6 - Guayaba</v>
      </c>
      <c r="D1593" s="33" t="e">
        <f>+"https://analytics.zoho.com/open-view/2395394000005659805?ZOHO_CRITERIA=%224.6%22.%22Descripci%C3%B3n%20A%C3%B1o%22%3C%3E'No%20Aplica'%20and%224.6%22.%22Id_Categor%C3%ADa%22%3D"&amp;#REF!</f>
        <v>#REF!</v>
      </c>
      <c r="E1593" s="4">
        <f t="shared" si="416"/>
        <v>52</v>
      </c>
      <c r="F1593" t="str">
        <f t="shared" si="417"/>
        <v>Informe Interactivo 6</v>
      </c>
      <c r="G1593" t="str">
        <f t="shared" si="418"/>
        <v>Categoría</v>
      </c>
      <c r="H1593" t="str">
        <f t="shared" si="419"/>
        <v>Número de Empleados</v>
      </c>
      <c r="I1593" t="s">
        <v>414</v>
      </c>
      <c r="J1593" s="1" t="e">
        <f t="shared" si="420"/>
        <v>#REF!</v>
      </c>
    </row>
    <row r="1594" spans="1:10" x14ac:dyDescent="0.35">
      <c r="A1594" s="2">
        <f t="shared" si="414"/>
        <v>44</v>
      </c>
      <c r="B1594" s="2">
        <f t="shared" si="415"/>
        <v>4.5999999999999996</v>
      </c>
      <c r="C1594" s="5" t="str">
        <f>+F1594&amp;" - "&amp;I1594</f>
        <v>Informe Interactivo 6 - Mango</v>
      </c>
      <c r="D1594" s="33" t="e">
        <f>+"https://analytics.zoho.com/open-view/2395394000005659805?ZOHO_CRITERIA=%224.6%22.%22Descripci%C3%B3n%20A%C3%B1o%22%3C%3E'No%20Aplica'%20and%224.6%22.%22Id_Categor%C3%ADa%22%3D"&amp;#REF!</f>
        <v>#REF!</v>
      </c>
      <c r="E1594" s="4">
        <f t="shared" si="416"/>
        <v>52</v>
      </c>
      <c r="F1594" t="str">
        <f t="shared" si="417"/>
        <v>Informe Interactivo 6</v>
      </c>
      <c r="G1594" t="str">
        <f t="shared" si="418"/>
        <v>Categoría</v>
      </c>
      <c r="H1594" t="str">
        <f t="shared" si="419"/>
        <v>Número de Empleados</v>
      </c>
      <c r="I1594" t="s">
        <v>10</v>
      </c>
      <c r="J1594" s="1" t="e">
        <f t="shared" si="420"/>
        <v>#REF!</v>
      </c>
    </row>
    <row r="1595" spans="1:10" x14ac:dyDescent="0.35">
      <c r="A1595" s="2">
        <f t="shared" si="414"/>
        <v>45</v>
      </c>
      <c r="B1595" s="2">
        <f t="shared" si="415"/>
        <v>4.5999999999999996</v>
      </c>
      <c r="C1595" s="5" t="str">
        <f>+F1595&amp;" - "&amp;I1595</f>
        <v>Informe Interactivo 6 - Maracuyá</v>
      </c>
      <c r="D1595" s="33" t="e">
        <f>+"https://analytics.zoho.com/open-view/2395394000005659805?ZOHO_CRITERIA=%224.6%22.%22Descripci%C3%B3n%20A%C3%B1o%22%3C%3E'No%20Aplica'%20and%224.6%22.%22Id_Categor%C3%ADa%22%3D"&amp;#REF!</f>
        <v>#REF!</v>
      </c>
      <c r="E1595" s="4">
        <f t="shared" si="416"/>
        <v>52</v>
      </c>
      <c r="F1595" t="str">
        <f t="shared" si="417"/>
        <v>Informe Interactivo 6</v>
      </c>
      <c r="G1595" t="str">
        <f t="shared" si="418"/>
        <v>Categoría</v>
      </c>
      <c r="H1595" t="str">
        <f t="shared" si="419"/>
        <v>Número de Empleados</v>
      </c>
      <c r="I1595" t="s">
        <v>415</v>
      </c>
      <c r="J1595" s="1" t="e">
        <f t="shared" si="420"/>
        <v>#REF!</v>
      </c>
    </row>
    <row r="1596" spans="1:10" x14ac:dyDescent="0.35">
      <c r="A1596" s="2">
        <f t="shared" si="414"/>
        <v>46</v>
      </c>
      <c r="B1596" s="2">
        <f t="shared" si="415"/>
        <v>4.5999999999999996</v>
      </c>
      <c r="C1596" s="5" t="str">
        <f>+F1596&amp;" - "&amp;I1596</f>
        <v>Informe Interactivo 6 - Papaya</v>
      </c>
      <c r="D1596" s="33" t="e">
        <f>+"https://analytics.zoho.com/open-view/2395394000005659805?ZOHO_CRITERIA=%224.6%22.%22Descripci%C3%B3n%20A%C3%B1o%22%3C%3E'No%20Aplica'%20and%224.6%22.%22Id_Categor%C3%ADa%22%3D"&amp;#REF!</f>
        <v>#REF!</v>
      </c>
      <c r="E1596" s="4">
        <f t="shared" si="416"/>
        <v>52</v>
      </c>
      <c r="F1596" t="str">
        <f t="shared" si="417"/>
        <v>Informe Interactivo 6</v>
      </c>
      <c r="G1596" t="str">
        <f t="shared" si="418"/>
        <v>Categoría</v>
      </c>
      <c r="H1596" t="str">
        <f t="shared" si="419"/>
        <v>Número de Empleados</v>
      </c>
      <c r="I1596" t="s">
        <v>41</v>
      </c>
      <c r="J1596" s="1" t="e">
        <f t="shared" si="420"/>
        <v>#REF!</v>
      </c>
    </row>
    <row r="1597" spans="1:10" x14ac:dyDescent="0.35">
      <c r="A1597" s="2">
        <f t="shared" si="414"/>
        <v>47</v>
      </c>
      <c r="B1597" s="2">
        <f t="shared" si="415"/>
        <v>4.5999999999999996</v>
      </c>
      <c r="C1597" s="5" t="str">
        <f>+F1597&amp;" - "&amp;I1597</f>
        <v>Informe Interactivo 6 - Piña</v>
      </c>
      <c r="D1597" s="33" t="e">
        <f>+"https://analytics.zoho.com/open-view/2395394000005659805?ZOHO_CRITERIA=%224.6%22.%22Descripci%C3%B3n%20A%C3%B1o%22%3C%3E'No%20Aplica'%20and%224.6%22.%22Id_Categor%C3%ADa%22%3D"&amp;#REF!</f>
        <v>#REF!</v>
      </c>
      <c r="E1597" s="4">
        <f t="shared" si="416"/>
        <v>52</v>
      </c>
      <c r="F1597" t="str">
        <f t="shared" si="417"/>
        <v>Informe Interactivo 6</v>
      </c>
      <c r="G1597" t="str">
        <f t="shared" si="418"/>
        <v>Categoría</v>
      </c>
      <c r="H1597" t="str">
        <f t="shared" si="419"/>
        <v>Número de Empleados</v>
      </c>
      <c r="I1597" t="s">
        <v>42</v>
      </c>
      <c r="J1597" s="1" t="e">
        <f t="shared" si="420"/>
        <v>#REF!</v>
      </c>
    </row>
    <row r="1598" spans="1:10" x14ac:dyDescent="0.35">
      <c r="A1598" s="2">
        <f t="shared" si="414"/>
        <v>48</v>
      </c>
      <c r="B1598" s="2">
        <f t="shared" si="415"/>
        <v>4.5999999999999996</v>
      </c>
      <c r="C1598" s="5" t="str">
        <f>+F1598&amp;" - "&amp;I1598</f>
        <v>Informe Interactivo 6 - Plátano</v>
      </c>
      <c r="D1598" s="33" t="e">
        <f>+"https://analytics.zoho.com/open-view/2395394000005659805?ZOHO_CRITERIA=%224.6%22.%22Descripci%C3%B3n%20A%C3%B1o%22%3C%3E'No%20Aplica'%20and%224.6%22.%22Id_Categor%C3%ADa%22%3D"&amp;#REF!</f>
        <v>#REF!</v>
      </c>
      <c r="E1598" s="4">
        <f t="shared" si="416"/>
        <v>52</v>
      </c>
      <c r="F1598" t="str">
        <f t="shared" si="417"/>
        <v>Informe Interactivo 6</v>
      </c>
      <c r="G1598" t="str">
        <f t="shared" si="418"/>
        <v>Categoría</v>
      </c>
      <c r="H1598" t="str">
        <f t="shared" si="419"/>
        <v>Número de Empleados</v>
      </c>
      <c r="I1598" t="s">
        <v>14</v>
      </c>
      <c r="J1598" s="1" t="e">
        <f t="shared" si="420"/>
        <v>#REF!</v>
      </c>
    </row>
    <row r="1599" spans="1:10" x14ac:dyDescent="0.35">
      <c r="A1599" s="2">
        <f t="shared" si="414"/>
        <v>49</v>
      </c>
      <c r="B1599" s="2">
        <f t="shared" si="415"/>
        <v>4.5999999999999996</v>
      </c>
      <c r="C1599" s="5" t="str">
        <f>+F1599&amp;" - "&amp;I1599</f>
        <v>Informe Interactivo 6 - Uva</v>
      </c>
      <c r="D1599" s="33" t="e">
        <f>+"https://analytics.zoho.com/open-view/2395394000005659805?ZOHO_CRITERIA=%224.6%22.%22Descripci%C3%B3n%20A%C3%B1o%22%3C%3E'No%20Aplica'%20and%224.6%22.%22Id_Categor%C3%ADa%22%3D"&amp;#REF!</f>
        <v>#REF!</v>
      </c>
      <c r="E1599" s="4">
        <f t="shared" si="416"/>
        <v>52</v>
      </c>
      <c r="F1599" t="str">
        <f t="shared" si="417"/>
        <v>Informe Interactivo 6</v>
      </c>
      <c r="G1599" t="str">
        <f t="shared" si="418"/>
        <v>Categoría</v>
      </c>
      <c r="H1599" t="str">
        <f t="shared" si="419"/>
        <v>Número de Empleados</v>
      </c>
      <c r="I1599" t="s">
        <v>44</v>
      </c>
      <c r="J1599" s="1" t="e">
        <f t="shared" si="420"/>
        <v>#REF!</v>
      </c>
    </row>
    <row r="1600" spans="1:10" x14ac:dyDescent="0.35">
      <c r="A1600" s="2">
        <f t="shared" si="414"/>
        <v>50</v>
      </c>
      <c r="B1600" s="2">
        <f t="shared" si="415"/>
        <v>4.5999999999999996</v>
      </c>
      <c r="C1600" s="5" t="str">
        <f>+F1600&amp;" - "&amp;I1600</f>
        <v>Informe Interactivo 6 - Frutilla</v>
      </c>
      <c r="D1600" s="33" t="e">
        <f>+"https://analytics.zoho.com/open-view/2395394000005659805?ZOHO_CRITERIA=%224.6%22.%22Descripci%C3%B3n%20A%C3%B1o%22%3C%3E'No%20Aplica'%20and%224.6%22.%22Id_Categor%C3%ADa%22%3D"&amp;#REF!</f>
        <v>#REF!</v>
      </c>
      <c r="E1600" s="4">
        <f t="shared" si="416"/>
        <v>52</v>
      </c>
      <c r="F1600" t="str">
        <f t="shared" si="417"/>
        <v>Informe Interactivo 6</v>
      </c>
      <c r="G1600" t="str">
        <f t="shared" si="418"/>
        <v>Categoría</v>
      </c>
      <c r="H1600" t="str">
        <f t="shared" si="419"/>
        <v>Número de Empleados</v>
      </c>
      <c r="I1600" t="s">
        <v>13</v>
      </c>
      <c r="J1600" s="1" t="e">
        <f t="shared" si="420"/>
        <v>#REF!</v>
      </c>
    </row>
    <row r="1601" spans="1:10" x14ac:dyDescent="0.35">
      <c r="A1601" s="2">
        <f t="shared" si="414"/>
        <v>51</v>
      </c>
      <c r="B1601" s="2">
        <f t="shared" si="415"/>
        <v>4.5999999999999996</v>
      </c>
      <c r="C1601" s="5" t="str">
        <f>+F1601&amp;" - "&amp;I1601</f>
        <v>Informe Interactivo 6 - Elderberry</v>
      </c>
      <c r="D1601" s="33" t="e">
        <f>+"https://analytics.zoho.com/open-view/2395394000005659805?ZOHO_CRITERIA=%224.6%22.%22Descripci%C3%B3n%20A%C3%B1o%22%3C%3E'No%20Aplica'%20and%224.6%22.%22Id_Categor%C3%ADa%22%3D"&amp;#REF!</f>
        <v>#REF!</v>
      </c>
      <c r="E1601" s="4">
        <f t="shared" si="416"/>
        <v>52</v>
      </c>
      <c r="F1601" t="str">
        <f t="shared" si="417"/>
        <v>Informe Interactivo 6</v>
      </c>
      <c r="G1601" t="str">
        <f t="shared" si="418"/>
        <v>Categoría</v>
      </c>
      <c r="H1601" t="str">
        <f t="shared" si="419"/>
        <v>Número de Empleados</v>
      </c>
      <c r="I1601" t="s">
        <v>416</v>
      </c>
      <c r="J1601" s="1" t="e">
        <f t="shared" si="420"/>
        <v>#REF!</v>
      </c>
    </row>
    <row r="1602" spans="1:10" x14ac:dyDescent="0.35">
      <c r="A1602" s="2">
        <f t="shared" si="414"/>
        <v>52</v>
      </c>
      <c r="B1602" s="2">
        <f t="shared" si="415"/>
        <v>4.5999999999999996</v>
      </c>
      <c r="C1602" s="5" t="str">
        <f>+F1602&amp;" - "&amp;I1602</f>
        <v>Informe Interactivo 6 - Ruibarbo</v>
      </c>
      <c r="D1602" s="33" t="e">
        <f>+"https://analytics.zoho.com/open-view/2395394000005659805?ZOHO_CRITERIA=%224.6%22.%22Descripci%C3%B3n%20A%C3%B1o%22%3C%3E'No%20Aplica'%20and%224.6%22.%22Id_Categor%C3%ADa%22%3D"&amp;#REF!</f>
        <v>#REF!</v>
      </c>
      <c r="E1602" s="4">
        <f t="shared" si="416"/>
        <v>52</v>
      </c>
      <c r="F1602" t="str">
        <f t="shared" si="417"/>
        <v>Informe Interactivo 6</v>
      </c>
      <c r="G1602" t="str">
        <f t="shared" si="418"/>
        <v>Categoría</v>
      </c>
      <c r="H1602" t="str">
        <f t="shared" si="419"/>
        <v>Número de Empleados</v>
      </c>
      <c r="I1602" t="s">
        <v>417</v>
      </c>
      <c r="J1602" s="1" t="e">
        <f t="shared" si="420"/>
        <v>#REF!</v>
      </c>
    </row>
    <row r="1603" spans="1:10" x14ac:dyDescent="0.35">
      <c r="A1603" s="49">
        <v>1</v>
      </c>
      <c r="B1603" s="49">
        <v>4.7</v>
      </c>
      <c r="C1603" s="50" t="str">
        <f>+F1603&amp;" - "&amp;I1603</f>
        <v>Informe Interactivo 1 - Atacama</v>
      </c>
      <c r="D1603" s="51" t="e">
        <f>+"https://analytics.zoho.com/open-view/2395394000005760318?ZOHO_CRITERIA=%22Trasposicion_4.7%22.%22C%C3%B3digo_Regi%C3%B3n%22%3D"&amp;#REF!</f>
        <v>#REF!</v>
      </c>
      <c r="E1603" s="52">
        <v>11</v>
      </c>
      <c r="F1603" s="53" t="s">
        <v>49</v>
      </c>
      <c r="G1603" s="53" t="s">
        <v>169</v>
      </c>
      <c r="H1603" s="53" t="s">
        <v>419</v>
      </c>
      <c r="I1603" s="53" t="s">
        <v>53</v>
      </c>
      <c r="J1603" s="1" t="e">
        <f t="shared" si="420"/>
        <v>#REF!</v>
      </c>
    </row>
    <row r="1604" spans="1:10" x14ac:dyDescent="0.35">
      <c r="A1604" s="2">
        <f t="shared" si="414"/>
        <v>2</v>
      </c>
      <c r="B1604" s="2">
        <f t="shared" si="415"/>
        <v>4.7</v>
      </c>
      <c r="C1604" s="5" t="str">
        <f>+F1604&amp;" - "&amp;I1604</f>
        <v>Informe Interactivo 1 - Coquimbo</v>
      </c>
      <c r="D1604" s="33" t="e">
        <f>+"https://analytics.zoho.com/open-view/2395394000005760318?ZOHO_CRITERIA=%22Trasposicion_4.7%22.%22C%C3%B3digo_Regi%C3%B3n%22%3D"&amp;#REF!</f>
        <v>#REF!</v>
      </c>
      <c r="E1604" s="4">
        <f t="shared" si="416"/>
        <v>11</v>
      </c>
      <c r="F1604" t="str">
        <f t="shared" si="417"/>
        <v>Informe Interactivo 1</v>
      </c>
      <c r="G1604" t="str">
        <f t="shared" si="418"/>
        <v>Región</v>
      </c>
      <c r="H1604" t="str">
        <f t="shared" si="419"/>
        <v>Superficie Plantada de Hortalizas (ha)</v>
      </c>
      <c r="I1604" t="s">
        <v>54</v>
      </c>
      <c r="J1604" s="1" t="e">
        <f t="shared" si="420"/>
        <v>#REF!</v>
      </c>
    </row>
    <row r="1605" spans="1:10" x14ac:dyDescent="0.35">
      <c r="A1605" s="2">
        <f t="shared" si="414"/>
        <v>3</v>
      </c>
      <c r="B1605" s="2">
        <f t="shared" si="415"/>
        <v>4.7</v>
      </c>
      <c r="C1605" s="5" t="str">
        <f>+F1605&amp;" - "&amp;I1605</f>
        <v>Informe Interactivo 1 - Valparaíso</v>
      </c>
      <c r="D1605" s="33" t="e">
        <f>+"https://analytics.zoho.com/open-view/2395394000005760318?ZOHO_CRITERIA=%22Trasposicion_4.7%22.%22C%C3%B3digo_Regi%C3%B3n%22%3D"&amp;#REF!</f>
        <v>#REF!</v>
      </c>
      <c r="E1605" s="4">
        <f t="shared" si="416"/>
        <v>11</v>
      </c>
      <c r="F1605" t="str">
        <f t="shared" si="417"/>
        <v>Informe Interactivo 1</v>
      </c>
      <c r="G1605" t="str">
        <f t="shared" si="418"/>
        <v>Región</v>
      </c>
      <c r="H1605" t="str">
        <f t="shared" si="419"/>
        <v>Superficie Plantada de Hortalizas (ha)</v>
      </c>
      <c r="I1605" t="s">
        <v>55</v>
      </c>
      <c r="J1605" s="1" t="e">
        <f t="shared" si="420"/>
        <v>#REF!</v>
      </c>
    </row>
    <row r="1606" spans="1:10" x14ac:dyDescent="0.35">
      <c r="A1606" s="2">
        <f t="shared" si="414"/>
        <v>4</v>
      </c>
      <c r="B1606" s="2">
        <f t="shared" si="415"/>
        <v>4.7</v>
      </c>
      <c r="C1606" s="5" t="str">
        <f>+F1606&amp;" - "&amp;I1606</f>
        <v>Informe Interactivo 1 - O'Higgins</v>
      </c>
      <c r="D1606" s="33" t="e">
        <f>+"https://analytics.zoho.com/open-view/2395394000005760318?ZOHO_CRITERIA=%22Trasposicion_4.7%22.%22C%C3%B3digo_Regi%C3%B3n%22%3D"&amp;#REF!</f>
        <v>#REF!</v>
      </c>
      <c r="E1606" s="4">
        <f t="shared" si="416"/>
        <v>11</v>
      </c>
      <c r="F1606" t="str">
        <f t="shared" si="417"/>
        <v>Informe Interactivo 1</v>
      </c>
      <c r="G1606" t="str">
        <f t="shared" si="418"/>
        <v>Región</v>
      </c>
      <c r="H1606" t="str">
        <f t="shared" si="419"/>
        <v>Superficie Plantada de Hortalizas (ha)</v>
      </c>
      <c r="I1606" t="s">
        <v>56</v>
      </c>
      <c r="J1606" s="1" t="e">
        <f t="shared" si="420"/>
        <v>#REF!</v>
      </c>
    </row>
    <row r="1607" spans="1:10" x14ac:dyDescent="0.35">
      <c r="A1607" s="2">
        <f t="shared" si="414"/>
        <v>5</v>
      </c>
      <c r="B1607" s="2">
        <f t="shared" si="415"/>
        <v>4.7</v>
      </c>
      <c r="C1607" s="5" t="str">
        <f>+F1607&amp;" - "&amp;I1607</f>
        <v>Informe Interactivo 1 - Maule</v>
      </c>
      <c r="D1607" s="33" t="e">
        <f>+"https://analytics.zoho.com/open-view/2395394000005760318?ZOHO_CRITERIA=%22Trasposicion_4.7%22.%22C%C3%B3digo_Regi%C3%B3n%22%3D"&amp;#REF!</f>
        <v>#REF!</v>
      </c>
      <c r="E1607" s="4">
        <f t="shared" si="416"/>
        <v>11</v>
      </c>
      <c r="F1607" t="str">
        <f t="shared" si="417"/>
        <v>Informe Interactivo 1</v>
      </c>
      <c r="G1607" t="str">
        <f t="shared" si="418"/>
        <v>Región</v>
      </c>
      <c r="H1607" t="str">
        <f t="shared" si="419"/>
        <v>Superficie Plantada de Hortalizas (ha)</v>
      </c>
      <c r="I1607" t="s">
        <v>57</v>
      </c>
      <c r="J1607" s="1" t="e">
        <f t="shared" si="420"/>
        <v>#REF!</v>
      </c>
    </row>
    <row r="1608" spans="1:10" x14ac:dyDescent="0.35">
      <c r="A1608" s="2">
        <f t="shared" si="414"/>
        <v>6</v>
      </c>
      <c r="B1608" s="2">
        <f t="shared" si="415"/>
        <v>4.7</v>
      </c>
      <c r="C1608" s="5" t="str">
        <f>+F1608&amp;" - "&amp;I1608</f>
        <v>Informe Interactivo 1 - Biobío</v>
      </c>
      <c r="D1608" s="33" t="e">
        <f>+"https://analytics.zoho.com/open-view/2395394000005760318?ZOHO_CRITERIA=%22Trasposicion_4.7%22.%22C%C3%B3digo_Regi%C3%B3n%22%3D"&amp;#REF!</f>
        <v>#REF!</v>
      </c>
      <c r="E1608" s="4">
        <f t="shared" si="416"/>
        <v>11</v>
      </c>
      <c r="F1608" t="str">
        <f t="shared" si="417"/>
        <v>Informe Interactivo 1</v>
      </c>
      <c r="G1608" t="str">
        <f t="shared" si="418"/>
        <v>Región</v>
      </c>
      <c r="H1608" t="str">
        <f t="shared" si="419"/>
        <v>Superficie Plantada de Hortalizas (ha)</v>
      </c>
      <c r="I1608" t="s">
        <v>58</v>
      </c>
      <c r="J1608" s="1" t="e">
        <f t="shared" si="420"/>
        <v>#REF!</v>
      </c>
    </row>
    <row r="1609" spans="1:10" x14ac:dyDescent="0.35">
      <c r="A1609" s="2">
        <f t="shared" si="414"/>
        <v>7</v>
      </c>
      <c r="B1609" s="2">
        <f t="shared" si="415"/>
        <v>4.7</v>
      </c>
      <c r="C1609" s="5" t="str">
        <f>+F1609&amp;" - "&amp;I1609</f>
        <v>Informe Interactivo 1 - Araucanía</v>
      </c>
      <c r="D1609" s="33" t="e">
        <f>+"https://analytics.zoho.com/open-view/2395394000005760318?ZOHO_CRITERIA=%22Trasposicion_4.7%22.%22C%C3%B3digo_Regi%C3%B3n%22%3D"&amp;#REF!</f>
        <v>#REF!</v>
      </c>
      <c r="E1609" s="4">
        <f t="shared" si="416"/>
        <v>11</v>
      </c>
      <c r="F1609" t="str">
        <f t="shared" si="417"/>
        <v>Informe Interactivo 1</v>
      </c>
      <c r="G1609" t="str">
        <f t="shared" si="418"/>
        <v>Región</v>
      </c>
      <c r="H1609" t="str">
        <f t="shared" si="419"/>
        <v>Superficie Plantada de Hortalizas (ha)</v>
      </c>
      <c r="I1609" t="s">
        <v>59</v>
      </c>
      <c r="J1609" s="1" t="e">
        <f t="shared" si="420"/>
        <v>#REF!</v>
      </c>
    </row>
    <row r="1610" spans="1:10" x14ac:dyDescent="0.35">
      <c r="A1610" s="2">
        <f t="shared" si="414"/>
        <v>8</v>
      </c>
      <c r="B1610" s="2">
        <f t="shared" si="415"/>
        <v>4.7</v>
      </c>
      <c r="C1610" s="5" t="str">
        <f>+F1610&amp;" - "&amp;I1610</f>
        <v>Informe Interactivo 1 - Metropolitana</v>
      </c>
      <c r="D1610" s="33" t="e">
        <f>+"https://analytics.zoho.com/open-view/2395394000005760318?ZOHO_CRITERIA=%22Trasposicion_4.7%22.%22C%C3%B3digo_Regi%C3%B3n%22%3D"&amp;#REF!</f>
        <v>#REF!</v>
      </c>
      <c r="E1610" s="4">
        <f t="shared" si="416"/>
        <v>11</v>
      </c>
      <c r="F1610" t="str">
        <f t="shared" si="417"/>
        <v>Informe Interactivo 1</v>
      </c>
      <c r="G1610" t="str">
        <f t="shared" si="418"/>
        <v>Región</v>
      </c>
      <c r="H1610" t="str">
        <f t="shared" si="419"/>
        <v>Superficie Plantada de Hortalizas (ha)</v>
      </c>
      <c r="I1610" t="s">
        <v>63</v>
      </c>
      <c r="J1610" s="1" t="e">
        <f t="shared" si="420"/>
        <v>#REF!</v>
      </c>
    </row>
    <row r="1611" spans="1:10" x14ac:dyDescent="0.35">
      <c r="A1611" s="2">
        <f t="shared" si="414"/>
        <v>9</v>
      </c>
      <c r="B1611" s="2">
        <f t="shared" si="415"/>
        <v>4.7</v>
      </c>
      <c r="C1611" s="5" t="str">
        <f>+F1611&amp;" - "&amp;I1611</f>
        <v>Informe Interactivo 1 - Arica y Parinacota</v>
      </c>
      <c r="D1611" s="33" t="e">
        <f>+"https://analytics.zoho.com/open-view/2395394000005760318?ZOHO_CRITERIA=%22Trasposicion_4.7%22.%22C%C3%B3digo_Regi%C3%B3n%22%3D"&amp;#REF!</f>
        <v>#REF!</v>
      </c>
      <c r="E1611" s="4">
        <f t="shared" si="416"/>
        <v>11</v>
      </c>
      <c r="F1611" t="str">
        <f t="shared" si="417"/>
        <v>Informe Interactivo 1</v>
      </c>
      <c r="G1611" t="str">
        <f t="shared" si="418"/>
        <v>Región</v>
      </c>
      <c r="H1611" t="str">
        <f t="shared" si="419"/>
        <v>Superficie Plantada de Hortalizas (ha)</v>
      </c>
      <c r="I1611" t="s">
        <v>65</v>
      </c>
      <c r="J1611" s="1" t="e">
        <f t="shared" si="420"/>
        <v>#REF!</v>
      </c>
    </row>
    <row r="1612" spans="1:10" x14ac:dyDescent="0.35">
      <c r="A1612" s="2">
        <f t="shared" si="414"/>
        <v>10</v>
      </c>
      <c r="B1612" s="2">
        <f t="shared" si="415"/>
        <v>4.7</v>
      </c>
      <c r="C1612" s="5" t="str">
        <f>+F1612&amp;" - "&amp;I1612</f>
        <v>Informe Interactivo 1 - Ñuble</v>
      </c>
      <c r="D1612" s="33" t="e">
        <f>+"https://analytics.zoho.com/open-view/2395394000005760318?ZOHO_CRITERIA=%22Trasposicion_4.7%22.%22C%C3%B3digo_Regi%C3%B3n%22%3D"&amp;#REF!</f>
        <v>#REF!</v>
      </c>
      <c r="E1612" s="4">
        <f t="shared" si="416"/>
        <v>11</v>
      </c>
      <c r="F1612" t="str">
        <f t="shared" si="417"/>
        <v>Informe Interactivo 1</v>
      </c>
      <c r="G1612" t="str">
        <f t="shared" si="418"/>
        <v>Región</v>
      </c>
      <c r="H1612" t="str">
        <f t="shared" si="419"/>
        <v>Superficie Plantada de Hortalizas (ha)</v>
      </c>
      <c r="I1612" t="s">
        <v>66</v>
      </c>
      <c r="J1612" s="1" t="e">
        <f t="shared" si="420"/>
        <v>#REF!</v>
      </c>
    </row>
    <row r="1613" spans="1:10" x14ac:dyDescent="0.35">
      <c r="A1613" s="2">
        <f t="shared" si="414"/>
        <v>11</v>
      </c>
      <c r="B1613" s="2">
        <f t="shared" si="415"/>
        <v>4.7</v>
      </c>
      <c r="C1613" s="5" t="str">
        <f>+F1613&amp;" - "&amp;I1613</f>
        <v>Informe Interactivo 1 - Resto del País</v>
      </c>
      <c r="D1613" s="33" t="e">
        <f>+"https://analytics.zoho.com/open-view/2395394000005760318?ZOHO_CRITERIA=%22Trasposicion_4.7%22.%22C%C3%B3digo_Regi%C3%B3n%22%3D"&amp;#REF!</f>
        <v>#REF!</v>
      </c>
      <c r="E1613" s="4">
        <f t="shared" si="416"/>
        <v>11</v>
      </c>
      <c r="F1613" t="str">
        <f t="shared" si="417"/>
        <v>Informe Interactivo 1</v>
      </c>
      <c r="G1613" t="str">
        <f t="shared" si="418"/>
        <v>Región</v>
      </c>
      <c r="H1613" t="str">
        <f t="shared" si="419"/>
        <v>Superficie Plantada de Hortalizas (ha)</v>
      </c>
      <c r="I1613" t="s">
        <v>420</v>
      </c>
      <c r="J1613" s="1" t="e">
        <f t="shared" si="420"/>
        <v>#REF!</v>
      </c>
    </row>
    <row r="1614" spans="1:10" x14ac:dyDescent="0.35">
      <c r="A1614" s="49">
        <v>1</v>
      </c>
      <c r="B1614" s="49">
        <f t="shared" si="415"/>
        <v>4.7</v>
      </c>
      <c r="C1614" s="50" t="str">
        <f>+F1614&amp;" - "&amp;I1614</f>
        <v>Informe Interactivo 2 - Hortalizas</v>
      </c>
      <c r="D1614" s="51" t="e">
        <f>+"https://analytics.zoho.com/open-view/2395394000005763925?ZOHO_CRITERIA=%22Trasposicion_4.7%22.%22Id_producto%22%3D"&amp;#REF!</f>
        <v>#REF!</v>
      </c>
      <c r="E1614" s="52">
        <v>2</v>
      </c>
      <c r="F1614" s="53" t="s">
        <v>45</v>
      </c>
      <c r="G1614" s="53" t="s">
        <v>173</v>
      </c>
      <c r="H1614" s="53" t="s">
        <v>419</v>
      </c>
      <c r="I1614" s="53" t="s">
        <v>218</v>
      </c>
      <c r="J1614" s="1" t="e">
        <f t="shared" si="420"/>
        <v>#REF!</v>
      </c>
    </row>
    <row r="1615" spans="1:10" x14ac:dyDescent="0.35">
      <c r="A1615" s="2">
        <f t="shared" si="414"/>
        <v>2</v>
      </c>
      <c r="B1615" s="2">
        <f t="shared" si="415"/>
        <v>4.7</v>
      </c>
      <c r="C1615" s="5" t="str">
        <f>+F1615&amp;" - "&amp;I1615</f>
        <v>Informe Interactivo 2 - Tubérculos</v>
      </c>
      <c r="D1615" s="33" t="e">
        <f>+"https://analytics.zoho.com/open-view/2395394000005763925?ZOHO_CRITERIA=%22Trasposicion_4.7%22.%22Id_producto%22%3D"&amp;#REF!</f>
        <v>#REF!</v>
      </c>
      <c r="E1615" s="4">
        <f t="shared" si="416"/>
        <v>2</v>
      </c>
      <c r="F1615" t="str">
        <f t="shared" si="417"/>
        <v>Informe Interactivo 2</v>
      </c>
      <c r="G1615" t="str">
        <f t="shared" si="418"/>
        <v>Producto</v>
      </c>
      <c r="H1615" t="str">
        <f t="shared" si="419"/>
        <v>Superficie Plantada de Hortalizas (ha)</v>
      </c>
      <c r="I1615" t="s">
        <v>220</v>
      </c>
      <c r="J1615" s="1" t="e">
        <f t="shared" si="420"/>
        <v>#REF!</v>
      </c>
    </row>
    <row r="1616" spans="1:10" x14ac:dyDescent="0.35">
      <c r="A1616" s="54">
        <v>1</v>
      </c>
      <c r="B1616" s="54">
        <v>4.8</v>
      </c>
      <c r="C1616" s="55" t="str">
        <f>+F1616&amp;" - "&amp;I1616</f>
        <v>Informe Interactivo 1 - Tarapacá</v>
      </c>
      <c r="D1616" s="56" t="e">
        <f>+"https://analytics.zoho.com/open-view/2395394000005885879?ZOHO_CRITERIA=%22Trasposicion_4.8%22.%22C%C3%B3digo%20Regi%C3%B3n%22%20%3D%20"&amp;#REF!</f>
        <v>#REF!</v>
      </c>
      <c r="E1616" s="57">
        <v>14</v>
      </c>
      <c r="F1616" s="58" t="s">
        <v>49</v>
      </c>
      <c r="G1616" s="58" t="s">
        <v>169</v>
      </c>
      <c r="H1616" s="58" t="s">
        <v>421</v>
      </c>
      <c r="I1616" s="58" t="s">
        <v>51</v>
      </c>
      <c r="J1616" s="1" t="e">
        <f t="shared" si="420"/>
        <v>#REF!</v>
      </c>
    </row>
    <row r="1617" spans="1:10" x14ac:dyDescent="0.35">
      <c r="A1617" s="2">
        <f t="shared" si="414"/>
        <v>2</v>
      </c>
      <c r="B1617" s="2">
        <f t="shared" si="415"/>
        <v>4.8</v>
      </c>
      <c r="C1617" s="5" t="str">
        <f>+F1617&amp;" - "&amp;I1617</f>
        <v>Informe Interactivo 1 - Atacama</v>
      </c>
      <c r="D1617" s="33" t="e">
        <f>+"https://analytics.zoho.com/open-view/2395394000005885879?ZOHO_CRITERIA=%22Trasposicion_4.8%22.%22C%C3%B3digo%20Regi%C3%B3n%22%20%3D%20"&amp;#REF!</f>
        <v>#REF!</v>
      </c>
      <c r="E1617" s="4">
        <f t="shared" si="416"/>
        <v>14</v>
      </c>
      <c r="F1617" t="str">
        <f t="shared" si="417"/>
        <v>Informe Interactivo 1</v>
      </c>
      <c r="G1617" t="str">
        <f t="shared" si="418"/>
        <v>Región</v>
      </c>
      <c r="H1617" t="str">
        <f t="shared" si="419"/>
        <v>Número de Empleados periodo 2017-2019</v>
      </c>
      <c r="I1617" t="s">
        <v>53</v>
      </c>
      <c r="J1617" s="1" t="e">
        <f t="shared" si="420"/>
        <v>#REF!</v>
      </c>
    </row>
    <row r="1618" spans="1:10" x14ac:dyDescent="0.35">
      <c r="A1618" s="2">
        <f t="shared" si="414"/>
        <v>3</v>
      </c>
      <c r="B1618" s="2">
        <f t="shared" si="415"/>
        <v>4.8</v>
      </c>
      <c r="C1618" s="5" t="str">
        <f>+F1618&amp;" - "&amp;I1618</f>
        <v>Informe Interactivo 1 - Coquimbo</v>
      </c>
      <c r="D1618" s="33" t="e">
        <f>+"https://analytics.zoho.com/open-view/2395394000005885879?ZOHO_CRITERIA=%22Trasposicion_4.8%22.%22C%C3%B3digo%20Regi%C3%B3n%22%20%3D%20"&amp;#REF!</f>
        <v>#REF!</v>
      </c>
      <c r="E1618" s="4">
        <f t="shared" si="416"/>
        <v>14</v>
      </c>
      <c r="F1618" t="str">
        <f t="shared" si="417"/>
        <v>Informe Interactivo 1</v>
      </c>
      <c r="G1618" t="str">
        <f t="shared" si="418"/>
        <v>Región</v>
      </c>
      <c r="H1618" t="str">
        <f t="shared" si="419"/>
        <v>Número de Empleados periodo 2017-2019</v>
      </c>
      <c r="I1618" t="s">
        <v>54</v>
      </c>
      <c r="J1618" s="1" t="e">
        <f t="shared" si="420"/>
        <v>#REF!</v>
      </c>
    </row>
    <row r="1619" spans="1:10" x14ac:dyDescent="0.35">
      <c r="A1619" s="2">
        <f t="shared" si="414"/>
        <v>4</v>
      </c>
      <c r="B1619" s="2">
        <f t="shared" si="415"/>
        <v>4.8</v>
      </c>
      <c r="C1619" s="5" t="str">
        <f>+F1619&amp;" - "&amp;I1619</f>
        <v>Informe Interactivo 1 - Valparaíso</v>
      </c>
      <c r="D1619" s="33" t="e">
        <f>+"https://analytics.zoho.com/open-view/2395394000005885879?ZOHO_CRITERIA=%22Trasposicion_4.8%22.%22C%C3%B3digo%20Regi%C3%B3n%22%20%3D%20"&amp;#REF!</f>
        <v>#REF!</v>
      </c>
      <c r="E1619" s="4">
        <f t="shared" si="416"/>
        <v>14</v>
      </c>
      <c r="F1619" t="str">
        <f t="shared" si="417"/>
        <v>Informe Interactivo 1</v>
      </c>
      <c r="G1619" t="str">
        <f t="shared" si="418"/>
        <v>Región</v>
      </c>
      <c r="H1619" t="str">
        <f t="shared" si="419"/>
        <v>Número de Empleados periodo 2017-2019</v>
      </c>
      <c r="I1619" t="s">
        <v>55</v>
      </c>
      <c r="J1619" s="1" t="e">
        <f t="shared" si="420"/>
        <v>#REF!</v>
      </c>
    </row>
    <row r="1620" spans="1:10" x14ac:dyDescent="0.35">
      <c r="A1620" s="2">
        <f t="shared" si="414"/>
        <v>5</v>
      </c>
      <c r="B1620" s="2">
        <f t="shared" si="415"/>
        <v>4.8</v>
      </c>
      <c r="C1620" s="5" t="str">
        <f>+F1620&amp;" - "&amp;I1620</f>
        <v>Informe Interactivo 1 - O'Higgins</v>
      </c>
      <c r="D1620" s="33" t="e">
        <f>+"https://analytics.zoho.com/open-view/2395394000005885879?ZOHO_CRITERIA=%22Trasposicion_4.8%22.%22C%C3%B3digo%20Regi%C3%B3n%22%20%3D%20"&amp;#REF!</f>
        <v>#REF!</v>
      </c>
      <c r="E1620" s="4">
        <f t="shared" si="416"/>
        <v>14</v>
      </c>
      <c r="F1620" t="str">
        <f t="shared" si="417"/>
        <v>Informe Interactivo 1</v>
      </c>
      <c r="G1620" t="str">
        <f t="shared" si="418"/>
        <v>Región</v>
      </c>
      <c r="H1620" t="str">
        <f t="shared" si="419"/>
        <v>Número de Empleados periodo 2017-2019</v>
      </c>
      <c r="I1620" t="s">
        <v>56</v>
      </c>
      <c r="J1620" s="1" t="e">
        <f t="shared" si="420"/>
        <v>#REF!</v>
      </c>
    </row>
    <row r="1621" spans="1:10" x14ac:dyDescent="0.35">
      <c r="A1621" s="2">
        <f t="shared" si="414"/>
        <v>6</v>
      </c>
      <c r="B1621" s="2">
        <f t="shared" si="415"/>
        <v>4.8</v>
      </c>
      <c r="C1621" s="5" t="str">
        <f>+F1621&amp;" - "&amp;I1621</f>
        <v>Informe Interactivo 1 - Maule</v>
      </c>
      <c r="D1621" s="33" t="e">
        <f>+"https://analytics.zoho.com/open-view/2395394000005885879?ZOHO_CRITERIA=%22Trasposicion_4.8%22.%22C%C3%B3digo%20Regi%C3%B3n%22%20%3D%20"&amp;#REF!</f>
        <v>#REF!</v>
      </c>
      <c r="E1621" s="4">
        <f t="shared" si="416"/>
        <v>14</v>
      </c>
      <c r="F1621" t="str">
        <f t="shared" si="417"/>
        <v>Informe Interactivo 1</v>
      </c>
      <c r="G1621" t="str">
        <f t="shared" si="418"/>
        <v>Región</v>
      </c>
      <c r="H1621" t="str">
        <f t="shared" si="419"/>
        <v>Número de Empleados periodo 2017-2019</v>
      </c>
      <c r="I1621" t="s">
        <v>57</v>
      </c>
      <c r="J1621" s="1" t="e">
        <f t="shared" si="420"/>
        <v>#REF!</v>
      </c>
    </row>
    <row r="1622" spans="1:10" x14ac:dyDescent="0.35">
      <c r="A1622" s="2">
        <f t="shared" si="414"/>
        <v>7</v>
      </c>
      <c r="B1622" s="2">
        <f t="shared" si="415"/>
        <v>4.8</v>
      </c>
      <c r="C1622" s="5" t="str">
        <f>+F1622&amp;" - "&amp;I1622</f>
        <v>Informe Interactivo 1 - Biobío</v>
      </c>
      <c r="D1622" s="33" t="e">
        <f>+"https://analytics.zoho.com/open-view/2395394000005885879?ZOHO_CRITERIA=%22Trasposicion_4.8%22.%22C%C3%B3digo%20Regi%C3%B3n%22%20%3D%20"&amp;#REF!</f>
        <v>#REF!</v>
      </c>
      <c r="E1622" s="4">
        <f t="shared" si="416"/>
        <v>14</v>
      </c>
      <c r="F1622" t="str">
        <f t="shared" si="417"/>
        <v>Informe Interactivo 1</v>
      </c>
      <c r="G1622" t="str">
        <f t="shared" si="418"/>
        <v>Región</v>
      </c>
      <c r="H1622" t="str">
        <f t="shared" si="419"/>
        <v>Número de Empleados periodo 2017-2019</v>
      </c>
      <c r="I1622" t="s">
        <v>58</v>
      </c>
      <c r="J1622" s="1" t="e">
        <f t="shared" si="420"/>
        <v>#REF!</v>
      </c>
    </row>
    <row r="1623" spans="1:10" x14ac:dyDescent="0.35">
      <c r="A1623" s="2">
        <f t="shared" si="414"/>
        <v>8</v>
      </c>
      <c r="B1623" s="2">
        <f t="shared" si="415"/>
        <v>4.8</v>
      </c>
      <c r="C1623" s="5" t="str">
        <f>+F1623&amp;" - "&amp;I1623</f>
        <v>Informe Interactivo 1 - Araucanía</v>
      </c>
      <c r="D1623" s="33" t="e">
        <f>+"https://analytics.zoho.com/open-view/2395394000005885879?ZOHO_CRITERIA=%22Trasposicion_4.8%22.%22C%C3%B3digo%20Regi%C3%B3n%22%20%3D%20"&amp;#REF!</f>
        <v>#REF!</v>
      </c>
      <c r="E1623" s="4">
        <f t="shared" si="416"/>
        <v>14</v>
      </c>
      <c r="F1623" t="str">
        <f t="shared" si="417"/>
        <v>Informe Interactivo 1</v>
      </c>
      <c r="G1623" t="str">
        <f t="shared" si="418"/>
        <v>Región</v>
      </c>
      <c r="H1623" t="str">
        <f t="shared" si="419"/>
        <v>Número de Empleados periodo 2017-2019</v>
      </c>
      <c r="I1623" t="s">
        <v>59</v>
      </c>
      <c r="J1623" s="1" t="e">
        <f t="shared" si="420"/>
        <v>#REF!</v>
      </c>
    </row>
    <row r="1624" spans="1:10" x14ac:dyDescent="0.35">
      <c r="A1624" s="2">
        <f t="shared" si="414"/>
        <v>9</v>
      </c>
      <c r="B1624" s="2">
        <f t="shared" si="415"/>
        <v>4.8</v>
      </c>
      <c r="C1624" s="5" t="str">
        <f>+F1624&amp;" - "&amp;I1624</f>
        <v>Informe Interactivo 1 - Los Lagos</v>
      </c>
      <c r="D1624" s="33" t="e">
        <f>+"https://analytics.zoho.com/open-view/2395394000005885879?ZOHO_CRITERIA=%22Trasposicion_4.8%22.%22C%C3%B3digo%20Regi%C3%B3n%22%20%3D%20"&amp;#REF!</f>
        <v>#REF!</v>
      </c>
      <c r="E1624" s="4">
        <f t="shared" si="416"/>
        <v>14</v>
      </c>
      <c r="F1624" t="str">
        <f t="shared" si="417"/>
        <v>Informe Interactivo 1</v>
      </c>
      <c r="G1624" t="str">
        <f t="shared" si="418"/>
        <v>Región</v>
      </c>
      <c r="H1624" t="str">
        <f t="shared" si="419"/>
        <v>Número de Empleados periodo 2017-2019</v>
      </c>
      <c r="I1624" t="s">
        <v>60</v>
      </c>
      <c r="J1624" s="1" t="e">
        <f t="shared" si="420"/>
        <v>#REF!</v>
      </c>
    </row>
    <row r="1625" spans="1:10" x14ac:dyDescent="0.35">
      <c r="A1625" s="2">
        <f t="shared" si="414"/>
        <v>10</v>
      </c>
      <c r="B1625" s="2">
        <f t="shared" si="415"/>
        <v>4.8</v>
      </c>
      <c r="C1625" s="5" t="str">
        <f>+F1625&amp;" - "&amp;I1625</f>
        <v>Informe Interactivo 1 - Aysén</v>
      </c>
      <c r="D1625" s="33" t="e">
        <f>+"https://analytics.zoho.com/open-view/2395394000005885879?ZOHO_CRITERIA=%22Trasposicion_4.8%22.%22C%C3%B3digo%20Regi%C3%B3n%22%20%3D%20"&amp;#REF!</f>
        <v>#REF!</v>
      </c>
      <c r="E1625" s="4">
        <f t="shared" si="416"/>
        <v>14</v>
      </c>
      <c r="F1625" t="str">
        <f t="shared" si="417"/>
        <v>Informe Interactivo 1</v>
      </c>
      <c r="G1625" t="str">
        <f t="shared" si="418"/>
        <v>Región</v>
      </c>
      <c r="H1625" t="str">
        <f t="shared" si="419"/>
        <v>Número de Empleados periodo 2017-2019</v>
      </c>
      <c r="I1625" t="s">
        <v>61</v>
      </c>
      <c r="J1625" s="1" t="e">
        <f t="shared" si="420"/>
        <v>#REF!</v>
      </c>
    </row>
    <row r="1626" spans="1:10" x14ac:dyDescent="0.35">
      <c r="A1626" s="2">
        <f t="shared" si="414"/>
        <v>11</v>
      </c>
      <c r="B1626" s="2">
        <f t="shared" si="415"/>
        <v>4.8</v>
      </c>
      <c r="C1626" s="5" t="str">
        <f>+F1626&amp;" - "&amp;I1626</f>
        <v>Informe Interactivo 1 - Metropolitana</v>
      </c>
      <c r="D1626" s="33" t="e">
        <f>+"https://analytics.zoho.com/open-view/2395394000005885879?ZOHO_CRITERIA=%22Trasposicion_4.8%22.%22C%C3%B3digo%20Regi%C3%B3n%22%20%3D%20"&amp;#REF!</f>
        <v>#REF!</v>
      </c>
      <c r="E1626" s="4">
        <f t="shared" si="416"/>
        <v>14</v>
      </c>
      <c r="F1626" t="str">
        <f t="shared" si="417"/>
        <v>Informe Interactivo 1</v>
      </c>
      <c r="G1626" t="str">
        <f t="shared" si="418"/>
        <v>Región</v>
      </c>
      <c r="H1626" t="str">
        <f t="shared" si="419"/>
        <v>Número de Empleados periodo 2017-2019</v>
      </c>
      <c r="I1626" t="s">
        <v>63</v>
      </c>
      <c r="J1626" s="1" t="e">
        <f t="shared" si="420"/>
        <v>#REF!</v>
      </c>
    </row>
    <row r="1627" spans="1:10" x14ac:dyDescent="0.35">
      <c r="A1627" s="2">
        <f t="shared" si="414"/>
        <v>12</v>
      </c>
      <c r="B1627" s="2">
        <f t="shared" si="415"/>
        <v>4.8</v>
      </c>
      <c r="C1627" s="5" t="str">
        <f>+F1627&amp;" - "&amp;I1627</f>
        <v>Informe Interactivo 1 - Los Ríos</v>
      </c>
      <c r="D1627" s="33" t="e">
        <f>+"https://analytics.zoho.com/open-view/2395394000005885879?ZOHO_CRITERIA=%22Trasposicion_4.8%22.%22C%C3%B3digo%20Regi%C3%B3n%22%20%3D%20"&amp;#REF!</f>
        <v>#REF!</v>
      </c>
      <c r="E1627" s="4">
        <f t="shared" si="416"/>
        <v>14</v>
      </c>
      <c r="F1627" t="str">
        <f t="shared" si="417"/>
        <v>Informe Interactivo 1</v>
      </c>
      <c r="G1627" t="str">
        <f t="shared" si="418"/>
        <v>Región</v>
      </c>
      <c r="H1627" t="str">
        <f t="shared" si="419"/>
        <v>Número de Empleados periodo 2017-2019</v>
      </c>
      <c r="I1627" t="s">
        <v>64</v>
      </c>
      <c r="J1627" s="1" t="e">
        <f t="shared" si="420"/>
        <v>#REF!</v>
      </c>
    </row>
    <row r="1628" spans="1:10" x14ac:dyDescent="0.35">
      <c r="A1628" s="2">
        <f t="shared" si="414"/>
        <v>13</v>
      </c>
      <c r="B1628" s="2">
        <f t="shared" si="415"/>
        <v>4.8</v>
      </c>
      <c r="C1628" s="5" t="str">
        <f>+F1628&amp;" - "&amp;I1628</f>
        <v>Informe Interactivo 1 - Arica y Parinacota</v>
      </c>
      <c r="D1628" s="33" t="e">
        <f>+"https://analytics.zoho.com/open-view/2395394000005885879?ZOHO_CRITERIA=%22Trasposicion_4.8%22.%22C%C3%B3digo%20Regi%C3%B3n%22%20%3D%20"&amp;#REF!</f>
        <v>#REF!</v>
      </c>
      <c r="E1628" s="4">
        <f t="shared" si="416"/>
        <v>14</v>
      </c>
      <c r="F1628" t="str">
        <f t="shared" si="417"/>
        <v>Informe Interactivo 1</v>
      </c>
      <c r="G1628" t="str">
        <f t="shared" si="418"/>
        <v>Región</v>
      </c>
      <c r="H1628" t="str">
        <f t="shared" si="419"/>
        <v>Número de Empleados periodo 2017-2019</v>
      </c>
      <c r="I1628" t="s">
        <v>65</v>
      </c>
      <c r="J1628" s="1" t="e">
        <f t="shared" si="420"/>
        <v>#REF!</v>
      </c>
    </row>
    <row r="1629" spans="1:10" x14ac:dyDescent="0.35">
      <c r="A1629" s="2">
        <f t="shared" si="414"/>
        <v>14</v>
      </c>
      <c r="B1629" s="2">
        <f t="shared" si="415"/>
        <v>4.8</v>
      </c>
      <c r="C1629" s="5" t="str">
        <f>+F1629&amp;" - "&amp;I1629</f>
        <v>Informe Interactivo 1 - Ñuble</v>
      </c>
      <c r="D1629" s="33" t="e">
        <f>+"https://analytics.zoho.com/open-view/2395394000005885879?ZOHO_CRITERIA=%22Trasposicion_4.8%22.%22C%C3%B3digo%20Regi%C3%B3n%22%20%3D%20"&amp;#REF!</f>
        <v>#REF!</v>
      </c>
      <c r="E1629" s="4">
        <f t="shared" si="416"/>
        <v>14</v>
      </c>
      <c r="F1629" t="str">
        <f t="shared" si="417"/>
        <v>Informe Interactivo 1</v>
      </c>
      <c r="G1629" t="str">
        <f t="shared" si="418"/>
        <v>Región</v>
      </c>
      <c r="H1629" t="str">
        <f t="shared" si="419"/>
        <v>Número de Empleados periodo 2017-2019</v>
      </c>
      <c r="I1629" t="s">
        <v>66</v>
      </c>
      <c r="J1629" s="1" t="e">
        <f t="shared" si="420"/>
        <v>#REF!</v>
      </c>
    </row>
    <row r="1630" spans="1:10" x14ac:dyDescent="0.35">
      <c r="A1630" s="54">
        <v>1</v>
      </c>
      <c r="B1630" s="54">
        <f t="shared" si="415"/>
        <v>4.8</v>
      </c>
      <c r="C1630" s="55" t="str">
        <f>+F1630&amp;" - "&amp;I1630</f>
        <v>Informe Interactivo 2 - Mano de Obra en Industria Frutícola</v>
      </c>
      <c r="D1630" s="56" t="e">
        <f>+"https://analytics.zoho.com/open-view/2395394000005956929?ZOHO_CRITERIA=%22Trasposicion_4.8%22.%22Id_categor%C3%ADa%22%20%3D%20"&amp;#REF!</f>
        <v>#REF!</v>
      </c>
      <c r="E1630" s="57">
        <v>2</v>
      </c>
      <c r="F1630" s="58" t="s">
        <v>45</v>
      </c>
      <c r="G1630" s="58" t="s">
        <v>17</v>
      </c>
      <c r="H1630" s="58" t="s">
        <v>421</v>
      </c>
      <c r="I1630" s="58" t="s">
        <v>422</v>
      </c>
      <c r="J1630" s="1" t="e">
        <f t="shared" si="420"/>
        <v>#REF!</v>
      </c>
    </row>
    <row r="1631" spans="1:10" x14ac:dyDescent="0.35">
      <c r="A1631" s="2">
        <f t="shared" si="414"/>
        <v>2</v>
      </c>
      <c r="B1631" s="2">
        <f t="shared" si="415"/>
        <v>4.8</v>
      </c>
      <c r="C1631" s="5" t="str">
        <f>+F1631&amp;" - "&amp;I1631</f>
        <v>Informe Interactivo 2 - Mano de Obra en Predios Frutícolas</v>
      </c>
      <c r="D1631" s="33" t="e">
        <f>+"https://analytics.zoho.com/open-view/2395394000005956929?ZOHO_CRITERIA=%22Trasposicion_4.8%22.%22Id_categor%C3%ADa%22%20%3D%20"&amp;#REF!</f>
        <v>#REF!</v>
      </c>
      <c r="E1631" s="4">
        <f t="shared" si="416"/>
        <v>2</v>
      </c>
      <c r="F1631" t="str">
        <f t="shared" si="417"/>
        <v>Informe Interactivo 2</v>
      </c>
      <c r="G1631" t="str">
        <f t="shared" si="418"/>
        <v>Categoría</v>
      </c>
      <c r="H1631" t="str">
        <f t="shared" si="419"/>
        <v>Número de Empleados periodo 2017-2019</v>
      </c>
      <c r="I1631" t="s">
        <v>423</v>
      </c>
      <c r="J1631" s="1" t="e">
        <f t="shared" si="420"/>
        <v>#REF!</v>
      </c>
    </row>
    <row r="1632" spans="1:10" x14ac:dyDescent="0.35">
      <c r="A1632" s="59">
        <v>1</v>
      </c>
      <c r="B1632" s="59">
        <v>4.9000000000000004</v>
      </c>
      <c r="C1632" s="60" t="str">
        <f>+F1632&amp;" - "&amp;I1632</f>
        <v>Informe Interactivo 1 - Coquimbo</v>
      </c>
      <c r="D1632" s="61" t="e">
        <f>+"https://analytics.zoho.com/open-view/2395394000006162015?ZOHO_CRITERIA=%224.9%20Superficie%20cosechada%20Ha%22.%22Codreg%22%3D"&amp;#REF!</f>
        <v>#REF!</v>
      </c>
      <c r="E1632" s="62">
        <v>11</v>
      </c>
      <c r="F1632" s="63" t="s">
        <v>49</v>
      </c>
      <c r="G1632" s="63" t="s">
        <v>169</v>
      </c>
      <c r="H1632" s="63" t="s">
        <v>424</v>
      </c>
      <c r="I1632" s="63" t="s">
        <v>54</v>
      </c>
      <c r="J1632" s="1" t="e">
        <f t="shared" si="420"/>
        <v>#REF!</v>
      </c>
    </row>
    <row r="1633" spans="1:10" x14ac:dyDescent="0.35">
      <c r="A1633" s="2">
        <f t="shared" si="414"/>
        <v>2</v>
      </c>
      <c r="B1633" s="2">
        <f t="shared" si="415"/>
        <v>4.9000000000000004</v>
      </c>
      <c r="C1633" s="5" t="str">
        <f>+F1633&amp;" - "&amp;I1633</f>
        <v>Informe Interactivo 1 - Valparaíso</v>
      </c>
      <c r="D1633" s="33" t="e">
        <f>+"https://analytics.zoho.com/open-view/2395394000006162015?ZOHO_CRITERIA=%224.9%20Superficie%20cosechada%20Ha%22.%22Codreg%22%3D"&amp;#REF!</f>
        <v>#REF!</v>
      </c>
      <c r="E1633" s="4">
        <f t="shared" si="416"/>
        <v>11</v>
      </c>
      <c r="F1633" t="str">
        <f t="shared" si="417"/>
        <v>Informe Interactivo 1</v>
      </c>
      <c r="G1633" t="str">
        <f t="shared" si="418"/>
        <v>Región</v>
      </c>
      <c r="H1633" t="str">
        <f t="shared" si="419"/>
        <v>Superficie cosechada (ha)</v>
      </c>
      <c r="I1633" t="s">
        <v>55</v>
      </c>
      <c r="J1633" s="1" t="e">
        <f t="shared" si="420"/>
        <v>#REF!</v>
      </c>
    </row>
    <row r="1634" spans="1:10" x14ac:dyDescent="0.35">
      <c r="A1634" s="2">
        <f t="shared" si="414"/>
        <v>3</v>
      </c>
      <c r="B1634" s="2">
        <f t="shared" si="415"/>
        <v>4.9000000000000004</v>
      </c>
      <c r="C1634" s="5" t="str">
        <f>+F1634&amp;" - "&amp;I1634</f>
        <v xml:space="preserve">Informe Interactivo 1 - O'Higgins </v>
      </c>
      <c r="D1634" s="33" t="e">
        <f>+"https://analytics.zoho.com/open-view/2395394000006162015?ZOHO_CRITERIA=%224.9%20Superficie%20cosechada%20Ha%22.%22Codreg%22%3D"&amp;#REF!</f>
        <v>#REF!</v>
      </c>
      <c r="E1634" s="4">
        <f t="shared" si="416"/>
        <v>11</v>
      </c>
      <c r="F1634" t="str">
        <f t="shared" si="417"/>
        <v>Informe Interactivo 1</v>
      </c>
      <c r="G1634" t="str">
        <f t="shared" si="418"/>
        <v>Región</v>
      </c>
      <c r="H1634" t="str">
        <f t="shared" si="419"/>
        <v>Superficie cosechada (ha)</v>
      </c>
      <c r="I1634" t="s">
        <v>425</v>
      </c>
      <c r="J1634" s="1" t="e">
        <f t="shared" si="420"/>
        <v>#REF!</v>
      </c>
    </row>
    <row r="1635" spans="1:10" x14ac:dyDescent="0.35">
      <c r="A1635" s="2">
        <f t="shared" si="414"/>
        <v>4</v>
      </c>
      <c r="B1635" s="2">
        <f t="shared" si="415"/>
        <v>4.9000000000000004</v>
      </c>
      <c r="C1635" s="5" t="str">
        <f>+F1635&amp;" - "&amp;I1635</f>
        <v>Informe Interactivo 1 - Maule</v>
      </c>
      <c r="D1635" s="33" t="e">
        <f>+"https://analytics.zoho.com/open-view/2395394000006162015?ZOHO_CRITERIA=%224.9%20Superficie%20cosechada%20Ha%22.%22Codreg%22%3D"&amp;#REF!</f>
        <v>#REF!</v>
      </c>
      <c r="E1635" s="4">
        <f t="shared" si="416"/>
        <v>11</v>
      </c>
      <c r="F1635" t="str">
        <f t="shared" si="417"/>
        <v>Informe Interactivo 1</v>
      </c>
      <c r="G1635" t="str">
        <f t="shared" si="418"/>
        <v>Región</v>
      </c>
      <c r="H1635" t="str">
        <f t="shared" si="419"/>
        <v>Superficie cosechada (ha)</v>
      </c>
      <c r="I1635" t="s">
        <v>57</v>
      </c>
      <c r="J1635" s="1" t="e">
        <f t="shared" si="420"/>
        <v>#REF!</v>
      </c>
    </row>
    <row r="1636" spans="1:10" x14ac:dyDescent="0.35">
      <c r="A1636" s="2">
        <f t="shared" si="414"/>
        <v>5</v>
      </c>
      <c r="B1636" s="2">
        <f t="shared" si="415"/>
        <v>4.9000000000000004</v>
      </c>
      <c r="C1636" s="5" t="str">
        <f>+F1636&amp;" - "&amp;I1636</f>
        <v xml:space="preserve">Informe Interactivo 1 - Biobío </v>
      </c>
      <c r="D1636" s="33" t="e">
        <f>+"https://analytics.zoho.com/open-view/2395394000006162015?ZOHO_CRITERIA=%224.9%20Superficie%20cosechada%20Ha%22.%22Codreg%22%3D"&amp;#REF!</f>
        <v>#REF!</v>
      </c>
      <c r="E1636" s="4">
        <f t="shared" si="416"/>
        <v>11</v>
      </c>
      <c r="F1636" t="str">
        <f t="shared" si="417"/>
        <v>Informe Interactivo 1</v>
      </c>
      <c r="G1636" t="str">
        <f t="shared" si="418"/>
        <v>Región</v>
      </c>
      <c r="H1636" t="str">
        <f t="shared" si="419"/>
        <v>Superficie cosechada (ha)</v>
      </c>
      <c r="I1636" t="s">
        <v>426</v>
      </c>
      <c r="J1636" s="1" t="e">
        <f t="shared" si="420"/>
        <v>#REF!</v>
      </c>
    </row>
    <row r="1637" spans="1:10" x14ac:dyDescent="0.35">
      <c r="A1637" s="2">
        <f t="shared" si="414"/>
        <v>6</v>
      </c>
      <c r="B1637" s="2">
        <f t="shared" si="415"/>
        <v>4.9000000000000004</v>
      </c>
      <c r="C1637" s="5" t="str">
        <f>+F1637&amp;" - "&amp;I1637</f>
        <v>Informe Interactivo 1 - Araucanía</v>
      </c>
      <c r="D1637" s="33" t="e">
        <f>+"https://analytics.zoho.com/open-view/2395394000006162015?ZOHO_CRITERIA=%224.9%20Superficie%20cosechada%20Ha%22.%22Codreg%22%3D"&amp;#REF!</f>
        <v>#REF!</v>
      </c>
      <c r="E1637" s="4">
        <f t="shared" si="416"/>
        <v>11</v>
      </c>
      <c r="F1637" t="str">
        <f t="shared" si="417"/>
        <v>Informe Interactivo 1</v>
      </c>
      <c r="G1637" t="str">
        <f t="shared" si="418"/>
        <v>Región</v>
      </c>
      <c r="H1637" t="str">
        <f t="shared" si="419"/>
        <v>Superficie cosechada (ha)</v>
      </c>
      <c r="I1637" t="s">
        <v>59</v>
      </c>
      <c r="J1637" s="1" t="e">
        <f t="shared" si="420"/>
        <v>#REF!</v>
      </c>
    </row>
    <row r="1638" spans="1:10" x14ac:dyDescent="0.35">
      <c r="A1638" s="2">
        <f t="shared" si="414"/>
        <v>7</v>
      </c>
      <c r="B1638" s="2">
        <f t="shared" si="415"/>
        <v>4.9000000000000004</v>
      </c>
      <c r="C1638" s="5" t="str">
        <f>+F1638&amp;" - "&amp;I1638</f>
        <v>Informe Interactivo 1 - Los Lagos</v>
      </c>
      <c r="D1638" s="33" t="e">
        <f>+"https://analytics.zoho.com/open-view/2395394000006162015?ZOHO_CRITERIA=%224.9%20Superficie%20cosechada%20Ha%22.%22Codreg%22%3D"&amp;#REF!</f>
        <v>#REF!</v>
      </c>
      <c r="E1638" s="4">
        <f t="shared" si="416"/>
        <v>11</v>
      </c>
      <c r="F1638" t="str">
        <f t="shared" si="417"/>
        <v>Informe Interactivo 1</v>
      </c>
      <c r="G1638" t="str">
        <f t="shared" si="418"/>
        <v>Región</v>
      </c>
      <c r="H1638" t="str">
        <f t="shared" si="419"/>
        <v>Superficie cosechada (ha)</v>
      </c>
      <c r="I1638" t="s">
        <v>60</v>
      </c>
      <c r="J1638" s="1" t="e">
        <f t="shared" si="420"/>
        <v>#REF!</v>
      </c>
    </row>
    <row r="1639" spans="1:10" x14ac:dyDescent="0.35">
      <c r="A1639" s="2">
        <f t="shared" si="414"/>
        <v>8</v>
      </c>
      <c r="B1639" s="2">
        <f t="shared" si="415"/>
        <v>4.9000000000000004</v>
      </c>
      <c r="C1639" s="5" t="str">
        <f>+F1639&amp;" - "&amp;I1639</f>
        <v>Informe Interactivo 1 - Metropolitana</v>
      </c>
      <c r="D1639" s="33" t="e">
        <f>+"https://analytics.zoho.com/open-view/2395394000006162015?ZOHO_CRITERIA=%224.9%20Superficie%20cosechada%20Ha%22.%22Codreg%22%3D"&amp;#REF!</f>
        <v>#REF!</v>
      </c>
      <c r="E1639" s="4">
        <f t="shared" si="416"/>
        <v>11</v>
      </c>
      <c r="F1639" t="str">
        <f t="shared" si="417"/>
        <v>Informe Interactivo 1</v>
      </c>
      <c r="G1639" t="str">
        <f t="shared" si="418"/>
        <v>Región</v>
      </c>
      <c r="H1639" t="str">
        <f t="shared" si="419"/>
        <v>Superficie cosechada (ha)</v>
      </c>
      <c r="I1639" t="s">
        <v>63</v>
      </c>
      <c r="J1639" s="1" t="e">
        <f t="shared" si="420"/>
        <v>#REF!</v>
      </c>
    </row>
    <row r="1640" spans="1:10" x14ac:dyDescent="0.35">
      <c r="A1640" s="2">
        <f t="shared" si="414"/>
        <v>9</v>
      </c>
      <c r="B1640" s="2">
        <f t="shared" si="415"/>
        <v>4.9000000000000004</v>
      </c>
      <c r="C1640" s="5" t="str">
        <f>+F1640&amp;" - "&amp;I1640</f>
        <v>Informe Interactivo 1 - Los Ríos</v>
      </c>
      <c r="D1640" s="33" t="e">
        <f>+"https://analytics.zoho.com/open-view/2395394000006162015?ZOHO_CRITERIA=%224.9%20Superficie%20cosechada%20Ha%22.%22Codreg%22%3D"&amp;#REF!</f>
        <v>#REF!</v>
      </c>
      <c r="E1640" s="4">
        <f t="shared" si="416"/>
        <v>11</v>
      </c>
      <c r="F1640" t="str">
        <f t="shared" si="417"/>
        <v>Informe Interactivo 1</v>
      </c>
      <c r="G1640" t="str">
        <f t="shared" si="418"/>
        <v>Región</v>
      </c>
      <c r="H1640" t="str">
        <f t="shared" si="419"/>
        <v>Superficie cosechada (ha)</v>
      </c>
      <c r="I1640" t="s">
        <v>64</v>
      </c>
      <c r="J1640" s="1" t="e">
        <f t="shared" si="420"/>
        <v>#REF!</v>
      </c>
    </row>
    <row r="1641" spans="1:10" x14ac:dyDescent="0.35">
      <c r="A1641" s="2">
        <f t="shared" ref="A1641:A1704" si="421">+A1640+1</f>
        <v>10</v>
      </c>
      <c r="B1641" s="2">
        <f t="shared" ref="B1641:B1704" si="422">+B1640</f>
        <v>4.9000000000000004</v>
      </c>
      <c r="C1641" s="5" t="str">
        <f>+F1641&amp;" - "&amp;I1641</f>
        <v>Informe Interactivo 1 - Ñuble</v>
      </c>
      <c r="D1641" s="33" t="e">
        <f>+"https://analytics.zoho.com/open-view/2395394000006162015?ZOHO_CRITERIA=%224.9%20Superficie%20cosechada%20Ha%22.%22Codreg%22%3D"&amp;#REF!</f>
        <v>#REF!</v>
      </c>
      <c r="E1641" s="4">
        <f t="shared" ref="E1641:E1704" si="423">+E1640</f>
        <v>11</v>
      </c>
      <c r="F1641" t="str">
        <f t="shared" ref="F1641:F1704" si="424">+F1640</f>
        <v>Informe Interactivo 1</v>
      </c>
      <c r="G1641" t="str">
        <f t="shared" ref="G1641:G1704" si="425">+G1640</f>
        <v>Región</v>
      </c>
      <c r="H1641" t="str">
        <f t="shared" ref="H1641:H1704" si="426">+H1640</f>
        <v>Superficie cosechada (ha)</v>
      </c>
      <c r="I1641" t="s">
        <v>66</v>
      </c>
      <c r="J1641" s="1" t="e">
        <f t="shared" ref="J1641:J1704" si="427">+HYPERLINK(D1641,C1641)</f>
        <v>#REF!</v>
      </c>
    </row>
    <row r="1642" spans="1:10" x14ac:dyDescent="0.35">
      <c r="A1642" s="2">
        <f t="shared" si="421"/>
        <v>11</v>
      </c>
      <c r="B1642" s="2">
        <f t="shared" si="422"/>
        <v>4.9000000000000004</v>
      </c>
      <c r="C1642" s="5" t="str">
        <f>+F1642&amp;" - "&amp;I1642</f>
        <v>Informe Interactivo 1 - Resto País</v>
      </c>
      <c r="D1642" s="33" t="e">
        <f>+"https://analytics.zoho.com/open-view/2395394000006162015?ZOHO_CRITERIA=%224.9%20Superficie%20cosechada%20Ha%22.%22Codreg%22%3D"&amp;#REF!</f>
        <v>#REF!</v>
      </c>
      <c r="E1642" s="4">
        <f t="shared" si="423"/>
        <v>11</v>
      </c>
      <c r="F1642" t="str">
        <f t="shared" si="424"/>
        <v>Informe Interactivo 1</v>
      </c>
      <c r="G1642" t="str">
        <f t="shared" si="425"/>
        <v>Región</v>
      </c>
      <c r="H1642" t="str">
        <f t="shared" si="426"/>
        <v>Superficie cosechada (ha)</v>
      </c>
      <c r="I1642" t="s">
        <v>427</v>
      </c>
      <c r="J1642" s="1" t="e">
        <f t="shared" si="427"/>
        <v>#REF!</v>
      </c>
    </row>
    <row r="1643" spans="1:10" x14ac:dyDescent="0.35">
      <c r="A1643" s="59">
        <v>1</v>
      </c>
      <c r="B1643" s="59">
        <f t="shared" si="422"/>
        <v>4.9000000000000004</v>
      </c>
      <c r="C1643" s="60" t="str">
        <f>+F1643&amp;" - "&amp;I1643</f>
        <v>Informe Interactivo 2 - Legumbres</v>
      </c>
      <c r="D1643" s="61" t="e">
        <f>+"https://analytics.zoho.com/open-view/2395394000006167438?ZOHO_CRITERIA=%224.9%20Superficie%20cosechada%20Ha%22.%22Id_Producto%22%3D"&amp;#REF!</f>
        <v>#REF!</v>
      </c>
      <c r="E1643" s="62">
        <v>5</v>
      </c>
      <c r="F1643" s="63" t="s">
        <v>45</v>
      </c>
      <c r="G1643" s="63" t="s">
        <v>173</v>
      </c>
      <c r="H1643" s="63" t="s">
        <v>424</v>
      </c>
      <c r="I1643" s="63" t="s">
        <v>216</v>
      </c>
      <c r="J1643" s="1" t="e">
        <f t="shared" si="427"/>
        <v>#REF!</v>
      </c>
    </row>
    <row r="1644" spans="1:10" x14ac:dyDescent="0.35">
      <c r="A1644" s="2">
        <f t="shared" si="421"/>
        <v>2</v>
      </c>
      <c r="B1644" s="2">
        <f t="shared" si="422"/>
        <v>4.9000000000000004</v>
      </c>
      <c r="C1644" s="5" t="str">
        <f>+F1644&amp;" - "&amp;I1644</f>
        <v>Informe Interactivo 2 - Cereales</v>
      </c>
      <c r="D1644" s="33" t="e">
        <f>+"https://analytics.zoho.com/open-view/2395394000006167438?ZOHO_CRITERIA=%224.9%20Superficie%20cosechada%20Ha%22.%22Id_Producto%22%3D"&amp;#REF!</f>
        <v>#REF!</v>
      </c>
      <c r="E1644" s="4">
        <f t="shared" si="423"/>
        <v>5</v>
      </c>
      <c r="F1644" t="str">
        <f t="shared" si="424"/>
        <v>Informe Interactivo 2</v>
      </c>
      <c r="G1644" t="str">
        <f t="shared" si="425"/>
        <v>Producto</v>
      </c>
      <c r="H1644" t="str">
        <f t="shared" si="426"/>
        <v>Superficie cosechada (ha)</v>
      </c>
      <c r="I1644" t="s">
        <v>217</v>
      </c>
      <c r="J1644" s="1" t="e">
        <f t="shared" si="427"/>
        <v>#REF!</v>
      </c>
    </row>
    <row r="1645" spans="1:10" x14ac:dyDescent="0.35">
      <c r="A1645" s="2">
        <f t="shared" si="421"/>
        <v>3</v>
      </c>
      <c r="B1645" s="2">
        <f t="shared" si="422"/>
        <v>4.9000000000000004</v>
      </c>
      <c r="C1645" s="5" t="str">
        <f>+F1645&amp;" - "&amp;I1645</f>
        <v>Informe Interactivo 2 - Hortalizas</v>
      </c>
      <c r="D1645" s="33" t="e">
        <f>+"https://analytics.zoho.com/open-view/2395394000006167438?ZOHO_CRITERIA=%224.9%20Superficie%20cosechada%20Ha%22.%22Id_Producto%22%3D"&amp;#REF!</f>
        <v>#REF!</v>
      </c>
      <c r="E1645" s="4">
        <f t="shared" si="423"/>
        <v>5</v>
      </c>
      <c r="F1645" t="str">
        <f t="shared" si="424"/>
        <v>Informe Interactivo 2</v>
      </c>
      <c r="G1645" t="str">
        <f t="shared" si="425"/>
        <v>Producto</v>
      </c>
      <c r="H1645" t="str">
        <f t="shared" si="426"/>
        <v>Superficie cosechada (ha)</v>
      </c>
      <c r="I1645" t="s">
        <v>218</v>
      </c>
      <c r="J1645" s="1" t="e">
        <f t="shared" si="427"/>
        <v>#REF!</v>
      </c>
    </row>
    <row r="1646" spans="1:10" x14ac:dyDescent="0.35">
      <c r="A1646" s="2">
        <f t="shared" si="421"/>
        <v>4</v>
      </c>
      <c r="B1646" s="2">
        <f t="shared" si="422"/>
        <v>4.9000000000000004</v>
      </c>
      <c r="C1646" s="5" t="str">
        <f>+F1646&amp;" - "&amp;I1646</f>
        <v>Informe Interactivo 2 - Industriales</v>
      </c>
      <c r="D1646" s="33" t="e">
        <f>+"https://analytics.zoho.com/open-view/2395394000006167438?ZOHO_CRITERIA=%224.9%20Superficie%20cosechada%20Ha%22.%22Id_Producto%22%3D"&amp;#REF!</f>
        <v>#REF!</v>
      </c>
      <c r="E1646" s="4">
        <f t="shared" si="423"/>
        <v>5</v>
      </c>
      <c r="F1646" t="str">
        <f t="shared" si="424"/>
        <v>Informe Interactivo 2</v>
      </c>
      <c r="G1646" t="str">
        <f t="shared" si="425"/>
        <v>Producto</v>
      </c>
      <c r="H1646" t="str">
        <f t="shared" si="426"/>
        <v>Superficie cosechada (ha)</v>
      </c>
      <c r="I1646" t="s">
        <v>219</v>
      </c>
      <c r="J1646" s="1" t="e">
        <f t="shared" si="427"/>
        <v>#REF!</v>
      </c>
    </row>
    <row r="1647" spans="1:10" x14ac:dyDescent="0.35">
      <c r="A1647" s="2">
        <f t="shared" si="421"/>
        <v>5</v>
      </c>
      <c r="B1647" s="2">
        <f t="shared" si="422"/>
        <v>4.9000000000000004</v>
      </c>
      <c r="C1647" s="5" t="str">
        <f>+F1647&amp;" - "&amp;I1647</f>
        <v>Informe Interactivo 2 - Tubérculos</v>
      </c>
      <c r="D1647" s="33" t="e">
        <f>+"https://analytics.zoho.com/open-view/2395394000006167438?ZOHO_CRITERIA=%224.9%20Superficie%20cosechada%20Ha%22.%22Id_Producto%22%3D"&amp;#REF!</f>
        <v>#REF!</v>
      </c>
      <c r="E1647" s="4">
        <f t="shared" si="423"/>
        <v>5</v>
      </c>
      <c r="F1647" t="str">
        <f t="shared" si="424"/>
        <v>Informe Interactivo 2</v>
      </c>
      <c r="G1647" t="str">
        <f t="shared" si="425"/>
        <v>Producto</v>
      </c>
      <c r="H1647" t="str">
        <f t="shared" si="426"/>
        <v>Superficie cosechada (ha)</v>
      </c>
      <c r="I1647" t="s">
        <v>220</v>
      </c>
      <c r="J1647" s="1" t="e">
        <f t="shared" si="427"/>
        <v>#REF!</v>
      </c>
    </row>
    <row r="1648" spans="1:10" x14ac:dyDescent="0.35">
      <c r="A1648" s="59">
        <v>1</v>
      </c>
      <c r="B1648" s="59">
        <f t="shared" si="422"/>
        <v>4.9000000000000004</v>
      </c>
      <c r="C1648" s="60" t="str">
        <f>+F1648&amp;" - "&amp;I1648</f>
        <v>Informe Interactivo 3 - Coquimbo</v>
      </c>
      <c r="D1648" s="61" t="e">
        <f>+"https://analytics.zoho.com/open-view/2395394000006174897?ZOHO_CRITERIA=%22Trasposicion_4.9%22.%22Codreg%22%3D"&amp;#REF!</f>
        <v>#REF!</v>
      </c>
      <c r="E1648" s="62">
        <v>11</v>
      </c>
      <c r="F1648" s="63" t="s">
        <v>69</v>
      </c>
      <c r="G1648" s="63" t="s">
        <v>169</v>
      </c>
      <c r="H1648" s="63" t="s">
        <v>424</v>
      </c>
      <c r="I1648" s="63" t="s">
        <v>54</v>
      </c>
      <c r="J1648" s="1" t="e">
        <f t="shared" si="427"/>
        <v>#REF!</v>
      </c>
    </row>
    <row r="1649" spans="1:10" x14ac:dyDescent="0.35">
      <c r="A1649" s="2">
        <f t="shared" si="421"/>
        <v>2</v>
      </c>
      <c r="B1649" s="2">
        <f t="shared" si="422"/>
        <v>4.9000000000000004</v>
      </c>
      <c r="C1649" s="5" t="str">
        <f>+F1649&amp;" - "&amp;I1649</f>
        <v>Informe Interactivo 3 - Valparaíso</v>
      </c>
      <c r="D1649" s="33" t="e">
        <f>+"https://analytics.zoho.com/open-view/2395394000006174897?ZOHO_CRITERIA=%22Trasposicion_4.9%22.%22Codreg%22%3D"&amp;#REF!</f>
        <v>#REF!</v>
      </c>
      <c r="E1649" s="4">
        <f t="shared" si="423"/>
        <v>11</v>
      </c>
      <c r="F1649" t="str">
        <f t="shared" si="424"/>
        <v>Informe Interactivo 3</v>
      </c>
      <c r="G1649" t="str">
        <f t="shared" si="425"/>
        <v>Región</v>
      </c>
      <c r="H1649" t="str">
        <f t="shared" si="426"/>
        <v>Superficie cosechada (ha)</v>
      </c>
      <c r="I1649" t="s">
        <v>55</v>
      </c>
      <c r="J1649" s="1" t="e">
        <f t="shared" si="427"/>
        <v>#REF!</v>
      </c>
    </row>
    <row r="1650" spans="1:10" x14ac:dyDescent="0.35">
      <c r="A1650" s="2">
        <f t="shared" si="421"/>
        <v>3</v>
      </c>
      <c r="B1650" s="2">
        <f t="shared" si="422"/>
        <v>4.9000000000000004</v>
      </c>
      <c r="C1650" s="5" t="str">
        <f>+F1650&amp;" - "&amp;I1650</f>
        <v xml:space="preserve">Informe Interactivo 3 - O'Higgins </v>
      </c>
      <c r="D1650" s="33" t="e">
        <f>+"https://analytics.zoho.com/open-view/2395394000006174897?ZOHO_CRITERIA=%22Trasposicion_4.9%22.%22Codreg%22%3D"&amp;#REF!</f>
        <v>#REF!</v>
      </c>
      <c r="E1650" s="4">
        <f t="shared" si="423"/>
        <v>11</v>
      </c>
      <c r="F1650" t="str">
        <f t="shared" si="424"/>
        <v>Informe Interactivo 3</v>
      </c>
      <c r="G1650" t="str">
        <f t="shared" si="425"/>
        <v>Región</v>
      </c>
      <c r="H1650" t="str">
        <f t="shared" si="426"/>
        <v>Superficie cosechada (ha)</v>
      </c>
      <c r="I1650" t="s">
        <v>425</v>
      </c>
      <c r="J1650" s="1" t="e">
        <f t="shared" si="427"/>
        <v>#REF!</v>
      </c>
    </row>
    <row r="1651" spans="1:10" x14ac:dyDescent="0.35">
      <c r="A1651" s="2">
        <f t="shared" si="421"/>
        <v>4</v>
      </c>
      <c r="B1651" s="2">
        <f t="shared" si="422"/>
        <v>4.9000000000000004</v>
      </c>
      <c r="C1651" s="5" t="str">
        <f>+F1651&amp;" - "&amp;I1651</f>
        <v>Informe Interactivo 3 - Maule</v>
      </c>
      <c r="D1651" s="33" t="e">
        <f>+"https://analytics.zoho.com/open-view/2395394000006174897?ZOHO_CRITERIA=%22Trasposicion_4.9%22.%22Codreg%22%3D"&amp;#REF!</f>
        <v>#REF!</v>
      </c>
      <c r="E1651" s="4">
        <f t="shared" si="423"/>
        <v>11</v>
      </c>
      <c r="F1651" t="str">
        <f t="shared" si="424"/>
        <v>Informe Interactivo 3</v>
      </c>
      <c r="G1651" t="str">
        <f t="shared" si="425"/>
        <v>Región</v>
      </c>
      <c r="H1651" t="str">
        <f t="shared" si="426"/>
        <v>Superficie cosechada (ha)</v>
      </c>
      <c r="I1651" t="s">
        <v>57</v>
      </c>
      <c r="J1651" s="1" t="e">
        <f t="shared" si="427"/>
        <v>#REF!</v>
      </c>
    </row>
    <row r="1652" spans="1:10" x14ac:dyDescent="0.35">
      <c r="A1652" s="2">
        <f t="shared" si="421"/>
        <v>5</v>
      </c>
      <c r="B1652" s="2">
        <f t="shared" si="422"/>
        <v>4.9000000000000004</v>
      </c>
      <c r="C1652" s="5" t="str">
        <f>+F1652&amp;" - "&amp;I1652</f>
        <v xml:space="preserve">Informe Interactivo 3 - Biobío </v>
      </c>
      <c r="D1652" s="33" t="e">
        <f>+"https://analytics.zoho.com/open-view/2395394000006174897?ZOHO_CRITERIA=%22Trasposicion_4.9%22.%22Codreg%22%3D"&amp;#REF!</f>
        <v>#REF!</v>
      </c>
      <c r="E1652" s="4">
        <f t="shared" si="423"/>
        <v>11</v>
      </c>
      <c r="F1652" t="str">
        <f t="shared" si="424"/>
        <v>Informe Interactivo 3</v>
      </c>
      <c r="G1652" t="str">
        <f t="shared" si="425"/>
        <v>Región</v>
      </c>
      <c r="H1652" t="str">
        <f t="shared" si="426"/>
        <v>Superficie cosechada (ha)</v>
      </c>
      <c r="I1652" t="s">
        <v>426</v>
      </c>
      <c r="J1652" s="1" t="e">
        <f t="shared" si="427"/>
        <v>#REF!</v>
      </c>
    </row>
    <row r="1653" spans="1:10" x14ac:dyDescent="0.35">
      <c r="A1653" s="2">
        <f t="shared" si="421"/>
        <v>6</v>
      </c>
      <c r="B1653" s="2">
        <f t="shared" si="422"/>
        <v>4.9000000000000004</v>
      </c>
      <c r="C1653" s="5" t="str">
        <f>+F1653&amp;" - "&amp;I1653</f>
        <v>Informe Interactivo 3 - Araucanía</v>
      </c>
      <c r="D1653" s="33" t="e">
        <f>+"https://analytics.zoho.com/open-view/2395394000006174897?ZOHO_CRITERIA=%22Trasposicion_4.9%22.%22Codreg%22%3D"&amp;#REF!</f>
        <v>#REF!</v>
      </c>
      <c r="E1653" s="4">
        <f t="shared" si="423"/>
        <v>11</v>
      </c>
      <c r="F1653" t="str">
        <f t="shared" si="424"/>
        <v>Informe Interactivo 3</v>
      </c>
      <c r="G1653" t="str">
        <f t="shared" si="425"/>
        <v>Región</v>
      </c>
      <c r="H1653" t="str">
        <f t="shared" si="426"/>
        <v>Superficie cosechada (ha)</v>
      </c>
      <c r="I1653" t="s">
        <v>59</v>
      </c>
      <c r="J1653" s="1" t="e">
        <f t="shared" si="427"/>
        <v>#REF!</v>
      </c>
    </row>
    <row r="1654" spans="1:10" x14ac:dyDescent="0.35">
      <c r="A1654" s="2">
        <f t="shared" si="421"/>
        <v>7</v>
      </c>
      <c r="B1654" s="2">
        <f t="shared" si="422"/>
        <v>4.9000000000000004</v>
      </c>
      <c r="C1654" s="5" t="str">
        <f>+F1654&amp;" - "&amp;I1654</f>
        <v>Informe Interactivo 3 - Los Lagos</v>
      </c>
      <c r="D1654" s="33" t="e">
        <f>+"https://analytics.zoho.com/open-view/2395394000006174897?ZOHO_CRITERIA=%22Trasposicion_4.9%22.%22Codreg%22%3D"&amp;#REF!</f>
        <v>#REF!</v>
      </c>
      <c r="E1654" s="4">
        <f t="shared" si="423"/>
        <v>11</v>
      </c>
      <c r="F1654" t="str">
        <f t="shared" si="424"/>
        <v>Informe Interactivo 3</v>
      </c>
      <c r="G1654" t="str">
        <f t="shared" si="425"/>
        <v>Región</v>
      </c>
      <c r="H1654" t="str">
        <f t="shared" si="426"/>
        <v>Superficie cosechada (ha)</v>
      </c>
      <c r="I1654" t="s">
        <v>60</v>
      </c>
      <c r="J1654" s="1" t="e">
        <f t="shared" si="427"/>
        <v>#REF!</v>
      </c>
    </row>
    <row r="1655" spans="1:10" x14ac:dyDescent="0.35">
      <c r="A1655" s="2">
        <f t="shared" si="421"/>
        <v>8</v>
      </c>
      <c r="B1655" s="2">
        <f t="shared" si="422"/>
        <v>4.9000000000000004</v>
      </c>
      <c r="C1655" s="5" t="str">
        <f>+F1655&amp;" - "&amp;I1655</f>
        <v>Informe Interactivo 3 - Metropolitana</v>
      </c>
      <c r="D1655" s="33" t="e">
        <f>+"https://analytics.zoho.com/open-view/2395394000006174897?ZOHO_CRITERIA=%22Trasposicion_4.9%22.%22Codreg%22%3D"&amp;#REF!</f>
        <v>#REF!</v>
      </c>
      <c r="E1655" s="4">
        <f t="shared" si="423"/>
        <v>11</v>
      </c>
      <c r="F1655" t="str">
        <f t="shared" si="424"/>
        <v>Informe Interactivo 3</v>
      </c>
      <c r="G1655" t="str">
        <f t="shared" si="425"/>
        <v>Región</v>
      </c>
      <c r="H1655" t="str">
        <f t="shared" si="426"/>
        <v>Superficie cosechada (ha)</v>
      </c>
      <c r="I1655" t="s">
        <v>63</v>
      </c>
      <c r="J1655" s="1" t="e">
        <f t="shared" si="427"/>
        <v>#REF!</v>
      </c>
    </row>
    <row r="1656" spans="1:10" x14ac:dyDescent="0.35">
      <c r="A1656" s="2">
        <f t="shared" si="421"/>
        <v>9</v>
      </c>
      <c r="B1656" s="2">
        <f t="shared" si="422"/>
        <v>4.9000000000000004</v>
      </c>
      <c r="C1656" s="5" t="str">
        <f>+F1656&amp;" - "&amp;I1656</f>
        <v>Informe Interactivo 3 - Los Ríos</v>
      </c>
      <c r="D1656" s="33" t="e">
        <f>+"https://analytics.zoho.com/open-view/2395394000006174897?ZOHO_CRITERIA=%22Trasposicion_4.9%22.%22Codreg%22%3D"&amp;#REF!</f>
        <v>#REF!</v>
      </c>
      <c r="E1656" s="4">
        <f t="shared" si="423"/>
        <v>11</v>
      </c>
      <c r="F1656" t="str">
        <f t="shared" si="424"/>
        <v>Informe Interactivo 3</v>
      </c>
      <c r="G1656" t="str">
        <f t="shared" si="425"/>
        <v>Región</v>
      </c>
      <c r="H1656" t="str">
        <f t="shared" si="426"/>
        <v>Superficie cosechada (ha)</v>
      </c>
      <c r="I1656" t="s">
        <v>64</v>
      </c>
      <c r="J1656" s="1" t="e">
        <f t="shared" si="427"/>
        <v>#REF!</v>
      </c>
    </row>
    <row r="1657" spans="1:10" x14ac:dyDescent="0.35">
      <c r="A1657" s="2">
        <f t="shared" si="421"/>
        <v>10</v>
      </c>
      <c r="B1657" s="2">
        <f t="shared" si="422"/>
        <v>4.9000000000000004</v>
      </c>
      <c r="C1657" s="5" t="str">
        <f>+F1657&amp;" - "&amp;I1657</f>
        <v>Informe Interactivo 3 - Ñuble</v>
      </c>
      <c r="D1657" s="33" t="e">
        <f>+"https://analytics.zoho.com/open-view/2395394000006174897?ZOHO_CRITERIA=%22Trasposicion_4.9%22.%22Codreg%22%3D"&amp;#REF!</f>
        <v>#REF!</v>
      </c>
      <c r="E1657" s="4">
        <f t="shared" si="423"/>
        <v>11</v>
      </c>
      <c r="F1657" t="str">
        <f t="shared" si="424"/>
        <v>Informe Interactivo 3</v>
      </c>
      <c r="G1657" t="str">
        <f t="shared" si="425"/>
        <v>Región</v>
      </c>
      <c r="H1657" t="str">
        <f t="shared" si="426"/>
        <v>Superficie cosechada (ha)</v>
      </c>
      <c r="I1657" t="s">
        <v>66</v>
      </c>
      <c r="J1657" s="1" t="e">
        <f t="shared" si="427"/>
        <v>#REF!</v>
      </c>
    </row>
    <row r="1658" spans="1:10" x14ac:dyDescent="0.35">
      <c r="A1658" s="2">
        <f t="shared" si="421"/>
        <v>11</v>
      </c>
      <c r="B1658" s="2">
        <f t="shared" si="422"/>
        <v>4.9000000000000004</v>
      </c>
      <c r="C1658" s="5" t="str">
        <f>+F1658&amp;" - "&amp;I1658</f>
        <v>Informe Interactivo 3 - Resto País</v>
      </c>
      <c r="D1658" s="33" t="e">
        <f>+"https://analytics.zoho.com/open-view/2395394000006174897?ZOHO_CRITERIA=%22Trasposicion_4.9%22.%22Codreg%22%3D"&amp;#REF!</f>
        <v>#REF!</v>
      </c>
      <c r="E1658" s="4">
        <f t="shared" si="423"/>
        <v>11</v>
      </c>
      <c r="F1658" t="str">
        <f t="shared" si="424"/>
        <v>Informe Interactivo 3</v>
      </c>
      <c r="G1658" t="str">
        <f t="shared" si="425"/>
        <v>Región</v>
      </c>
      <c r="H1658" t="str">
        <f t="shared" si="426"/>
        <v>Superficie cosechada (ha)</v>
      </c>
      <c r="I1658" t="s">
        <v>427</v>
      </c>
      <c r="J1658" s="1" t="e">
        <f t="shared" si="427"/>
        <v>#REF!</v>
      </c>
    </row>
    <row r="1659" spans="1:10" x14ac:dyDescent="0.35">
      <c r="A1659" s="59">
        <v>1</v>
      </c>
      <c r="B1659" s="59">
        <f t="shared" si="422"/>
        <v>4.9000000000000004</v>
      </c>
      <c r="C1659" s="60" t="str">
        <f>+F1659&amp;" - "&amp;I1659</f>
        <v>Informe Interactivo 4 - Legumbres</v>
      </c>
      <c r="D1659" s="61" t="e">
        <f>+"https://analytics.zoho.com/open-view/2395394000006183719?ZOHO_CRITERIA=%22Trasposicion_4.9%22.%22Id_producto%22%3D"&amp;#REF!</f>
        <v>#REF!</v>
      </c>
      <c r="E1659" s="62">
        <v>5</v>
      </c>
      <c r="F1659" s="63" t="s">
        <v>0</v>
      </c>
      <c r="G1659" s="63" t="s">
        <v>173</v>
      </c>
      <c r="H1659" s="63" t="s">
        <v>424</v>
      </c>
      <c r="I1659" s="63" t="s">
        <v>216</v>
      </c>
      <c r="J1659" s="1" t="e">
        <f t="shared" si="427"/>
        <v>#REF!</v>
      </c>
    </row>
    <row r="1660" spans="1:10" x14ac:dyDescent="0.35">
      <c r="A1660" s="2">
        <f t="shared" si="421"/>
        <v>2</v>
      </c>
      <c r="B1660" s="2">
        <f t="shared" si="422"/>
        <v>4.9000000000000004</v>
      </c>
      <c r="C1660" s="5" t="str">
        <f>+F1660&amp;" - "&amp;I1660</f>
        <v>Informe Interactivo 4 - Cereales</v>
      </c>
      <c r="D1660" s="33" t="e">
        <f>+"https://analytics.zoho.com/open-view/2395394000006183719?ZOHO_CRITERIA=%22Trasposicion_4.9%22.%22Id_producto%22%3D"&amp;#REF!</f>
        <v>#REF!</v>
      </c>
      <c r="E1660" s="4">
        <f t="shared" si="423"/>
        <v>5</v>
      </c>
      <c r="F1660" t="str">
        <f t="shared" si="424"/>
        <v>Informe Interactivo 4</v>
      </c>
      <c r="G1660" t="str">
        <f t="shared" si="425"/>
        <v>Producto</v>
      </c>
      <c r="H1660" t="str">
        <f t="shared" si="426"/>
        <v>Superficie cosechada (ha)</v>
      </c>
      <c r="I1660" t="s">
        <v>217</v>
      </c>
      <c r="J1660" s="1" t="e">
        <f t="shared" si="427"/>
        <v>#REF!</v>
      </c>
    </row>
    <row r="1661" spans="1:10" x14ac:dyDescent="0.35">
      <c r="A1661" s="2">
        <f t="shared" si="421"/>
        <v>3</v>
      </c>
      <c r="B1661" s="2">
        <f t="shared" si="422"/>
        <v>4.9000000000000004</v>
      </c>
      <c r="C1661" s="5" t="str">
        <f>+F1661&amp;" - "&amp;I1661</f>
        <v>Informe Interactivo 4 - Hortalizas</v>
      </c>
      <c r="D1661" s="33" t="e">
        <f>+"https://analytics.zoho.com/open-view/2395394000006183719?ZOHO_CRITERIA=%22Trasposicion_4.9%22.%22Id_producto%22%3D"&amp;#REF!</f>
        <v>#REF!</v>
      </c>
      <c r="E1661" s="4">
        <f t="shared" si="423"/>
        <v>5</v>
      </c>
      <c r="F1661" t="str">
        <f t="shared" si="424"/>
        <v>Informe Interactivo 4</v>
      </c>
      <c r="G1661" t="str">
        <f t="shared" si="425"/>
        <v>Producto</v>
      </c>
      <c r="H1661" t="str">
        <f t="shared" si="426"/>
        <v>Superficie cosechada (ha)</v>
      </c>
      <c r="I1661" t="s">
        <v>218</v>
      </c>
      <c r="J1661" s="1" t="e">
        <f t="shared" si="427"/>
        <v>#REF!</v>
      </c>
    </row>
    <row r="1662" spans="1:10" x14ac:dyDescent="0.35">
      <c r="A1662" s="2">
        <f t="shared" si="421"/>
        <v>4</v>
      </c>
      <c r="B1662" s="2">
        <f t="shared" si="422"/>
        <v>4.9000000000000004</v>
      </c>
      <c r="C1662" s="5" t="str">
        <f>+F1662&amp;" - "&amp;I1662</f>
        <v>Informe Interactivo 4 - Industriales</v>
      </c>
      <c r="D1662" s="33" t="e">
        <f>+"https://analytics.zoho.com/open-view/2395394000006183719?ZOHO_CRITERIA=%22Trasposicion_4.9%22.%22Id_producto%22%3D"&amp;#REF!</f>
        <v>#REF!</v>
      </c>
      <c r="E1662" s="4">
        <f t="shared" si="423"/>
        <v>5</v>
      </c>
      <c r="F1662" t="str">
        <f t="shared" si="424"/>
        <v>Informe Interactivo 4</v>
      </c>
      <c r="G1662" t="str">
        <f t="shared" si="425"/>
        <v>Producto</v>
      </c>
      <c r="H1662" t="str">
        <f t="shared" si="426"/>
        <v>Superficie cosechada (ha)</v>
      </c>
      <c r="I1662" t="s">
        <v>219</v>
      </c>
      <c r="J1662" s="1" t="e">
        <f t="shared" si="427"/>
        <v>#REF!</v>
      </c>
    </row>
    <row r="1663" spans="1:10" x14ac:dyDescent="0.35">
      <c r="A1663" s="2">
        <f t="shared" si="421"/>
        <v>5</v>
      </c>
      <c r="B1663" s="2">
        <f t="shared" si="422"/>
        <v>4.9000000000000004</v>
      </c>
      <c r="C1663" s="5" t="str">
        <f>+F1663&amp;" - "&amp;I1663</f>
        <v>Informe Interactivo 4 - Tubérculos</v>
      </c>
      <c r="D1663" s="33" t="e">
        <f>+"https://analytics.zoho.com/open-view/2395394000006183719?ZOHO_CRITERIA=%22Trasposicion_4.9%22.%22Id_producto%22%3D"&amp;#REF!</f>
        <v>#REF!</v>
      </c>
      <c r="E1663" s="4">
        <f t="shared" si="423"/>
        <v>5</v>
      </c>
      <c r="F1663" t="str">
        <f t="shared" si="424"/>
        <v>Informe Interactivo 4</v>
      </c>
      <c r="G1663" t="str">
        <f t="shared" si="425"/>
        <v>Producto</v>
      </c>
      <c r="H1663" t="str">
        <f t="shared" si="426"/>
        <v>Superficie cosechada (ha)</v>
      </c>
      <c r="I1663" t="s">
        <v>220</v>
      </c>
      <c r="J1663" s="1" t="e">
        <f t="shared" si="427"/>
        <v>#REF!</v>
      </c>
    </row>
    <row r="1664" spans="1:10" x14ac:dyDescent="0.35">
      <c r="A1664" s="64">
        <v>1</v>
      </c>
      <c r="B1664" s="65" t="s">
        <v>428</v>
      </c>
      <c r="C1664" s="66" t="str">
        <f>+F1664&amp;" - "&amp;I1664</f>
        <v>Informe Interactivo 1 - Coquimbo</v>
      </c>
      <c r="D1664" s="67" t="e">
        <f>+"https://analytics.zoho.com/open-view/2395394000006426989?ZOHO_CRITERIA=%22Trasposicion_4.10%22.%22Cod_regi%C3%B3n%22%20%3D%20"&amp;#REF!</f>
        <v>#REF!</v>
      </c>
      <c r="E1664" s="68">
        <v>10</v>
      </c>
      <c r="F1664" s="69" t="s">
        <v>49</v>
      </c>
      <c r="G1664" s="69" t="s">
        <v>169</v>
      </c>
      <c r="H1664" s="69" t="s">
        <v>429</v>
      </c>
      <c r="I1664" s="69" t="s">
        <v>54</v>
      </c>
      <c r="J1664" s="1" t="e">
        <f t="shared" si="427"/>
        <v>#REF!</v>
      </c>
    </row>
    <row r="1665" spans="1:10" x14ac:dyDescent="0.35">
      <c r="A1665" s="2">
        <f t="shared" si="421"/>
        <v>2</v>
      </c>
      <c r="B1665" s="2" t="str">
        <f t="shared" si="422"/>
        <v>4.10</v>
      </c>
      <c r="C1665" s="5" t="str">
        <f>+F1665&amp;" - "&amp;I1665</f>
        <v>Informe Interactivo 1 - Valparaíso</v>
      </c>
      <c r="D1665" s="33" t="e">
        <f>+"https://analytics.zoho.com/open-view/2395394000006426989?ZOHO_CRITERIA=%22Trasposicion_4.10%22.%22Cod_regi%C3%B3n%22%20%3D%20"&amp;#REF!</f>
        <v>#REF!</v>
      </c>
      <c r="E1665" s="4">
        <f t="shared" si="423"/>
        <v>10</v>
      </c>
      <c r="F1665" t="str">
        <f t="shared" si="424"/>
        <v>Informe Interactivo 1</v>
      </c>
      <c r="G1665" t="str">
        <f t="shared" si="425"/>
        <v>Región</v>
      </c>
      <c r="H1665" t="str">
        <f t="shared" si="426"/>
        <v>Producción (t) periodo 2019-2020</v>
      </c>
      <c r="I1665" t="s">
        <v>55</v>
      </c>
      <c r="J1665" s="1" t="e">
        <f t="shared" si="427"/>
        <v>#REF!</v>
      </c>
    </row>
    <row r="1666" spans="1:10" x14ac:dyDescent="0.35">
      <c r="A1666" s="2">
        <f t="shared" si="421"/>
        <v>3</v>
      </c>
      <c r="B1666" s="2" t="str">
        <f t="shared" si="422"/>
        <v>4.10</v>
      </c>
      <c r="C1666" s="5" t="str">
        <f>+F1666&amp;" - "&amp;I1666</f>
        <v>Informe Interactivo 1 - O'Higgins</v>
      </c>
      <c r="D1666" s="33" t="e">
        <f>+"https://analytics.zoho.com/open-view/2395394000006426989?ZOHO_CRITERIA=%22Trasposicion_4.10%22.%22Cod_regi%C3%B3n%22%20%3D%20"&amp;#REF!</f>
        <v>#REF!</v>
      </c>
      <c r="E1666" s="4">
        <f t="shared" si="423"/>
        <v>10</v>
      </c>
      <c r="F1666" t="str">
        <f t="shared" si="424"/>
        <v>Informe Interactivo 1</v>
      </c>
      <c r="G1666" t="str">
        <f t="shared" si="425"/>
        <v>Región</v>
      </c>
      <c r="H1666" t="str">
        <f t="shared" si="426"/>
        <v>Producción (t) periodo 2019-2020</v>
      </c>
      <c r="I1666" t="s">
        <v>56</v>
      </c>
      <c r="J1666" s="1" t="e">
        <f t="shared" si="427"/>
        <v>#REF!</v>
      </c>
    </row>
    <row r="1667" spans="1:10" x14ac:dyDescent="0.35">
      <c r="A1667" s="2">
        <f t="shared" si="421"/>
        <v>4</v>
      </c>
      <c r="B1667" s="2" t="str">
        <f t="shared" si="422"/>
        <v>4.10</v>
      </c>
      <c r="C1667" s="5" t="str">
        <f>+F1667&amp;" - "&amp;I1667</f>
        <v>Informe Interactivo 1 - Maule</v>
      </c>
      <c r="D1667" s="33" t="e">
        <f>+"https://analytics.zoho.com/open-view/2395394000006426989?ZOHO_CRITERIA=%22Trasposicion_4.10%22.%22Cod_regi%C3%B3n%22%20%3D%20"&amp;#REF!</f>
        <v>#REF!</v>
      </c>
      <c r="E1667" s="4">
        <f t="shared" si="423"/>
        <v>10</v>
      </c>
      <c r="F1667" t="str">
        <f t="shared" si="424"/>
        <v>Informe Interactivo 1</v>
      </c>
      <c r="G1667" t="str">
        <f t="shared" si="425"/>
        <v>Región</v>
      </c>
      <c r="H1667" t="str">
        <f t="shared" si="426"/>
        <v>Producción (t) periodo 2019-2020</v>
      </c>
      <c r="I1667" t="s">
        <v>57</v>
      </c>
      <c r="J1667" s="1" t="e">
        <f t="shared" si="427"/>
        <v>#REF!</v>
      </c>
    </row>
    <row r="1668" spans="1:10" x14ac:dyDescent="0.35">
      <c r="A1668" s="2">
        <f t="shared" si="421"/>
        <v>5</v>
      </c>
      <c r="B1668" s="2" t="str">
        <f t="shared" si="422"/>
        <v>4.10</v>
      </c>
      <c r="C1668" s="5" t="str">
        <f>+F1668&amp;" - "&amp;I1668</f>
        <v>Informe Interactivo 1 - Bíobío</v>
      </c>
      <c r="D1668" s="33" t="e">
        <f>+"https://analytics.zoho.com/open-view/2395394000006426989?ZOHO_CRITERIA=%22Trasposicion_4.10%22.%22Cod_regi%C3%B3n%22%20%3D%20"&amp;#REF!</f>
        <v>#REF!</v>
      </c>
      <c r="E1668" s="4">
        <f t="shared" si="423"/>
        <v>10</v>
      </c>
      <c r="F1668" t="str">
        <f t="shared" si="424"/>
        <v>Informe Interactivo 1</v>
      </c>
      <c r="G1668" t="str">
        <f t="shared" si="425"/>
        <v>Región</v>
      </c>
      <c r="H1668" t="str">
        <f t="shared" si="426"/>
        <v>Producción (t) periodo 2019-2020</v>
      </c>
      <c r="I1668" t="s">
        <v>430</v>
      </c>
      <c r="J1668" s="1" t="e">
        <f t="shared" si="427"/>
        <v>#REF!</v>
      </c>
    </row>
    <row r="1669" spans="1:10" x14ac:dyDescent="0.35">
      <c r="A1669" s="2">
        <f t="shared" si="421"/>
        <v>6</v>
      </c>
      <c r="B1669" s="2" t="str">
        <f t="shared" si="422"/>
        <v>4.10</v>
      </c>
      <c r="C1669" s="5" t="str">
        <f>+F1669&amp;" - "&amp;I1669</f>
        <v>Informe Interactivo 1 - Araucanía</v>
      </c>
      <c r="D1669" s="33" t="e">
        <f>+"https://analytics.zoho.com/open-view/2395394000006426989?ZOHO_CRITERIA=%22Trasposicion_4.10%22.%22Cod_regi%C3%B3n%22%20%3D%20"&amp;#REF!</f>
        <v>#REF!</v>
      </c>
      <c r="E1669" s="4">
        <f t="shared" si="423"/>
        <v>10</v>
      </c>
      <c r="F1669" t="str">
        <f t="shared" si="424"/>
        <v>Informe Interactivo 1</v>
      </c>
      <c r="G1669" t="str">
        <f t="shared" si="425"/>
        <v>Región</v>
      </c>
      <c r="H1669" t="str">
        <f t="shared" si="426"/>
        <v>Producción (t) periodo 2019-2020</v>
      </c>
      <c r="I1669" t="s">
        <v>59</v>
      </c>
      <c r="J1669" s="1" t="e">
        <f t="shared" si="427"/>
        <v>#REF!</v>
      </c>
    </row>
    <row r="1670" spans="1:10" x14ac:dyDescent="0.35">
      <c r="A1670" s="2">
        <f t="shared" si="421"/>
        <v>7</v>
      </c>
      <c r="B1670" s="2" t="str">
        <f t="shared" si="422"/>
        <v>4.10</v>
      </c>
      <c r="C1670" s="5" t="str">
        <f>+F1670&amp;" - "&amp;I1670</f>
        <v>Informe Interactivo 1 - Los Lagos</v>
      </c>
      <c r="D1670" s="33" t="e">
        <f>+"https://analytics.zoho.com/open-view/2395394000006426989?ZOHO_CRITERIA=%22Trasposicion_4.10%22.%22Cod_regi%C3%B3n%22%20%3D%20"&amp;#REF!</f>
        <v>#REF!</v>
      </c>
      <c r="E1670" s="4">
        <f t="shared" si="423"/>
        <v>10</v>
      </c>
      <c r="F1670" t="str">
        <f t="shared" si="424"/>
        <v>Informe Interactivo 1</v>
      </c>
      <c r="G1670" t="str">
        <f t="shared" si="425"/>
        <v>Región</v>
      </c>
      <c r="H1670" t="str">
        <f t="shared" si="426"/>
        <v>Producción (t) periodo 2019-2020</v>
      </c>
      <c r="I1670" t="s">
        <v>60</v>
      </c>
      <c r="J1670" s="1" t="e">
        <f t="shared" si="427"/>
        <v>#REF!</v>
      </c>
    </row>
    <row r="1671" spans="1:10" x14ac:dyDescent="0.35">
      <c r="A1671" s="2">
        <f t="shared" si="421"/>
        <v>8</v>
      </c>
      <c r="B1671" s="2" t="str">
        <f t="shared" si="422"/>
        <v>4.10</v>
      </c>
      <c r="C1671" s="5" t="str">
        <f>+F1671&amp;" - "&amp;I1671</f>
        <v>Informe Interactivo 1 - Metropolitana</v>
      </c>
      <c r="D1671" s="33" t="e">
        <f>+"https://analytics.zoho.com/open-view/2395394000006426989?ZOHO_CRITERIA=%22Trasposicion_4.10%22.%22Cod_regi%C3%B3n%22%20%3D%20"&amp;#REF!</f>
        <v>#REF!</v>
      </c>
      <c r="E1671" s="4">
        <f t="shared" si="423"/>
        <v>10</v>
      </c>
      <c r="F1671" t="str">
        <f t="shared" si="424"/>
        <v>Informe Interactivo 1</v>
      </c>
      <c r="G1671" t="str">
        <f t="shared" si="425"/>
        <v>Región</v>
      </c>
      <c r="H1671" t="str">
        <f t="shared" si="426"/>
        <v>Producción (t) periodo 2019-2020</v>
      </c>
      <c r="I1671" t="s">
        <v>63</v>
      </c>
      <c r="J1671" s="1" t="e">
        <f t="shared" si="427"/>
        <v>#REF!</v>
      </c>
    </row>
    <row r="1672" spans="1:10" x14ac:dyDescent="0.35">
      <c r="A1672" s="2">
        <f t="shared" si="421"/>
        <v>9</v>
      </c>
      <c r="B1672" s="2" t="str">
        <f t="shared" si="422"/>
        <v>4.10</v>
      </c>
      <c r="C1672" s="5" t="str">
        <f>+F1672&amp;" - "&amp;I1672</f>
        <v>Informe Interactivo 1 - Los Ríos</v>
      </c>
      <c r="D1672" s="33" t="e">
        <f>+"https://analytics.zoho.com/open-view/2395394000006426989?ZOHO_CRITERIA=%22Trasposicion_4.10%22.%22Cod_regi%C3%B3n%22%20%3D%20"&amp;#REF!</f>
        <v>#REF!</v>
      </c>
      <c r="E1672" s="4">
        <f t="shared" si="423"/>
        <v>10</v>
      </c>
      <c r="F1672" t="str">
        <f t="shared" si="424"/>
        <v>Informe Interactivo 1</v>
      </c>
      <c r="G1672" t="str">
        <f t="shared" si="425"/>
        <v>Región</v>
      </c>
      <c r="H1672" t="str">
        <f t="shared" si="426"/>
        <v>Producción (t) periodo 2019-2020</v>
      </c>
      <c r="I1672" t="s">
        <v>64</v>
      </c>
      <c r="J1672" s="1" t="e">
        <f t="shared" si="427"/>
        <v>#REF!</v>
      </c>
    </row>
    <row r="1673" spans="1:10" x14ac:dyDescent="0.35">
      <c r="A1673" s="2">
        <f t="shared" si="421"/>
        <v>10</v>
      </c>
      <c r="B1673" s="2" t="str">
        <f t="shared" si="422"/>
        <v>4.10</v>
      </c>
      <c r="C1673" s="5" t="str">
        <f>+F1673&amp;" - "&amp;I1673</f>
        <v>Informe Interactivo 1 - Ñuble</v>
      </c>
      <c r="D1673" s="33" t="e">
        <f>+"https://analytics.zoho.com/open-view/2395394000006426989?ZOHO_CRITERIA=%22Trasposicion_4.10%22.%22Cod_regi%C3%B3n%22%20%3D%20"&amp;#REF!</f>
        <v>#REF!</v>
      </c>
      <c r="E1673" s="4">
        <f t="shared" si="423"/>
        <v>10</v>
      </c>
      <c r="F1673" t="str">
        <f t="shared" si="424"/>
        <v>Informe Interactivo 1</v>
      </c>
      <c r="G1673" t="str">
        <f t="shared" si="425"/>
        <v>Región</v>
      </c>
      <c r="H1673" t="str">
        <f t="shared" si="426"/>
        <v>Producción (t) periodo 2019-2020</v>
      </c>
      <c r="I1673" t="s">
        <v>66</v>
      </c>
      <c r="J1673" s="1" t="e">
        <f t="shared" si="427"/>
        <v>#REF!</v>
      </c>
    </row>
    <row r="1674" spans="1:10" x14ac:dyDescent="0.35">
      <c r="A1674" s="64">
        <v>1</v>
      </c>
      <c r="B1674" s="64" t="str">
        <f t="shared" si="422"/>
        <v>4.10</v>
      </c>
      <c r="C1674" s="66" t="str">
        <f>+F1674&amp;" - "&amp;I1674</f>
        <v>Informe Interactivo 2 - Legumbres</v>
      </c>
      <c r="D1674" s="67" t="e">
        <f>+"https://analytics.zoho.com/open-view/2395394000006435851?ZOHO_CRITERIA=%22Trasposicion_4.10%22.%22Id_producto%22%20%3D%20"&amp;#REF!</f>
        <v>#REF!</v>
      </c>
      <c r="E1674" s="68">
        <v>5</v>
      </c>
      <c r="F1674" s="69" t="s">
        <v>45</v>
      </c>
      <c r="G1674" s="69" t="s">
        <v>173</v>
      </c>
      <c r="H1674" s="69" t="s">
        <v>429</v>
      </c>
      <c r="I1674" s="69" t="s">
        <v>216</v>
      </c>
      <c r="J1674" s="1" t="e">
        <f t="shared" si="427"/>
        <v>#REF!</v>
      </c>
    </row>
    <row r="1675" spans="1:10" x14ac:dyDescent="0.35">
      <c r="A1675" s="2">
        <f t="shared" si="421"/>
        <v>2</v>
      </c>
      <c r="B1675" s="2" t="str">
        <f t="shared" si="422"/>
        <v>4.10</v>
      </c>
      <c r="C1675" s="5" t="str">
        <f>+F1675&amp;" - "&amp;I1675</f>
        <v>Informe Interactivo 2 - Cereales</v>
      </c>
      <c r="D1675" s="33" t="e">
        <f>+"https://analytics.zoho.com/open-view/2395394000006435851?ZOHO_CRITERIA=%22Trasposicion_4.10%22.%22Id_producto%22%20%3D%20"&amp;#REF!</f>
        <v>#REF!</v>
      </c>
      <c r="E1675" s="4">
        <f t="shared" si="423"/>
        <v>5</v>
      </c>
      <c r="F1675" t="str">
        <f t="shared" si="424"/>
        <v>Informe Interactivo 2</v>
      </c>
      <c r="G1675" t="str">
        <f t="shared" si="425"/>
        <v>Producto</v>
      </c>
      <c r="H1675" t="str">
        <f t="shared" si="426"/>
        <v>Producción (t) periodo 2019-2020</v>
      </c>
      <c r="I1675" t="s">
        <v>217</v>
      </c>
      <c r="J1675" s="1" t="e">
        <f t="shared" si="427"/>
        <v>#REF!</v>
      </c>
    </row>
    <row r="1676" spans="1:10" x14ac:dyDescent="0.35">
      <c r="A1676" s="2">
        <f t="shared" si="421"/>
        <v>3</v>
      </c>
      <c r="B1676" s="2" t="str">
        <f t="shared" si="422"/>
        <v>4.10</v>
      </c>
      <c r="C1676" s="5" t="str">
        <f>+F1676&amp;" - "&amp;I1676</f>
        <v>Informe Interactivo 2 - Hortalizas</v>
      </c>
      <c r="D1676" s="33" t="e">
        <f>+"https://analytics.zoho.com/open-view/2395394000006435851?ZOHO_CRITERIA=%22Trasposicion_4.10%22.%22Id_producto%22%20%3D%20"&amp;#REF!</f>
        <v>#REF!</v>
      </c>
      <c r="E1676" s="4">
        <f t="shared" si="423"/>
        <v>5</v>
      </c>
      <c r="F1676" t="str">
        <f t="shared" si="424"/>
        <v>Informe Interactivo 2</v>
      </c>
      <c r="G1676" t="str">
        <f t="shared" si="425"/>
        <v>Producto</v>
      </c>
      <c r="H1676" t="str">
        <f t="shared" si="426"/>
        <v>Producción (t) periodo 2019-2020</v>
      </c>
      <c r="I1676" t="s">
        <v>218</v>
      </c>
      <c r="J1676" s="1" t="e">
        <f t="shared" si="427"/>
        <v>#REF!</v>
      </c>
    </row>
    <row r="1677" spans="1:10" x14ac:dyDescent="0.35">
      <c r="A1677" s="2">
        <f t="shared" si="421"/>
        <v>4</v>
      </c>
      <c r="B1677" s="2" t="str">
        <f t="shared" si="422"/>
        <v>4.10</v>
      </c>
      <c r="C1677" s="5" t="str">
        <f>+F1677&amp;" - "&amp;I1677</f>
        <v>Informe Interactivo 2 - Industriales</v>
      </c>
      <c r="D1677" s="33" t="e">
        <f>+"https://analytics.zoho.com/open-view/2395394000006435851?ZOHO_CRITERIA=%22Trasposicion_4.10%22.%22Id_producto%22%20%3D%20"&amp;#REF!</f>
        <v>#REF!</v>
      </c>
      <c r="E1677" s="4">
        <f t="shared" si="423"/>
        <v>5</v>
      </c>
      <c r="F1677" t="str">
        <f t="shared" si="424"/>
        <v>Informe Interactivo 2</v>
      </c>
      <c r="G1677" t="str">
        <f t="shared" si="425"/>
        <v>Producto</v>
      </c>
      <c r="H1677" t="str">
        <f t="shared" si="426"/>
        <v>Producción (t) periodo 2019-2020</v>
      </c>
      <c r="I1677" t="s">
        <v>219</v>
      </c>
      <c r="J1677" s="1" t="e">
        <f t="shared" si="427"/>
        <v>#REF!</v>
      </c>
    </row>
    <row r="1678" spans="1:10" x14ac:dyDescent="0.35">
      <c r="A1678" s="2">
        <f t="shared" si="421"/>
        <v>5</v>
      </c>
      <c r="B1678" s="2" t="str">
        <f t="shared" si="422"/>
        <v>4.10</v>
      </c>
      <c r="C1678" s="5" t="str">
        <f>+F1678&amp;" - "&amp;I1678</f>
        <v>Informe Interactivo 2 - Tubérculos</v>
      </c>
      <c r="D1678" s="33" t="e">
        <f>+"https://analytics.zoho.com/open-view/2395394000006435851?ZOHO_CRITERIA=%22Trasposicion_4.10%22.%22Id_producto%22%20%3D%20"&amp;#REF!</f>
        <v>#REF!</v>
      </c>
      <c r="E1678" s="4">
        <f t="shared" si="423"/>
        <v>5</v>
      </c>
      <c r="F1678" t="str">
        <f t="shared" si="424"/>
        <v>Informe Interactivo 2</v>
      </c>
      <c r="G1678" t="str">
        <f t="shared" si="425"/>
        <v>Producto</v>
      </c>
      <c r="H1678" t="str">
        <f t="shared" si="426"/>
        <v>Producción (t) periodo 2019-2020</v>
      </c>
      <c r="I1678" t="s">
        <v>220</v>
      </c>
      <c r="J1678" s="1" t="e">
        <f t="shared" si="427"/>
        <v>#REF!</v>
      </c>
    </row>
    <row r="1679" spans="1:10" x14ac:dyDescent="0.35">
      <c r="A1679" s="64">
        <v>1</v>
      </c>
      <c r="B1679" s="64" t="str">
        <f t="shared" si="422"/>
        <v>4.10</v>
      </c>
      <c r="C1679" s="66" t="str">
        <f>+F1679&amp;" - "&amp;I1679</f>
        <v>Informe Interactivo 3 - Coquimbo</v>
      </c>
      <c r="D1679" s="67" t="e">
        <f>+"https://analytics.zoho.com/open-view/2395394000006440165?ZOHO_CRITERIA=%22Trasposicion_4.10%22.%22Cod_regi%C3%B3n%22%20%3D%20"&amp;#REF!</f>
        <v>#REF!</v>
      </c>
      <c r="E1679" s="68">
        <v>10</v>
      </c>
      <c r="F1679" s="69" t="s">
        <v>69</v>
      </c>
      <c r="G1679" s="69" t="s">
        <v>169</v>
      </c>
      <c r="H1679" s="69" t="s">
        <v>431</v>
      </c>
      <c r="I1679" s="69" t="s">
        <v>54</v>
      </c>
      <c r="J1679" s="1" t="e">
        <f t="shared" si="427"/>
        <v>#REF!</v>
      </c>
    </row>
    <row r="1680" spans="1:10" x14ac:dyDescent="0.35">
      <c r="A1680" s="2">
        <f t="shared" si="421"/>
        <v>2</v>
      </c>
      <c r="B1680" s="2" t="str">
        <f t="shared" si="422"/>
        <v>4.10</v>
      </c>
      <c r="C1680" s="5" t="str">
        <f>+F1680&amp;" - "&amp;I1680</f>
        <v>Informe Interactivo 3 - Valparaíso</v>
      </c>
      <c r="D1680" s="33" t="e">
        <f>+"https://analytics.zoho.com/open-view/2395394000006440165?ZOHO_CRITERIA=%22Trasposicion_4.10%22.%22Cod_regi%C3%B3n%22%20%3D%20"&amp;#REF!</f>
        <v>#REF!</v>
      </c>
      <c r="E1680" s="4">
        <f t="shared" si="423"/>
        <v>10</v>
      </c>
      <c r="F1680" t="str">
        <f t="shared" si="424"/>
        <v>Informe Interactivo 3</v>
      </c>
      <c r="G1680" t="str">
        <f t="shared" si="425"/>
        <v>Región</v>
      </c>
      <c r="H1680" t="str">
        <f t="shared" si="426"/>
        <v>Producción (t) periodo 1979-2020</v>
      </c>
      <c r="I1680" t="s">
        <v>55</v>
      </c>
      <c r="J1680" s="1" t="e">
        <f t="shared" si="427"/>
        <v>#REF!</v>
      </c>
    </row>
    <row r="1681" spans="1:10" x14ac:dyDescent="0.35">
      <c r="A1681" s="2">
        <f t="shared" si="421"/>
        <v>3</v>
      </c>
      <c r="B1681" s="2" t="str">
        <f t="shared" si="422"/>
        <v>4.10</v>
      </c>
      <c r="C1681" s="5" t="str">
        <f>+F1681&amp;" - "&amp;I1681</f>
        <v>Informe Interactivo 3 - O'Higgins</v>
      </c>
      <c r="D1681" s="33" t="e">
        <f>+"https://analytics.zoho.com/open-view/2395394000006440165?ZOHO_CRITERIA=%22Trasposicion_4.10%22.%22Cod_regi%C3%B3n%22%20%3D%20"&amp;#REF!</f>
        <v>#REF!</v>
      </c>
      <c r="E1681" s="4">
        <f t="shared" si="423"/>
        <v>10</v>
      </c>
      <c r="F1681" t="str">
        <f t="shared" si="424"/>
        <v>Informe Interactivo 3</v>
      </c>
      <c r="G1681" t="str">
        <f t="shared" si="425"/>
        <v>Región</v>
      </c>
      <c r="H1681" t="str">
        <f t="shared" si="426"/>
        <v>Producción (t) periodo 1979-2020</v>
      </c>
      <c r="I1681" t="s">
        <v>56</v>
      </c>
      <c r="J1681" s="1" t="e">
        <f t="shared" si="427"/>
        <v>#REF!</v>
      </c>
    </row>
    <row r="1682" spans="1:10" x14ac:dyDescent="0.35">
      <c r="A1682" s="2">
        <f t="shared" si="421"/>
        <v>4</v>
      </c>
      <c r="B1682" s="2" t="str">
        <f t="shared" si="422"/>
        <v>4.10</v>
      </c>
      <c r="C1682" s="5" t="str">
        <f>+F1682&amp;" - "&amp;I1682</f>
        <v>Informe Interactivo 3 - Maule</v>
      </c>
      <c r="D1682" s="33" t="e">
        <f>+"https://analytics.zoho.com/open-view/2395394000006440165?ZOHO_CRITERIA=%22Trasposicion_4.10%22.%22Cod_regi%C3%B3n%22%20%3D%20"&amp;#REF!</f>
        <v>#REF!</v>
      </c>
      <c r="E1682" s="4">
        <f t="shared" si="423"/>
        <v>10</v>
      </c>
      <c r="F1682" t="str">
        <f t="shared" si="424"/>
        <v>Informe Interactivo 3</v>
      </c>
      <c r="G1682" t="str">
        <f t="shared" si="425"/>
        <v>Región</v>
      </c>
      <c r="H1682" t="str">
        <f t="shared" si="426"/>
        <v>Producción (t) periodo 1979-2020</v>
      </c>
      <c r="I1682" t="s">
        <v>57</v>
      </c>
      <c r="J1682" s="1" t="e">
        <f t="shared" si="427"/>
        <v>#REF!</v>
      </c>
    </row>
    <row r="1683" spans="1:10" x14ac:dyDescent="0.35">
      <c r="A1683" s="2">
        <f t="shared" si="421"/>
        <v>5</v>
      </c>
      <c r="B1683" s="2" t="str">
        <f t="shared" si="422"/>
        <v>4.10</v>
      </c>
      <c r="C1683" s="5" t="str">
        <f>+F1683&amp;" - "&amp;I1683</f>
        <v>Informe Interactivo 3 - Bíobío</v>
      </c>
      <c r="D1683" s="33" t="e">
        <f>+"https://analytics.zoho.com/open-view/2395394000006440165?ZOHO_CRITERIA=%22Trasposicion_4.10%22.%22Cod_regi%C3%B3n%22%20%3D%20"&amp;#REF!</f>
        <v>#REF!</v>
      </c>
      <c r="E1683" s="4">
        <f t="shared" si="423"/>
        <v>10</v>
      </c>
      <c r="F1683" t="str">
        <f t="shared" si="424"/>
        <v>Informe Interactivo 3</v>
      </c>
      <c r="G1683" t="str">
        <f t="shared" si="425"/>
        <v>Región</v>
      </c>
      <c r="H1683" t="str">
        <f t="shared" si="426"/>
        <v>Producción (t) periodo 1979-2020</v>
      </c>
      <c r="I1683" t="s">
        <v>430</v>
      </c>
      <c r="J1683" s="1" t="e">
        <f t="shared" si="427"/>
        <v>#REF!</v>
      </c>
    </row>
    <row r="1684" spans="1:10" x14ac:dyDescent="0.35">
      <c r="A1684" s="2">
        <f t="shared" si="421"/>
        <v>6</v>
      </c>
      <c r="B1684" s="2" t="str">
        <f t="shared" si="422"/>
        <v>4.10</v>
      </c>
      <c r="C1684" s="5" t="str">
        <f>+F1684&amp;" - "&amp;I1684</f>
        <v>Informe Interactivo 3 - Araucanía</v>
      </c>
      <c r="D1684" s="33" t="e">
        <f>+"https://analytics.zoho.com/open-view/2395394000006440165?ZOHO_CRITERIA=%22Trasposicion_4.10%22.%22Cod_regi%C3%B3n%22%20%3D%20"&amp;#REF!</f>
        <v>#REF!</v>
      </c>
      <c r="E1684" s="4">
        <f t="shared" si="423"/>
        <v>10</v>
      </c>
      <c r="F1684" t="str">
        <f t="shared" si="424"/>
        <v>Informe Interactivo 3</v>
      </c>
      <c r="G1684" t="str">
        <f t="shared" si="425"/>
        <v>Región</v>
      </c>
      <c r="H1684" t="str">
        <f t="shared" si="426"/>
        <v>Producción (t) periodo 1979-2020</v>
      </c>
      <c r="I1684" t="s">
        <v>59</v>
      </c>
      <c r="J1684" s="1" t="e">
        <f t="shared" si="427"/>
        <v>#REF!</v>
      </c>
    </row>
    <row r="1685" spans="1:10" x14ac:dyDescent="0.35">
      <c r="A1685" s="2">
        <f t="shared" si="421"/>
        <v>7</v>
      </c>
      <c r="B1685" s="2" t="str">
        <f t="shared" si="422"/>
        <v>4.10</v>
      </c>
      <c r="C1685" s="5" t="str">
        <f>+F1685&amp;" - "&amp;I1685</f>
        <v>Informe Interactivo 3 - Los Lagos</v>
      </c>
      <c r="D1685" s="33" t="e">
        <f>+"https://analytics.zoho.com/open-view/2395394000006440165?ZOHO_CRITERIA=%22Trasposicion_4.10%22.%22Cod_regi%C3%B3n%22%20%3D%20"&amp;#REF!</f>
        <v>#REF!</v>
      </c>
      <c r="E1685" s="4">
        <f t="shared" si="423"/>
        <v>10</v>
      </c>
      <c r="F1685" t="str">
        <f t="shared" si="424"/>
        <v>Informe Interactivo 3</v>
      </c>
      <c r="G1685" t="str">
        <f t="shared" si="425"/>
        <v>Región</v>
      </c>
      <c r="H1685" t="str">
        <f t="shared" si="426"/>
        <v>Producción (t) periodo 1979-2020</v>
      </c>
      <c r="I1685" t="s">
        <v>60</v>
      </c>
      <c r="J1685" s="1" t="e">
        <f t="shared" si="427"/>
        <v>#REF!</v>
      </c>
    </row>
    <row r="1686" spans="1:10" x14ac:dyDescent="0.35">
      <c r="A1686" s="2">
        <f t="shared" si="421"/>
        <v>8</v>
      </c>
      <c r="B1686" s="2" t="str">
        <f t="shared" si="422"/>
        <v>4.10</v>
      </c>
      <c r="C1686" s="5" t="str">
        <f>+F1686&amp;" - "&amp;I1686</f>
        <v>Informe Interactivo 3 - Metropolitana</v>
      </c>
      <c r="D1686" s="33" t="e">
        <f>+"https://analytics.zoho.com/open-view/2395394000006440165?ZOHO_CRITERIA=%22Trasposicion_4.10%22.%22Cod_regi%C3%B3n%22%20%3D%20"&amp;#REF!</f>
        <v>#REF!</v>
      </c>
      <c r="E1686" s="4">
        <f t="shared" si="423"/>
        <v>10</v>
      </c>
      <c r="F1686" t="str">
        <f t="shared" si="424"/>
        <v>Informe Interactivo 3</v>
      </c>
      <c r="G1686" t="str">
        <f t="shared" si="425"/>
        <v>Región</v>
      </c>
      <c r="H1686" t="str">
        <f t="shared" si="426"/>
        <v>Producción (t) periodo 1979-2020</v>
      </c>
      <c r="I1686" t="s">
        <v>63</v>
      </c>
      <c r="J1686" s="1" t="e">
        <f t="shared" si="427"/>
        <v>#REF!</v>
      </c>
    </row>
    <row r="1687" spans="1:10" x14ac:dyDescent="0.35">
      <c r="A1687" s="2">
        <f t="shared" si="421"/>
        <v>9</v>
      </c>
      <c r="B1687" s="2" t="str">
        <f t="shared" si="422"/>
        <v>4.10</v>
      </c>
      <c r="C1687" s="5" t="str">
        <f>+F1687&amp;" - "&amp;I1687</f>
        <v>Informe Interactivo 3 - Los Ríos</v>
      </c>
      <c r="D1687" s="33" t="e">
        <f>+"https://analytics.zoho.com/open-view/2395394000006440165?ZOHO_CRITERIA=%22Trasposicion_4.10%22.%22Cod_regi%C3%B3n%22%20%3D%20"&amp;#REF!</f>
        <v>#REF!</v>
      </c>
      <c r="E1687" s="4">
        <f t="shared" si="423"/>
        <v>10</v>
      </c>
      <c r="F1687" t="str">
        <f t="shared" si="424"/>
        <v>Informe Interactivo 3</v>
      </c>
      <c r="G1687" t="str">
        <f t="shared" si="425"/>
        <v>Región</v>
      </c>
      <c r="H1687" t="str">
        <f t="shared" si="426"/>
        <v>Producción (t) periodo 1979-2020</v>
      </c>
      <c r="I1687" t="s">
        <v>64</v>
      </c>
      <c r="J1687" s="1" t="e">
        <f t="shared" si="427"/>
        <v>#REF!</v>
      </c>
    </row>
    <row r="1688" spans="1:10" x14ac:dyDescent="0.35">
      <c r="A1688" s="2">
        <f t="shared" si="421"/>
        <v>10</v>
      </c>
      <c r="B1688" s="2" t="str">
        <f t="shared" si="422"/>
        <v>4.10</v>
      </c>
      <c r="C1688" s="5" t="str">
        <f>+F1688&amp;" - "&amp;I1688</f>
        <v>Informe Interactivo 3 - Ñuble</v>
      </c>
      <c r="D1688" s="33" t="e">
        <f>+"https://analytics.zoho.com/open-view/2395394000006440165?ZOHO_CRITERIA=%22Trasposicion_4.10%22.%22Cod_regi%C3%B3n%22%20%3D%20"&amp;#REF!</f>
        <v>#REF!</v>
      </c>
      <c r="E1688" s="4">
        <f t="shared" si="423"/>
        <v>10</v>
      </c>
      <c r="F1688" t="str">
        <f t="shared" si="424"/>
        <v>Informe Interactivo 3</v>
      </c>
      <c r="G1688" t="str">
        <f t="shared" si="425"/>
        <v>Región</v>
      </c>
      <c r="H1688" t="str">
        <f t="shared" si="426"/>
        <v>Producción (t) periodo 1979-2020</v>
      </c>
      <c r="I1688" t="s">
        <v>66</v>
      </c>
      <c r="J1688" s="1" t="e">
        <f t="shared" si="427"/>
        <v>#REF!</v>
      </c>
    </row>
    <row r="1689" spans="1:10" x14ac:dyDescent="0.35">
      <c r="A1689" s="64">
        <v>1</v>
      </c>
      <c r="B1689" s="64" t="str">
        <f t="shared" si="422"/>
        <v>4.10</v>
      </c>
      <c r="C1689" s="66" t="str">
        <f>+F1689&amp;" - "&amp;I1689</f>
        <v>Informe Interactivo 4 - Legumbres</v>
      </c>
      <c r="D1689" s="67" t="e">
        <f>+"https://analytics.zoho.com/open-view/2395394000006441718?ZOHO_CRITERIA=%22Trasposicion_4.10%22.%22Id_producto%22%20%3D%20"&amp;#REF!</f>
        <v>#REF!</v>
      </c>
      <c r="E1689" s="68">
        <v>5</v>
      </c>
      <c r="F1689" s="69" t="s">
        <v>0</v>
      </c>
      <c r="G1689" s="69" t="s">
        <v>173</v>
      </c>
      <c r="H1689" s="69" t="s">
        <v>431</v>
      </c>
      <c r="I1689" s="69" t="s">
        <v>216</v>
      </c>
      <c r="J1689" s="1" t="e">
        <f t="shared" si="427"/>
        <v>#REF!</v>
      </c>
    </row>
    <row r="1690" spans="1:10" x14ac:dyDescent="0.35">
      <c r="A1690" s="2">
        <f t="shared" si="421"/>
        <v>2</v>
      </c>
      <c r="B1690" s="2" t="str">
        <f t="shared" si="422"/>
        <v>4.10</v>
      </c>
      <c r="C1690" s="5" t="str">
        <f>+F1690&amp;" - "&amp;I1690</f>
        <v>Informe Interactivo 4 - Cereales</v>
      </c>
      <c r="D1690" s="33" t="e">
        <f>+"https://analytics.zoho.com/open-view/2395394000006441718?ZOHO_CRITERIA=%22Trasposicion_4.10%22.%22Id_producto%22%20%3D%20"&amp;#REF!</f>
        <v>#REF!</v>
      </c>
      <c r="E1690" s="4">
        <f t="shared" si="423"/>
        <v>5</v>
      </c>
      <c r="F1690" t="str">
        <f t="shared" si="424"/>
        <v>Informe Interactivo 4</v>
      </c>
      <c r="G1690" t="str">
        <f t="shared" si="425"/>
        <v>Producto</v>
      </c>
      <c r="H1690" t="str">
        <f t="shared" si="426"/>
        <v>Producción (t) periodo 1979-2020</v>
      </c>
      <c r="I1690" t="s">
        <v>217</v>
      </c>
      <c r="J1690" s="1" t="e">
        <f t="shared" si="427"/>
        <v>#REF!</v>
      </c>
    </row>
    <row r="1691" spans="1:10" x14ac:dyDescent="0.35">
      <c r="A1691" s="2">
        <f t="shared" si="421"/>
        <v>3</v>
      </c>
      <c r="B1691" s="2" t="str">
        <f t="shared" si="422"/>
        <v>4.10</v>
      </c>
      <c r="C1691" s="5" t="str">
        <f>+F1691&amp;" - "&amp;I1691</f>
        <v>Informe Interactivo 4 - Hortalizas</v>
      </c>
      <c r="D1691" s="33" t="e">
        <f>+"https://analytics.zoho.com/open-view/2395394000006441718?ZOHO_CRITERIA=%22Trasposicion_4.10%22.%22Id_producto%22%20%3D%20"&amp;#REF!</f>
        <v>#REF!</v>
      </c>
      <c r="E1691" s="4">
        <f t="shared" si="423"/>
        <v>5</v>
      </c>
      <c r="F1691" t="str">
        <f t="shared" si="424"/>
        <v>Informe Interactivo 4</v>
      </c>
      <c r="G1691" t="str">
        <f t="shared" si="425"/>
        <v>Producto</v>
      </c>
      <c r="H1691" t="str">
        <f t="shared" si="426"/>
        <v>Producción (t) periodo 1979-2020</v>
      </c>
      <c r="I1691" t="s">
        <v>218</v>
      </c>
      <c r="J1691" s="1" t="e">
        <f t="shared" si="427"/>
        <v>#REF!</v>
      </c>
    </row>
    <row r="1692" spans="1:10" x14ac:dyDescent="0.35">
      <c r="A1692" s="2">
        <f t="shared" si="421"/>
        <v>4</v>
      </c>
      <c r="B1692" s="2" t="str">
        <f t="shared" si="422"/>
        <v>4.10</v>
      </c>
      <c r="C1692" s="5" t="str">
        <f>+F1692&amp;" - "&amp;I1692</f>
        <v>Informe Interactivo 4 - Industriales</v>
      </c>
      <c r="D1692" s="33" t="e">
        <f>+"https://analytics.zoho.com/open-view/2395394000006441718?ZOHO_CRITERIA=%22Trasposicion_4.10%22.%22Id_producto%22%20%3D%20"&amp;#REF!</f>
        <v>#REF!</v>
      </c>
      <c r="E1692" s="4">
        <f t="shared" si="423"/>
        <v>5</v>
      </c>
      <c r="F1692" t="str">
        <f t="shared" si="424"/>
        <v>Informe Interactivo 4</v>
      </c>
      <c r="G1692" t="str">
        <f t="shared" si="425"/>
        <v>Producto</v>
      </c>
      <c r="H1692" t="str">
        <f t="shared" si="426"/>
        <v>Producción (t) periodo 1979-2020</v>
      </c>
      <c r="I1692" t="s">
        <v>219</v>
      </c>
      <c r="J1692" s="1" t="e">
        <f t="shared" si="427"/>
        <v>#REF!</v>
      </c>
    </row>
    <row r="1693" spans="1:10" x14ac:dyDescent="0.35">
      <c r="A1693" s="2">
        <f t="shared" si="421"/>
        <v>5</v>
      </c>
      <c r="B1693" s="2" t="str">
        <f t="shared" si="422"/>
        <v>4.10</v>
      </c>
      <c r="C1693" s="5" t="str">
        <f>+F1693&amp;" - "&amp;I1693</f>
        <v>Informe Interactivo 4 - Tubérculos</v>
      </c>
      <c r="D1693" s="33" t="e">
        <f>+"https://analytics.zoho.com/open-view/2395394000006441718?ZOHO_CRITERIA=%22Trasposicion_4.10%22.%22Id_producto%22%20%3D%20"&amp;#REF!</f>
        <v>#REF!</v>
      </c>
      <c r="E1693" s="4">
        <f t="shared" si="423"/>
        <v>5</v>
      </c>
      <c r="F1693" t="str">
        <f t="shared" si="424"/>
        <v>Informe Interactivo 4</v>
      </c>
      <c r="G1693" t="str">
        <f t="shared" si="425"/>
        <v>Producto</v>
      </c>
      <c r="H1693" t="str">
        <f t="shared" si="426"/>
        <v>Producción (t) periodo 1979-2020</v>
      </c>
      <c r="I1693" t="s">
        <v>220</v>
      </c>
      <c r="J1693" s="1" t="e">
        <f t="shared" si="427"/>
        <v>#REF!</v>
      </c>
    </row>
    <row r="1694" spans="1:10" x14ac:dyDescent="0.35">
      <c r="A1694" s="70">
        <v>1</v>
      </c>
      <c r="B1694" s="70">
        <v>4.13</v>
      </c>
      <c r="C1694" s="71" t="str">
        <f>+F1694&amp;" - "&amp;I1694</f>
        <v>Informe Interactivo 1 - Tarapacá</v>
      </c>
      <c r="D1694" s="72" t="e">
        <f>+"https://analytics.zoho.com/open-view/2395394000005705297?ZOHO_CRITERIA=%224.13%20Directorio%20Agroindustria%202020%22.%22C%C3%B3digo_Regi%C3%B3n%22%3D"&amp;#REF!</f>
        <v>#REF!</v>
      </c>
      <c r="E1694" s="73">
        <v>13</v>
      </c>
      <c r="F1694" s="74" t="s">
        <v>49</v>
      </c>
      <c r="G1694" s="74" t="s">
        <v>169</v>
      </c>
      <c r="H1694" s="74" t="s">
        <v>432</v>
      </c>
      <c r="I1694" s="74" t="s">
        <v>51</v>
      </c>
      <c r="J1694" s="1" t="e">
        <f t="shared" si="427"/>
        <v>#REF!</v>
      </c>
    </row>
    <row r="1695" spans="1:10" x14ac:dyDescent="0.35">
      <c r="A1695" s="2">
        <f t="shared" si="421"/>
        <v>2</v>
      </c>
      <c r="B1695" s="2">
        <f t="shared" si="422"/>
        <v>4.13</v>
      </c>
      <c r="C1695" s="5" t="str">
        <f>+F1695&amp;" - "&amp;I1695</f>
        <v>Informe Interactivo 1 - Atacama</v>
      </c>
      <c r="D1695" s="33" t="e">
        <f>+"https://analytics.zoho.com/open-view/2395394000005705297?ZOHO_CRITERIA=%224.13%20Directorio%20Agroindustria%202020%22.%22C%C3%B3digo_Regi%C3%B3n%22%3D"&amp;#REF!</f>
        <v>#REF!</v>
      </c>
      <c r="E1695" s="4">
        <f t="shared" si="423"/>
        <v>13</v>
      </c>
      <c r="F1695" t="str">
        <f t="shared" si="424"/>
        <v>Informe Interactivo 1</v>
      </c>
      <c r="G1695" t="str">
        <f t="shared" si="425"/>
        <v>Región</v>
      </c>
      <c r="H1695" t="str">
        <f t="shared" si="426"/>
        <v>Número de empresas</v>
      </c>
      <c r="I1695" t="s">
        <v>53</v>
      </c>
      <c r="J1695" s="1" t="e">
        <f t="shared" si="427"/>
        <v>#REF!</v>
      </c>
    </row>
    <row r="1696" spans="1:10" x14ac:dyDescent="0.35">
      <c r="A1696" s="2">
        <f t="shared" si="421"/>
        <v>3</v>
      </c>
      <c r="B1696" s="2">
        <f t="shared" si="422"/>
        <v>4.13</v>
      </c>
      <c r="C1696" s="5" t="str">
        <f>+F1696&amp;" - "&amp;I1696</f>
        <v>Informe Interactivo 1 - Coquimbo</v>
      </c>
      <c r="D1696" s="33" t="e">
        <f>+"https://analytics.zoho.com/open-view/2395394000005705297?ZOHO_CRITERIA=%224.13%20Directorio%20Agroindustria%202020%22.%22C%C3%B3digo_Regi%C3%B3n%22%3D"&amp;#REF!</f>
        <v>#REF!</v>
      </c>
      <c r="E1696" s="4">
        <f t="shared" si="423"/>
        <v>13</v>
      </c>
      <c r="F1696" t="str">
        <f t="shared" si="424"/>
        <v>Informe Interactivo 1</v>
      </c>
      <c r="G1696" t="str">
        <f t="shared" si="425"/>
        <v>Región</v>
      </c>
      <c r="H1696" t="str">
        <f t="shared" si="426"/>
        <v>Número de empresas</v>
      </c>
      <c r="I1696" t="s">
        <v>54</v>
      </c>
      <c r="J1696" s="1" t="e">
        <f t="shared" si="427"/>
        <v>#REF!</v>
      </c>
    </row>
    <row r="1697" spans="1:10" x14ac:dyDescent="0.35">
      <c r="A1697" s="2">
        <f t="shared" si="421"/>
        <v>4</v>
      </c>
      <c r="B1697" s="2">
        <f t="shared" si="422"/>
        <v>4.13</v>
      </c>
      <c r="C1697" s="5" t="str">
        <f>+F1697&amp;" - "&amp;I1697</f>
        <v>Informe Interactivo 1 - Valparaíso</v>
      </c>
      <c r="D1697" s="33" t="e">
        <f>+"https://analytics.zoho.com/open-view/2395394000005705297?ZOHO_CRITERIA=%224.13%20Directorio%20Agroindustria%202020%22.%22C%C3%B3digo_Regi%C3%B3n%22%3D"&amp;#REF!</f>
        <v>#REF!</v>
      </c>
      <c r="E1697" s="4">
        <f t="shared" si="423"/>
        <v>13</v>
      </c>
      <c r="F1697" t="str">
        <f t="shared" si="424"/>
        <v>Informe Interactivo 1</v>
      </c>
      <c r="G1697" t="str">
        <f t="shared" si="425"/>
        <v>Región</v>
      </c>
      <c r="H1697" t="str">
        <f t="shared" si="426"/>
        <v>Número de empresas</v>
      </c>
      <c r="I1697" t="s">
        <v>55</v>
      </c>
      <c r="J1697" s="1" t="e">
        <f t="shared" si="427"/>
        <v>#REF!</v>
      </c>
    </row>
    <row r="1698" spans="1:10" x14ac:dyDescent="0.35">
      <c r="A1698" s="2">
        <f t="shared" si="421"/>
        <v>5</v>
      </c>
      <c r="B1698" s="2">
        <f t="shared" si="422"/>
        <v>4.13</v>
      </c>
      <c r="C1698" s="5" t="str">
        <f>+F1698&amp;" - "&amp;I1698</f>
        <v>Informe Interactivo 1 - O'Higgins</v>
      </c>
      <c r="D1698" s="33" t="e">
        <f>+"https://analytics.zoho.com/open-view/2395394000005705297?ZOHO_CRITERIA=%224.13%20Directorio%20Agroindustria%202020%22.%22C%C3%B3digo_Regi%C3%B3n%22%3D"&amp;#REF!</f>
        <v>#REF!</v>
      </c>
      <c r="E1698" s="4">
        <f t="shared" si="423"/>
        <v>13</v>
      </c>
      <c r="F1698" t="str">
        <f t="shared" si="424"/>
        <v>Informe Interactivo 1</v>
      </c>
      <c r="G1698" t="str">
        <f t="shared" si="425"/>
        <v>Región</v>
      </c>
      <c r="H1698" t="str">
        <f t="shared" si="426"/>
        <v>Número de empresas</v>
      </c>
      <c r="I1698" t="s">
        <v>56</v>
      </c>
      <c r="J1698" s="1" t="e">
        <f t="shared" si="427"/>
        <v>#REF!</v>
      </c>
    </row>
    <row r="1699" spans="1:10" x14ac:dyDescent="0.35">
      <c r="A1699" s="2">
        <f t="shared" si="421"/>
        <v>6</v>
      </c>
      <c r="B1699" s="2">
        <f t="shared" si="422"/>
        <v>4.13</v>
      </c>
      <c r="C1699" s="5" t="str">
        <f>+F1699&amp;" - "&amp;I1699</f>
        <v>Informe Interactivo 1 - Maule</v>
      </c>
      <c r="D1699" s="33" t="e">
        <f>+"https://analytics.zoho.com/open-view/2395394000005705297?ZOHO_CRITERIA=%224.13%20Directorio%20Agroindustria%202020%22.%22C%C3%B3digo_Regi%C3%B3n%22%3D"&amp;#REF!</f>
        <v>#REF!</v>
      </c>
      <c r="E1699" s="4">
        <f t="shared" si="423"/>
        <v>13</v>
      </c>
      <c r="F1699" t="str">
        <f t="shared" si="424"/>
        <v>Informe Interactivo 1</v>
      </c>
      <c r="G1699" t="str">
        <f t="shared" si="425"/>
        <v>Región</v>
      </c>
      <c r="H1699" t="str">
        <f t="shared" si="426"/>
        <v>Número de empresas</v>
      </c>
      <c r="I1699" t="s">
        <v>57</v>
      </c>
      <c r="J1699" s="1" t="e">
        <f t="shared" si="427"/>
        <v>#REF!</v>
      </c>
    </row>
    <row r="1700" spans="1:10" x14ac:dyDescent="0.35">
      <c r="A1700" s="2">
        <f t="shared" si="421"/>
        <v>7</v>
      </c>
      <c r="B1700" s="2">
        <f t="shared" si="422"/>
        <v>4.13</v>
      </c>
      <c r="C1700" s="5" t="str">
        <f>+F1700&amp;" - "&amp;I1700</f>
        <v>Informe Interactivo 1 - Biobío</v>
      </c>
      <c r="D1700" s="33" t="e">
        <f>+"https://analytics.zoho.com/open-view/2395394000005705297?ZOHO_CRITERIA=%224.13%20Directorio%20Agroindustria%202020%22.%22C%C3%B3digo_Regi%C3%B3n%22%3D"&amp;#REF!</f>
        <v>#REF!</v>
      </c>
      <c r="E1700" s="4">
        <f t="shared" si="423"/>
        <v>13</v>
      </c>
      <c r="F1700" t="str">
        <f t="shared" si="424"/>
        <v>Informe Interactivo 1</v>
      </c>
      <c r="G1700" t="str">
        <f t="shared" si="425"/>
        <v>Región</v>
      </c>
      <c r="H1700" t="str">
        <f t="shared" si="426"/>
        <v>Número de empresas</v>
      </c>
      <c r="I1700" t="s">
        <v>58</v>
      </c>
      <c r="J1700" s="1" t="e">
        <f t="shared" si="427"/>
        <v>#REF!</v>
      </c>
    </row>
    <row r="1701" spans="1:10" x14ac:dyDescent="0.35">
      <c r="A1701" s="2">
        <f t="shared" si="421"/>
        <v>8</v>
      </c>
      <c r="B1701" s="2">
        <f t="shared" si="422"/>
        <v>4.13</v>
      </c>
      <c r="C1701" s="5" t="str">
        <f>+F1701&amp;" - "&amp;I1701</f>
        <v>Informe Interactivo 1 - Araucanía</v>
      </c>
      <c r="D1701" s="33" t="e">
        <f>+"https://analytics.zoho.com/open-view/2395394000005705297?ZOHO_CRITERIA=%224.13%20Directorio%20Agroindustria%202020%22.%22C%C3%B3digo_Regi%C3%B3n%22%3D"&amp;#REF!</f>
        <v>#REF!</v>
      </c>
      <c r="E1701" s="4">
        <f t="shared" si="423"/>
        <v>13</v>
      </c>
      <c r="F1701" t="str">
        <f t="shared" si="424"/>
        <v>Informe Interactivo 1</v>
      </c>
      <c r="G1701" t="str">
        <f t="shared" si="425"/>
        <v>Región</v>
      </c>
      <c r="H1701" t="str">
        <f t="shared" si="426"/>
        <v>Número de empresas</v>
      </c>
      <c r="I1701" t="s">
        <v>59</v>
      </c>
      <c r="J1701" s="1" t="e">
        <f t="shared" si="427"/>
        <v>#REF!</v>
      </c>
    </row>
    <row r="1702" spans="1:10" x14ac:dyDescent="0.35">
      <c r="A1702" s="2">
        <f t="shared" si="421"/>
        <v>9</v>
      </c>
      <c r="B1702" s="2">
        <f t="shared" si="422"/>
        <v>4.13</v>
      </c>
      <c r="C1702" s="5" t="str">
        <f>+F1702&amp;" - "&amp;I1702</f>
        <v>Informe Interactivo 1 - Los Lagos</v>
      </c>
      <c r="D1702" s="33" t="e">
        <f>+"https://analytics.zoho.com/open-view/2395394000005705297?ZOHO_CRITERIA=%224.13%20Directorio%20Agroindustria%202020%22.%22C%C3%B3digo_Regi%C3%B3n%22%3D"&amp;#REF!</f>
        <v>#REF!</v>
      </c>
      <c r="E1702" s="4">
        <f t="shared" si="423"/>
        <v>13</v>
      </c>
      <c r="F1702" t="str">
        <f t="shared" si="424"/>
        <v>Informe Interactivo 1</v>
      </c>
      <c r="G1702" t="str">
        <f t="shared" si="425"/>
        <v>Región</v>
      </c>
      <c r="H1702" t="str">
        <f t="shared" si="426"/>
        <v>Número de empresas</v>
      </c>
      <c r="I1702" t="s">
        <v>60</v>
      </c>
      <c r="J1702" s="1" t="e">
        <f t="shared" si="427"/>
        <v>#REF!</v>
      </c>
    </row>
    <row r="1703" spans="1:10" x14ac:dyDescent="0.35">
      <c r="A1703" s="2">
        <f t="shared" si="421"/>
        <v>10</v>
      </c>
      <c r="B1703" s="2">
        <f t="shared" si="422"/>
        <v>4.13</v>
      </c>
      <c r="C1703" s="5" t="str">
        <f>+F1703&amp;" - "&amp;I1703</f>
        <v>Informe Interactivo 1 - Metropolitana</v>
      </c>
      <c r="D1703" s="33" t="e">
        <f>+"https://analytics.zoho.com/open-view/2395394000005705297?ZOHO_CRITERIA=%224.13%20Directorio%20Agroindustria%202020%22.%22C%C3%B3digo_Regi%C3%B3n%22%3D"&amp;#REF!</f>
        <v>#REF!</v>
      </c>
      <c r="E1703" s="4">
        <f t="shared" si="423"/>
        <v>13</v>
      </c>
      <c r="F1703" t="str">
        <f t="shared" si="424"/>
        <v>Informe Interactivo 1</v>
      </c>
      <c r="G1703" t="str">
        <f t="shared" si="425"/>
        <v>Región</v>
      </c>
      <c r="H1703" t="str">
        <f t="shared" si="426"/>
        <v>Número de empresas</v>
      </c>
      <c r="I1703" t="s">
        <v>63</v>
      </c>
      <c r="J1703" s="1" t="e">
        <f t="shared" si="427"/>
        <v>#REF!</v>
      </c>
    </row>
    <row r="1704" spans="1:10" x14ac:dyDescent="0.35">
      <c r="A1704" s="2">
        <f t="shared" si="421"/>
        <v>11</v>
      </c>
      <c r="B1704" s="2">
        <f t="shared" si="422"/>
        <v>4.13</v>
      </c>
      <c r="C1704" s="5" t="str">
        <f>+F1704&amp;" - "&amp;I1704</f>
        <v>Informe Interactivo 1 - Los Ríos</v>
      </c>
      <c r="D1704" s="33" t="e">
        <f>+"https://analytics.zoho.com/open-view/2395394000005705297?ZOHO_CRITERIA=%224.13%20Directorio%20Agroindustria%202020%22.%22C%C3%B3digo_Regi%C3%B3n%22%3D"&amp;#REF!</f>
        <v>#REF!</v>
      </c>
      <c r="E1704" s="4">
        <f t="shared" si="423"/>
        <v>13</v>
      </c>
      <c r="F1704" t="str">
        <f t="shared" si="424"/>
        <v>Informe Interactivo 1</v>
      </c>
      <c r="G1704" t="str">
        <f t="shared" si="425"/>
        <v>Región</v>
      </c>
      <c r="H1704" t="str">
        <f t="shared" si="426"/>
        <v>Número de empresas</v>
      </c>
      <c r="I1704" t="s">
        <v>64</v>
      </c>
      <c r="J1704" s="1" t="e">
        <f t="shared" si="427"/>
        <v>#REF!</v>
      </c>
    </row>
    <row r="1705" spans="1:10" x14ac:dyDescent="0.35">
      <c r="A1705" s="2">
        <f t="shared" ref="A1705:A1768" si="428">+A1704+1</f>
        <v>12</v>
      </c>
      <c r="B1705" s="2">
        <f t="shared" ref="B1705:B1768" si="429">+B1704</f>
        <v>4.13</v>
      </c>
      <c r="C1705" s="5" t="str">
        <f>+F1705&amp;" - "&amp;I1705</f>
        <v>Informe Interactivo 1 - Arica y Parinacota</v>
      </c>
      <c r="D1705" s="33" t="e">
        <f>+"https://analytics.zoho.com/open-view/2395394000005705297?ZOHO_CRITERIA=%224.13%20Directorio%20Agroindustria%202020%22.%22C%C3%B3digo_Regi%C3%B3n%22%3D"&amp;#REF!</f>
        <v>#REF!</v>
      </c>
      <c r="E1705" s="4">
        <f t="shared" ref="E1705:E1768" si="430">+E1704</f>
        <v>13</v>
      </c>
      <c r="F1705" t="str">
        <f t="shared" ref="F1705:F1768" si="431">+F1704</f>
        <v>Informe Interactivo 1</v>
      </c>
      <c r="G1705" t="str">
        <f t="shared" ref="G1705:G1768" si="432">+G1704</f>
        <v>Región</v>
      </c>
      <c r="H1705" t="str">
        <f t="shared" ref="H1705:H1768" si="433">+H1704</f>
        <v>Número de empresas</v>
      </c>
      <c r="I1705" t="s">
        <v>65</v>
      </c>
      <c r="J1705" s="1" t="e">
        <f t="shared" ref="J1705:J1768" si="434">+HYPERLINK(D1705,C1705)</f>
        <v>#REF!</v>
      </c>
    </row>
    <row r="1706" spans="1:10" x14ac:dyDescent="0.35">
      <c r="A1706" s="2">
        <f t="shared" si="428"/>
        <v>13</v>
      </c>
      <c r="B1706" s="2">
        <f t="shared" si="429"/>
        <v>4.13</v>
      </c>
      <c r="C1706" s="5" t="str">
        <f>+F1706&amp;" - "&amp;I1706</f>
        <v>Informe Interactivo 1 - Ñuble</v>
      </c>
      <c r="D1706" s="33" t="e">
        <f>+"https://analytics.zoho.com/open-view/2395394000005705297?ZOHO_CRITERIA=%224.13%20Directorio%20Agroindustria%202020%22.%22C%C3%B3digo_Regi%C3%B3n%22%3D"&amp;#REF!</f>
        <v>#REF!</v>
      </c>
      <c r="E1706" s="4">
        <f t="shared" si="430"/>
        <v>13</v>
      </c>
      <c r="F1706" t="str">
        <f t="shared" si="431"/>
        <v>Informe Interactivo 1</v>
      </c>
      <c r="G1706" t="str">
        <f t="shared" si="432"/>
        <v>Región</v>
      </c>
      <c r="H1706" t="str">
        <f t="shared" si="433"/>
        <v>Número de empresas</v>
      </c>
      <c r="I1706" t="s">
        <v>66</v>
      </c>
      <c r="J1706" s="1" t="e">
        <f t="shared" si="434"/>
        <v>#REF!</v>
      </c>
    </row>
    <row r="1707" spans="1:10" x14ac:dyDescent="0.35">
      <c r="A1707" s="70">
        <v>1</v>
      </c>
      <c r="B1707" s="70">
        <f t="shared" si="429"/>
        <v>4.13</v>
      </c>
      <c r="C1707" s="71" t="str">
        <f>+F1707&amp;" - "&amp;I1707</f>
        <v>Informe Interactivo 2 - Aceite</v>
      </c>
      <c r="D1707" s="72" t="e">
        <f>+"https://analytics.zoho.com/open-view/2395394000005756548?ZOHO_CRITERIA=%224.13%20Directorio%20Agroindustria%202020%22.%22Id_Procesamiento%22%3D"&amp;#REF!</f>
        <v>#REF!</v>
      </c>
      <c r="E1707" s="73">
        <v>10</v>
      </c>
      <c r="F1707" s="74" t="s">
        <v>45</v>
      </c>
      <c r="G1707" s="74" t="s">
        <v>157</v>
      </c>
      <c r="H1707" s="74" t="s">
        <v>432</v>
      </c>
      <c r="I1707" s="74" t="s">
        <v>433</v>
      </c>
      <c r="J1707" s="1" t="e">
        <f t="shared" si="434"/>
        <v>#REF!</v>
      </c>
    </row>
    <row r="1708" spans="1:10" x14ac:dyDescent="0.35">
      <c r="A1708" s="2">
        <f t="shared" si="428"/>
        <v>2</v>
      </c>
      <c r="B1708" s="2">
        <f t="shared" si="429"/>
        <v>4.13</v>
      </c>
      <c r="C1708" s="5" t="str">
        <f>+F1708&amp;" - "&amp;I1708</f>
        <v>Informe Interactivo 2 - Congelados</v>
      </c>
      <c r="D1708" s="33" t="e">
        <f>+"https://analytics.zoho.com/open-view/2395394000005756548?ZOHO_CRITERIA=%224.13%20Directorio%20Agroindustria%202020%22.%22Id_Procesamiento%22%3D"&amp;#REF!</f>
        <v>#REF!</v>
      </c>
      <c r="E1708" s="4">
        <f t="shared" si="430"/>
        <v>10</v>
      </c>
      <c r="F1708" t="str">
        <f t="shared" si="431"/>
        <v>Informe Interactivo 2</v>
      </c>
      <c r="G1708" t="str">
        <f t="shared" si="432"/>
        <v>Procesamiento</v>
      </c>
      <c r="H1708" t="str">
        <f t="shared" si="433"/>
        <v>Número de empresas</v>
      </c>
      <c r="I1708" t="s">
        <v>159</v>
      </c>
      <c r="J1708" s="1" t="e">
        <f t="shared" si="434"/>
        <v>#REF!</v>
      </c>
    </row>
    <row r="1709" spans="1:10" x14ac:dyDescent="0.35">
      <c r="A1709" s="2">
        <f t="shared" si="428"/>
        <v>3</v>
      </c>
      <c r="B1709" s="2">
        <f t="shared" si="429"/>
        <v>4.13</v>
      </c>
      <c r="C1709" s="5" t="str">
        <f>+F1709&amp;" - "&amp;I1709</f>
        <v>Informe Interactivo 2 - Conservas</v>
      </c>
      <c r="D1709" s="33" t="e">
        <f>+"https://analytics.zoho.com/open-view/2395394000005756548?ZOHO_CRITERIA=%224.13%20Directorio%20Agroindustria%202020%22.%22Id_Procesamiento%22%3D"&amp;#REF!</f>
        <v>#REF!</v>
      </c>
      <c r="E1709" s="4">
        <f t="shared" si="430"/>
        <v>10</v>
      </c>
      <c r="F1709" t="str">
        <f t="shared" si="431"/>
        <v>Informe Interactivo 2</v>
      </c>
      <c r="G1709" t="str">
        <f t="shared" si="432"/>
        <v>Procesamiento</v>
      </c>
      <c r="H1709" t="str">
        <f t="shared" si="433"/>
        <v>Número de empresas</v>
      </c>
      <c r="I1709" t="s">
        <v>160</v>
      </c>
      <c r="J1709" s="1" t="e">
        <f t="shared" si="434"/>
        <v>#REF!</v>
      </c>
    </row>
    <row r="1710" spans="1:10" x14ac:dyDescent="0.35">
      <c r="A1710" s="2">
        <f t="shared" si="428"/>
        <v>4</v>
      </c>
      <c r="B1710" s="2">
        <f t="shared" si="429"/>
        <v>4.13</v>
      </c>
      <c r="C1710" s="5" t="str">
        <f>+F1710&amp;" - "&amp;I1710</f>
        <v>Informe Interactivo 2 - Deshidratados</v>
      </c>
      <c r="D1710" s="33" t="e">
        <f>+"https://analytics.zoho.com/open-view/2395394000005756548?ZOHO_CRITERIA=%224.13%20Directorio%20Agroindustria%202020%22.%22Id_Procesamiento%22%3D"&amp;#REF!</f>
        <v>#REF!</v>
      </c>
      <c r="E1710" s="4">
        <f t="shared" si="430"/>
        <v>10</v>
      </c>
      <c r="F1710" t="str">
        <f t="shared" si="431"/>
        <v>Informe Interactivo 2</v>
      </c>
      <c r="G1710" t="str">
        <f t="shared" si="432"/>
        <v>Procesamiento</v>
      </c>
      <c r="H1710" t="str">
        <f t="shared" si="433"/>
        <v>Número de empresas</v>
      </c>
      <c r="I1710" t="s">
        <v>161</v>
      </c>
      <c r="J1710" s="1" t="e">
        <f t="shared" si="434"/>
        <v>#REF!</v>
      </c>
    </row>
    <row r="1711" spans="1:10" x14ac:dyDescent="0.35">
      <c r="A1711" s="2">
        <f t="shared" si="428"/>
        <v>5</v>
      </c>
      <c r="B1711" s="2">
        <f t="shared" si="429"/>
        <v>4.13</v>
      </c>
      <c r="C1711" s="5" t="str">
        <f>+F1711&amp;" - "&amp;I1711</f>
        <v>Informe Interactivo 2 - Jugos</v>
      </c>
      <c r="D1711" s="33" t="e">
        <f>+"https://analytics.zoho.com/open-view/2395394000005756548?ZOHO_CRITERIA=%224.13%20Directorio%20Agroindustria%202020%22.%22Id_Procesamiento%22%3D"&amp;#REF!</f>
        <v>#REF!</v>
      </c>
      <c r="E1711" s="4">
        <f t="shared" si="430"/>
        <v>10</v>
      </c>
      <c r="F1711" t="str">
        <f t="shared" si="431"/>
        <v>Informe Interactivo 2</v>
      </c>
      <c r="G1711" t="str">
        <f t="shared" si="432"/>
        <v>Procesamiento</v>
      </c>
      <c r="H1711" t="str">
        <f t="shared" si="433"/>
        <v>Número de empresas</v>
      </c>
      <c r="I1711" t="s">
        <v>164</v>
      </c>
      <c r="J1711" s="1" t="e">
        <f t="shared" si="434"/>
        <v>#REF!</v>
      </c>
    </row>
    <row r="1712" spans="1:10" x14ac:dyDescent="0.35">
      <c r="A1712" s="2">
        <f t="shared" si="428"/>
        <v>6</v>
      </c>
      <c r="B1712" s="2">
        <f t="shared" si="429"/>
        <v>4.13</v>
      </c>
      <c r="C1712" s="5" t="str">
        <f>+F1712&amp;" - "&amp;I1712</f>
        <v>Informe Interactivo 2 - Descascarado</v>
      </c>
      <c r="D1712" s="33" t="e">
        <f>+"https://analytics.zoho.com/open-view/2395394000005756548?ZOHO_CRITERIA=%224.13%20Directorio%20Agroindustria%202020%22.%22Id_Procesamiento%22%3D"&amp;#REF!</f>
        <v>#REF!</v>
      </c>
      <c r="E1712" s="4">
        <f t="shared" si="430"/>
        <v>10</v>
      </c>
      <c r="F1712" t="str">
        <f t="shared" si="431"/>
        <v>Informe Interactivo 2</v>
      </c>
      <c r="G1712" t="str">
        <f t="shared" si="432"/>
        <v>Procesamiento</v>
      </c>
      <c r="H1712" t="str">
        <f t="shared" si="433"/>
        <v>Número de empresas</v>
      </c>
      <c r="I1712" t="s">
        <v>434</v>
      </c>
      <c r="J1712" s="1" t="e">
        <f t="shared" si="434"/>
        <v>#REF!</v>
      </c>
    </row>
    <row r="1713" spans="1:10" x14ac:dyDescent="0.35">
      <c r="A1713" s="2">
        <f t="shared" si="428"/>
        <v>7</v>
      </c>
      <c r="B1713" s="2">
        <f t="shared" si="429"/>
        <v>4.13</v>
      </c>
      <c r="C1713" s="5" t="str">
        <f>+F1713&amp;" - "&amp;I1713</f>
        <v>Informe Interactivo 2 - Pasta</v>
      </c>
      <c r="D1713" s="33" t="e">
        <f>+"https://analytics.zoho.com/open-view/2395394000005756548?ZOHO_CRITERIA=%224.13%20Directorio%20Agroindustria%202020%22.%22Id_Procesamiento%22%3D"&amp;#REF!</f>
        <v>#REF!</v>
      </c>
      <c r="E1713" s="4">
        <f t="shared" si="430"/>
        <v>10</v>
      </c>
      <c r="F1713" t="str">
        <f t="shared" si="431"/>
        <v>Informe Interactivo 2</v>
      </c>
      <c r="G1713" t="str">
        <f t="shared" si="432"/>
        <v>Procesamiento</v>
      </c>
      <c r="H1713" t="str">
        <f t="shared" si="433"/>
        <v>Número de empresas</v>
      </c>
      <c r="I1713" t="s">
        <v>435</v>
      </c>
      <c r="J1713" s="1" t="e">
        <f t="shared" si="434"/>
        <v>#REF!</v>
      </c>
    </row>
    <row r="1714" spans="1:10" x14ac:dyDescent="0.35">
      <c r="A1714" s="2">
        <f t="shared" si="428"/>
        <v>8</v>
      </c>
      <c r="B1714" s="2">
        <f t="shared" si="429"/>
        <v>4.13</v>
      </c>
      <c r="C1714" s="5" t="str">
        <f>+F1714&amp;" - "&amp;I1714</f>
        <v>Informe Interactivo 2 - Mermelada</v>
      </c>
      <c r="D1714" s="33" t="e">
        <f>+"https://analytics.zoho.com/open-view/2395394000005756548?ZOHO_CRITERIA=%224.13%20Directorio%20Agroindustria%202020%22.%22Id_Procesamiento%22%3D"&amp;#REF!</f>
        <v>#REF!</v>
      </c>
      <c r="E1714" s="4">
        <f t="shared" si="430"/>
        <v>10</v>
      </c>
      <c r="F1714" t="str">
        <f t="shared" si="431"/>
        <v>Informe Interactivo 2</v>
      </c>
      <c r="G1714" t="str">
        <f t="shared" si="432"/>
        <v>Procesamiento</v>
      </c>
      <c r="H1714" t="str">
        <f t="shared" si="433"/>
        <v>Número de empresas</v>
      </c>
      <c r="I1714" t="s">
        <v>436</v>
      </c>
      <c r="J1714" s="1" t="e">
        <f t="shared" si="434"/>
        <v>#REF!</v>
      </c>
    </row>
    <row r="1715" spans="1:10" x14ac:dyDescent="0.35">
      <c r="A1715" s="2">
        <f t="shared" si="428"/>
        <v>9</v>
      </c>
      <c r="B1715" s="2">
        <f t="shared" si="429"/>
        <v>4.13</v>
      </c>
      <c r="C1715" s="5" t="str">
        <f>+F1715&amp;" - "&amp;I1715</f>
        <v>Informe Interactivo 2 - Descascarado</v>
      </c>
      <c r="D1715" s="33" t="e">
        <f>+"https://analytics.zoho.com/open-view/2395394000005756548?ZOHO_CRITERIA=%224.13%20Directorio%20Agroindustria%202020%22.%22Id_Procesamiento%22%3D"&amp;#REF!</f>
        <v>#REF!</v>
      </c>
      <c r="E1715" s="4">
        <f t="shared" si="430"/>
        <v>10</v>
      </c>
      <c r="F1715" t="str">
        <f t="shared" si="431"/>
        <v>Informe Interactivo 2</v>
      </c>
      <c r="G1715" t="str">
        <f t="shared" si="432"/>
        <v>Procesamiento</v>
      </c>
      <c r="H1715" t="str">
        <f t="shared" si="433"/>
        <v>Número de empresas</v>
      </c>
      <c r="I1715" t="s">
        <v>434</v>
      </c>
      <c r="J1715" s="1" t="e">
        <f t="shared" si="434"/>
        <v>#REF!</v>
      </c>
    </row>
    <row r="1716" spans="1:10" x14ac:dyDescent="0.35">
      <c r="A1716" s="2">
        <f t="shared" si="428"/>
        <v>10</v>
      </c>
      <c r="B1716" s="2">
        <f t="shared" si="429"/>
        <v>4.13</v>
      </c>
      <c r="C1716" s="5" t="str">
        <f>+F1716&amp;" - "&amp;I1716</f>
        <v>Informe Interactivo 2 - Pulpa</v>
      </c>
      <c r="D1716" s="33" t="e">
        <f>+"https://analytics.zoho.com/open-view/2395394000005756548?ZOHO_CRITERIA=%224.13%20Directorio%20Agroindustria%202020%22.%22Id_Procesamiento%22%3D"&amp;#REF!</f>
        <v>#REF!</v>
      </c>
      <c r="E1716" s="4">
        <f t="shared" si="430"/>
        <v>10</v>
      </c>
      <c r="F1716" t="str">
        <f t="shared" si="431"/>
        <v>Informe Interactivo 2</v>
      </c>
      <c r="G1716" t="str">
        <f t="shared" si="432"/>
        <v>Procesamiento</v>
      </c>
      <c r="H1716" t="str">
        <f t="shared" si="433"/>
        <v>Número de empresas</v>
      </c>
      <c r="I1716" t="s">
        <v>437</v>
      </c>
      <c r="J1716" s="1" t="e">
        <f t="shared" si="434"/>
        <v>#REF!</v>
      </c>
    </row>
    <row r="1717" spans="1:10" x14ac:dyDescent="0.35">
      <c r="A1717" s="75">
        <v>1</v>
      </c>
      <c r="B1717" s="75">
        <v>4.1399999999999997</v>
      </c>
      <c r="C1717" s="76" t="str">
        <f>+F1717&amp;" - "&amp;I1717</f>
        <v>Informe Interactivo 1 - Agrícola del Norte S.A. de Arica</v>
      </c>
      <c r="D1717" s="77" t="e">
        <f>+"https://analytics.zoho.com/open-view/2395394000003207385?ZOHO_CRITERIA=%22Fruta%20Consolidado%22.%22Mercado%20ID%22%3D"&amp;#REF!</f>
        <v>#REF!</v>
      </c>
      <c r="E1717" s="78">
        <v>11</v>
      </c>
      <c r="F1717" s="79" t="s">
        <v>49</v>
      </c>
      <c r="G1717" s="79" t="s">
        <v>438</v>
      </c>
      <c r="H1717" s="79" t="s">
        <v>439</v>
      </c>
      <c r="I1717" s="79" t="s">
        <v>440</v>
      </c>
      <c r="J1717" s="1" t="e">
        <f t="shared" si="434"/>
        <v>#REF!</v>
      </c>
    </row>
    <row r="1718" spans="1:10" x14ac:dyDescent="0.35">
      <c r="A1718" s="2">
        <f t="shared" si="428"/>
        <v>2</v>
      </c>
      <c r="B1718" s="2">
        <f t="shared" si="429"/>
        <v>4.1399999999999997</v>
      </c>
      <c r="C1718" s="5" t="str">
        <f>+F1718&amp;" - "&amp;I1718</f>
        <v>Informe Interactivo 1 - Comercializadora del Agro de Limarí</v>
      </c>
      <c r="D1718" s="33" t="e">
        <f>+"https://analytics.zoho.com/open-view/2395394000003207385?ZOHO_CRITERIA=%22Fruta%20Consolidado%22.%22Mercado%20ID%22%3D"&amp;#REF!</f>
        <v>#REF!</v>
      </c>
      <c r="E1718" s="4">
        <f t="shared" si="430"/>
        <v>11</v>
      </c>
      <c r="F1718" t="str">
        <f t="shared" si="431"/>
        <v>Informe Interactivo 1</v>
      </c>
      <c r="G1718" t="str">
        <f t="shared" si="432"/>
        <v>Mercado</v>
      </c>
      <c r="H1718" t="str">
        <f t="shared" si="433"/>
        <v>Precios</v>
      </c>
      <c r="I1718" t="s">
        <v>441</v>
      </c>
      <c r="J1718" s="1" t="e">
        <f t="shared" si="434"/>
        <v>#REF!</v>
      </c>
    </row>
    <row r="1719" spans="1:10" x14ac:dyDescent="0.35">
      <c r="A1719" s="2">
        <f t="shared" si="428"/>
        <v>3</v>
      </c>
      <c r="B1719" s="2">
        <f t="shared" si="429"/>
        <v>4.1399999999999997</v>
      </c>
      <c r="C1719" s="5" t="str">
        <f>+F1719&amp;" - "&amp;I1719</f>
        <v>Informe Interactivo 1 - Femacal de La Calera</v>
      </c>
      <c r="D1719" s="33" t="e">
        <f>+"https://analytics.zoho.com/open-view/2395394000003207385?ZOHO_CRITERIA=%22Fruta%20Consolidado%22.%22Mercado%20ID%22%3D"&amp;#REF!</f>
        <v>#REF!</v>
      </c>
      <c r="E1719" s="4">
        <f t="shared" si="430"/>
        <v>11</v>
      </c>
      <c r="F1719" t="str">
        <f t="shared" si="431"/>
        <v>Informe Interactivo 1</v>
      </c>
      <c r="G1719" t="str">
        <f t="shared" si="432"/>
        <v>Mercado</v>
      </c>
      <c r="H1719" t="str">
        <f t="shared" si="433"/>
        <v>Precios</v>
      </c>
      <c r="I1719" t="s">
        <v>442</v>
      </c>
      <c r="J1719" s="1" t="e">
        <f t="shared" si="434"/>
        <v>#REF!</v>
      </c>
    </row>
    <row r="1720" spans="1:10" x14ac:dyDescent="0.35">
      <c r="A1720" s="2">
        <f t="shared" si="428"/>
        <v>4</v>
      </c>
      <c r="B1720" s="2">
        <f t="shared" si="429"/>
        <v>4.1399999999999997</v>
      </c>
      <c r="C1720" s="5" t="str">
        <f>+F1720&amp;" - "&amp;I1720</f>
        <v>Informe Interactivo 1 - Feria Lagunitas de Puerto Montt</v>
      </c>
      <c r="D1720" s="33" t="e">
        <f>+"https://analytics.zoho.com/open-view/2395394000003207385?ZOHO_CRITERIA=%22Fruta%20Consolidado%22.%22Mercado%20ID%22%3D"&amp;#REF!</f>
        <v>#REF!</v>
      </c>
      <c r="E1720" s="4">
        <f t="shared" si="430"/>
        <v>11</v>
      </c>
      <c r="F1720" t="str">
        <f t="shared" si="431"/>
        <v>Informe Interactivo 1</v>
      </c>
      <c r="G1720" t="str">
        <f t="shared" si="432"/>
        <v>Mercado</v>
      </c>
      <c r="H1720" t="str">
        <f t="shared" si="433"/>
        <v>Precios</v>
      </c>
      <c r="I1720" t="s">
        <v>443</v>
      </c>
      <c r="J1720" s="1" t="e">
        <f t="shared" si="434"/>
        <v>#REF!</v>
      </c>
    </row>
    <row r="1721" spans="1:10" x14ac:dyDescent="0.35">
      <c r="A1721" s="2">
        <f t="shared" si="428"/>
        <v>5</v>
      </c>
      <c r="B1721" s="2">
        <f t="shared" si="429"/>
        <v>4.1399999999999997</v>
      </c>
      <c r="C1721" s="5" t="str">
        <f>+F1721&amp;" - "&amp;I1721</f>
        <v>Informe Interactivo 1 - Macroferia Regional de Talca</v>
      </c>
      <c r="D1721" s="33" t="e">
        <f>+"https://analytics.zoho.com/open-view/2395394000003207385?ZOHO_CRITERIA=%22Fruta%20Consolidado%22.%22Mercado%20ID%22%3D"&amp;#REF!</f>
        <v>#REF!</v>
      </c>
      <c r="E1721" s="4">
        <f t="shared" si="430"/>
        <v>11</v>
      </c>
      <c r="F1721" t="str">
        <f t="shared" si="431"/>
        <v>Informe Interactivo 1</v>
      </c>
      <c r="G1721" t="str">
        <f t="shared" si="432"/>
        <v>Mercado</v>
      </c>
      <c r="H1721" t="str">
        <f t="shared" si="433"/>
        <v>Precios</v>
      </c>
      <c r="I1721" t="s">
        <v>444</v>
      </c>
      <c r="J1721" s="1" t="e">
        <f t="shared" si="434"/>
        <v>#REF!</v>
      </c>
    </row>
    <row r="1722" spans="1:10" x14ac:dyDescent="0.35">
      <c r="A1722" s="2">
        <f t="shared" si="428"/>
        <v>6</v>
      </c>
      <c r="B1722" s="2">
        <f t="shared" si="429"/>
        <v>4.1399999999999997</v>
      </c>
      <c r="C1722" s="5" t="str">
        <f>+F1722&amp;" - "&amp;I1722</f>
        <v>Informe Interactivo 1 - Mercado Mayorista Lo Valledor de Santiago</v>
      </c>
      <c r="D1722" s="33" t="e">
        <f>+"https://analytics.zoho.com/open-view/2395394000003207385?ZOHO_CRITERIA=%22Fruta%20Consolidado%22.%22Mercado%20ID%22%3D"&amp;#REF!</f>
        <v>#REF!</v>
      </c>
      <c r="E1722" s="4">
        <f t="shared" si="430"/>
        <v>11</v>
      </c>
      <c r="F1722" t="str">
        <f t="shared" si="431"/>
        <v>Informe Interactivo 1</v>
      </c>
      <c r="G1722" t="str">
        <f t="shared" si="432"/>
        <v>Mercado</v>
      </c>
      <c r="H1722" t="str">
        <f t="shared" si="433"/>
        <v>Precios</v>
      </c>
      <c r="I1722" t="s">
        <v>445</v>
      </c>
      <c r="J1722" s="1" t="e">
        <f t="shared" si="434"/>
        <v>#REF!</v>
      </c>
    </row>
    <row r="1723" spans="1:10" x14ac:dyDescent="0.35">
      <c r="A1723" s="2">
        <f t="shared" si="428"/>
        <v>7</v>
      </c>
      <c r="B1723" s="2">
        <f t="shared" si="429"/>
        <v>4.1399999999999997</v>
      </c>
      <c r="C1723" s="5" t="str">
        <f>+F1723&amp;" - "&amp;I1723</f>
        <v>Informe Interactivo 1 - Terminal Hortofrutícola Agro Chillán</v>
      </c>
      <c r="D1723" s="33" t="e">
        <f>+"https://analytics.zoho.com/open-view/2395394000003207385?ZOHO_CRITERIA=%22Fruta%20Consolidado%22.%22Mercado%20ID%22%3D"&amp;#REF!</f>
        <v>#REF!</v>
      </c>
      <c r="E1723" s="4">
        <f t="shared" si="430"/>
        <v>11</v>
      </c>
      <c r="F1723" t="str">
        <f t="shared" si="431"/>
        <v>Informe Interactivo 1</v>
      </c>
      <c r="G1723" t="str">
        <f t="shared" si="432"/>
        <v>Mercado</v>
      </c>
      <c r="H1723" t="str">
        <f t="shared" si="433"/>
        <v>Precios</v>
      </c>
      <c r="I1723" t="s">
        <v>446</v>
      </c>
      <c r="J1723" s="1" t="e">
        <f t="shared" si="434"/>
        <v>#REF!</v>
      </c>
    </row>
    <row r="1724" spans="1:10" x14ac:dyDescent="0.35">
      <c r="A1724" s="2">
        <f t="shared" si="428"/>
        <v>8</v>
      </c>
      <c r="B1724" s="2">
        <f t="shared" si="429"/>
        <v>4.1399999999999997</v>
      </c>
      <c r="C1724" s="5" t="str">
        <f>+F1724&amp;" - "&amp;I1724</f>
        <v>Informe Interactivo 1 - Terminal La Palmera de La Serena</v>
      </c>
      <c r="D1724" s="33" t="e">
        <f>+"https://analytics.zoho.com/open-view/2395394000003207385?ZOHO_CRITERIA=%22Fruta%20Consolidado%22.%22Mercado%20ID%22%3D"&amp;#REF!</f>
        <v>#REF!</v>
      </c>
      <c r="E1724" s="4">
        <f t="shared" si="430"/>
        <v>11</v>
      </c>
      <c r="F1724" t="str">
        <f t="shared" si="431"/>
        <v>Informe Interactivo 1</v>
      </c>
      <c r="G1724" t="str">
        <f t="shared" si="432"/>
        <v>Mercado</v>
      </c>
      <c r="H1724" t="str">
        <f t="shared" si="433"/>
        <v>Precios</v>
      </c>
      <c r="I1724" t="s">
        <v>447</v>
      </c>
      <c r="J1724" s="1" t="e">
        <f t="shared" si="434"/>
        <v>#REF!</v>
      </c>
    </row>
    <row r="1725" spans="1:10" x14ac:dyDescent="0.35">
      <c r="A1725" s="2">
        <f t="shared" si="428"/>
        <v>9</v>
      </c>
      <c r="B1725" s="2">
        <f t="shared" si="429"/>
        <v>4.1399999999999997</v>
      </c>
      <c r="C1725" s="5" t="str">
        <f>+F1725&amp;" - "&amp;I1725</f>
        <v>Informe Interactivo 1 - Vega Central Mapocho de Santiago</v>
      </c>
      <c r="D1725" s="33" t="e">
        <f>+"https://analytics.zoho.com/open-view/2395394000003207385?ZOHO_CRITERIA=%22Fruta%20Consolidado%22.%22Mercado%20ID%22%3D"&amp;#REF!</f>
        <v>#REF!</v>
      </c>
      <c r="E1725" s="4">
        <f t="shared" si="430"/>
        <v>11</v>
      </c>
      <c r="F1725" t="str">
        <f t="shared" si="431"/>
        <v>Informe Interactivo 1</v>
      </c>
      <c r="G1725" t="str">
        <f t="shared" si="432"/>
        <v>Mercado</v>
      </c>
      <c r="H1725" t="str">
        <f t="shared" si="433"/>
        <v>Precios</v>
      </c>
      <c r="I1725" t="s">
        <v>448</v>
      </c>
      <c r="J1725" s="1" t="e">
        <f t="shared" si="434"/>
        <v>#REF!</v>
      </c>
    </row>
    <row r="1726" spans="1:10" x14ac:dyDescent="0.35">
      <c r="A1726" s="2">
        <f t="shared" si="428"/>
        <v>10</v>
      </c>
      <c r="B1726" s="2">
        <f t="shared" si="429"/>
        <v>4.1399999999999997</v>
      </c>
      <c r="C1726" s="5" t="str">
        <f>+F1726&amp;" - "&amp;I1726</f>
        <v>Informe Interactivo 1 - Vega Modelo de Temuco</v>
      </c>
      <c r="D1726" s="33" t="e">
        <f>+"https://analytics.zoho.com/open-view/2395394000003207385?ZOHO_CRITERIA=%22Fruta%20Consolidado%22.%22Mercado%20ID%22%3D"&amp;#REF!</f>
        <v>#REF!</v>
      </c>
      <c r="E1726" s="4">
        <f t="shared" si="430"/>
        <v>11</v>
      </c>
      <c r="F1726" t="str">
        <f t="shared" si="431"/>
        <v>Informe Interactivo 1</v>
      </c>
      <c r="G1726" t="str">
        <f t="shared" si="432"/>
        <v>Mercado</v>
      </c>
      <c r="H1726" t="str">
        <f t="shared" si="433"/>
        <v>Precios</v>
      </c>
      <c r="I1726" t="s">
        <v>449</v>
      </c>
      <c r="J1726" s="1" t="e">
        <f t="shared" si="434"/>
        <v>#REF!</v>
      </c>
    </row>
    <row r="1727" spans="1:10" x14ac:dyDescent="0.35">
      <c r="A1727" s="2">
        <f t="shared" si="428"/>
        <v>11</v>
      </c>
      <c r="B1727" s="2">
        <f t="shared" si="429"/>
        <v>4.1399999999999997</v>
      </c>
      <c r="C1727" s="5" t="str">
        <f>+F1727&amp;" - "&amp;I1727</f>
        <v>Informe Interactivo 1 - Vega Monumental Concepción</v>
      </c>
      <c r="D1727" s="33" t="e">
        <f>+"https://analytics.zoho.com/open-view/2395394000003207385?ZOHO_CRITERIA=%22Fruta%20Consolidado%22.%22Mercado%20ID%22%3D"&amp;#REF!</f>
        <v>#REF!</v>
      </c>
      <c r="E1727" s="4">
        <f t="shared" si="430"/>
        <v>11</v>
      </c>
      <c r="F1727" t="str">
        <f t="shared" si="431"/>
        <v>Informe Interactivo 1</v>
      </c>
      <c r="G1727" t="str">
        <f t="shared" si="432"/>
        <v>Mercado</v>
      </c>
      <c r="H1727" t="str">
        <f t="shared" si="433"/>
        <v>Precios</v>
      </c>
      <c r="I1727" t="s">
        <v>450</v>
      </c>
      <c r="J1727" s="1" t="e">
        <f t="shared" si="434"/>
        <v>#REF!</v>
      </c>
    </row>
    <row r="1728" spans="1:10" x14ac:dyDescent="0.35">
      <c r="A1728" s="75">
        <v>1</v>
      </c>
      <c r="B1728" s="75">
        <f t="shared" si="429"/>
        <v>4.1399999999999997</v>
      </c>
      <c r="C1728" s="76" t="str">
        <f>+F1728&amp;" - "&amp;I1728</f>
        <v>Informe Interactivo 2 - Frambuesa</v>
      </c>
      <c r="D1728" s="77" t="e">
        <f>+"https://analytics.zoho.com/open-view/2395394000003239128?ZOHO_CRITERIA=%22Fruta%20Consolidado%22.%22Categor%C3%ADa%20ID%22%3D"&amp;#REF!</f>
        <v>#REF!</v>
      </c>
      <c r="E1728" s="78">
        <v>35</v>
      </c>
      <c r="F1728" s="79" t="s">
        <v>45</v>
      </c>
      <c r="G1728" s="79" t="s">
        <v>17</v>
      </c>
      <c r="H1728" s="79" t="s">
        <v>439</v>
      </c>
      <c r="I1728" s="79" t="s">
        <v>12</v>
      </c>
      <c r="J1728" s="1" t="e">
        <f t="shared" si="434"/>
        <v>#REF!</v>
      </c>
    </row>
    <row r="1729" spans="1:10" x14ac:dyDescent="0.35">
      <c r="A1729" s="2">
        <f t="shared" si="428"/>
        <v>2</v>
      </c>
      <c r="B1729" s="2">
        <f t="shared" si="429"/>
        <v>4.1399999999999997</v>
      </c>
      <c r="C1729" s="5" t="str">
        <f>+F1729&amp;" - "&amp;I1729</f>
        <v>Informe Interactivo 2 - Higo</v>
      </c>
      <c r="D1729" s="33" t="e">
        <f>+"https://analytics.zoho.com/open-view/2395394000003239128?ZOHO_CRITERIA=%22Fruta%20Consolidado%22.%22Categor%C3%ADa%20ID%22%3D"&amp;#REF!</f>
        <v>#REF!</v>
      </c>
      <c r="E1729" s="4">
        <f t="shared" si="430"/>
        <v>35</v>
      </c>
      <c r="F1729" t="str">
        <f t="shared" si="431"/>
        <v>Informe Interactivo 2</v>
      </c>
      <c r="G1729" t="str">
        <f t="shared" si="432"/>
        <v>Categoría</v>
      </c>
      <c r="H1729" t="str">
        <f t="shared" si="433"/>
        <v>Precios</v>
      </c>
      <c r="I1729" t="s">
        <v>19</v>
      </c>
      <c r="J1729" s="1" t="e">
        <f t="shared" si="434"/>
        <v>#REF!</v>
      </c>
    </row>
    <row r="1730" spans="1:10" x14ac:dyDescent="0.35">
      <c r="A1730" s="2">
        <f t="shared" si="428"/>
        <v>3</v>
      </c>
      <c r="B1730" s="2">
        <f t="shared" si="429"/>
        <v>4.1399999999999997</v>
      </c>
      <c r="C1730" s="5" t="str">
        <f>+F1730&amp;" - "&amp;I1730</f>
        <v>Informe Interactivo 2 - Kiwi</v>
      </c>
      <c r="D1730" s="33" t="e">
        <f>+"https://analytics.zoho.com/open-view/2395394000003239128?ZOHO_CRITERIA=%22Fruta%20Consolidado%22.%22Categor%C3%ADa%20ID%22%3D"&amp;#REF!</f>
        <v>#REF!</v>
      </c>
      <c r="E1730" s="4">
        <f t="shared" si="430"/>
        <v>35</v>
      </c>
      <c r="F1730" t="str">
        <f t="shared" si="431"/>
        <v>Informe Interactivo 2</v>
      </c>
      <c r="G1730" t="str">
        <f t="shared" si="432"/>
        <v>Categoría</v>
      </c>
      <c r="H1730" t="str">
        <f t="shared" si="433"/>
        <v>Precios</v>
      </c>
      <c r="I1730" t="s">
        <v>7</v>
      </c>
      <c r="J1730" s="1" t="e">
        <f t="shared" si="434"/>
        <v>#REF!</v>
      </c>
    </row>
    <row r="1731" spans="1:10" x14ac:dyDescent="0.35">
      <c r="A1731" s="2">
        <f t="shared" si="428"/>
        <v>4</v>
      </c>
      <c r="B1731" s="2">
        <f t="shared" si="429"/>
        <v>4.1399999999999997</v>
      </c>
      <c r="C1731" s="5" t="str">
        <f>+F1731&amp;" - "&amp;I1731</f>
        <v>Informe Interactivo 2 - Mora</v>
      </c>
      <c r="D1731" s="33" t="e">
        <f>+"https://analytics.zoho.com/open-view/2395394000003239128?ZOHO_CRITERIA=%22Fruta%20Consolidado%22.%22Categor%C3%ADa%20ID%22%3D"&amp;#REF!</f>
        <v>#REF!</v>
      </c>
      <c r="E1731" s="4">
        <f t="shared" si="430"/>
        <v>35</v>
      </c>
      <c r="F1731" t="str">
        <f t="shared" si="431"/>
        <v>Informe Interactivo 2</v>
      </c>
      <c r="G1731" t="str">
        <f t="shared" si="432"/>
        <v>Categoría</v>
      </c>
      <c r="H1731" t="str">
        <f t="shared" si="433"/>
        <v>Precios</v>
      </c>
      <c r="I1731" t="s">
        <v>20</v>
      </c>
      <c r="J1731" s="1" t="e">
        <f t="shared" si="434"/>
        <v>#REF!</v>
      </c>
    </row>
    <row r="1732" spans="1:10" x14ac:dyDescent="0.35">
      <c r="A1732" s="2">
        <f t="shared" si="428"/>
        <v>5</v>
      </c>
      <c r="B1732" s="2">
        <f t="shared" si="429"/>
        <v>4.1399999999999997</v>
      </c>
      <c r="C1732" s="5" t="str">
        <f>+F1732&amp;" - "&amp;I1732</f>
        <v>Informe Interactivo 2 - Limón</v>
      </c>
      <c r="D1732" s="33" t="e">
        <f>+"https://analytics.zoho.com/open-view/2395394000003239128?ZOHO_CRITERIA=%22Fruta%20Consolidado%22.%22Categor%C3%ADa%20ID%22%3D"&amp;#REF!</f>
        <v>#REF!</v>
      </c>
      <c r="E1732" s="4">
        <f t="shared" si="430"/>
        <v>35</v>
      </c>
      <c r="F1732" t="str">
        <f t="shared" si="431"/>
        <v>Informe Interactivo 2</v>
      </c>
      <c r="G1732" t="str">
        <f t="shared" si="432"/>
        <v>Categoría</v>
      </c>
      <c r="H1732" t="str">
        <f t="shared" si="433"/>
        <v>Precios</v>
      </c>
      <c r="I1732" t="s">
        <v>22</v>
      </c>
      <c r="J1732" s="1" t="e">
        <f t="shared" si="434"/>
        <v>#REF!</v>
      </c>
    </row>
    <row r="1733" spans="1:10" x14ac:dyDescent="0.35">
      <c r="A1733" s="2">
        <f t="shared" si="428"/>
        <v>6</v>
      </c>
      <c r="B1733" s="2">
        <f t="shared" si="429"/>
        <v>4.1399999999999997</v>
      </c>
      <c r="C1733" s="5" t="str">
        <f>+F1733&amp;" - "&amp;I1733</f>
        <v>Informe Interactivo 2 - Mandarina</v>
      </c>
      <c r="D1733" s="33" t="e">
        <f>+"https://analytics.zoho.com/open-view/2395394000003239128?ZOHO_CRITERIA=%22Fruta%20Consolidado%22.%22Categor%C3%ADa%20ID%22%3D"&amp;#REF!</f>
        <v>#REF!</v>
      </c>
      <c r="E1733" s="4">
        <f t="shared" si="430"/>
        <v>35</v>
      </c>
      <c r="F1733" t="str">
        <f t="shared" si="431"/>
        <v>Informe Interactivo 2</v>
      </c>
      <c r="G1733" t="str">
        <f t="shared" si="432"/>
        <v>Categoría</v>
      </c>
      <c r="H1733" t="str">
        <f t="shared" si="433"/>
        <v>Precios</v>
      </c>
      <c r="I1733" t="s">
        <v>23</v>
      </c>
      <c r="J1733" s="1" t="e">
        <f t="shared" si="434"/>
        <v>#REF!</v>
      </c>
    </row>
    <row r="1734" spans="1:10" x14ac:dyDescent="0.35">
      <c r="A1734" s="2">
        <f t="shared" si="428"/>
        <v>7</v>
      </c>
      <c r="B1734" s="2">
        <f t="shared" si="429"/>
        <v>4.1399999999999997</v>
      </c>
      <c r="C1734" s="5" t="str">
        <f>+F1734&amp;" - "&amp;I1734</f>
        <v>Informe Interactivo 2 - Naranja</v>
      </c>
      <c r="D1734" s="33" t="e">
        <f>+"https://analytics.zoho.com/open-view/2395394000003239128?ZOHO_CRITERIA=%22Fruta%20Consolidado%22.%22Categor%C3%ADa%20ID%22%3D"&amp;#REF!</f>
        <v>#REF!</v>
      </c>
      <c r="E1734" s="4">
        <f t="shared" si="430"/>
        <v>35</v>
      </c>
      <c r="F1734" t="str">
        <f t="shared" si="431"/>
        <v>Informe Interactivo 2</v>
      </c>
      <c r="G1734" t="str">
        <f t="shared" si="432"/>
        <v>Categoría</v>
      </c>
      <c r="H1734" t="str">
        <f t="shared" si="433"/>
        <v>Precios</v>
      </c>
      <c r="I1734" t="s">
        <v>24</v>
      </c>
      <c r="J1734" s="1" t="e">
        <f t="shared" si="434"/>
        <v>#REF!</v>
      </c>
    </row>
    <row r="1735" spans="1:10" x14ac:dyDescent="0.35">
      <c r="A1735" s="2">
        <f t="shared" si="428"/>
        <v>8</v>
      </c>
      <c r="B1735" s="2">
        <f t="shared" si="429"/>
        <v>4.1399999999999997</v>
      </c>
      <c r="C1735" s="5" t="str">
        <f>+F1735&amp;" - "&amp;I1735</f>
        <v>Informe Interactivo 2 - Pomelo</v>
      </c>
      <c r="D1735" s="33" t="e">
        <f>+"https://analytics.zoho.com/open-view/2395394000003239128?ZOHO_CRITERIA=%22Fruta%20Consolidado%22.%22Categor%C3%ADa%20ID%22%3D"&amp;#REF!</f>
        <v>#REF!</v>
      </c>
      <c r="E1735" s="4">
        <f t="shared" si="430"/>
        <v>35</v>
      </c>
      <c r="F1735" t="str">
        <f t="shared" si="431"/>
        <v>Informe Interactivo 2</v>
      </c>
      <c r="G1735" t="str">
        <f t="shared" si="432"/>
        <v>Categoría</v>
      </c>
      <c r="H1735" t="str">
        <f t="shared" si="433"/>
        <v>Precios</v>
      </c>
      <c r="I1735" t="s">
        <v>9</v>
      </c>
      <c r="J1735" s="1" t="e">
        <f t="shared" si="434"/>
        <v>#REF!</v>
      </c>
    </row>
    <row r="1736" spans="1:10" x14ac:dyDescent="0.35">
      <c r="A1736" s="2">
        <f t="shared" si="428"/>
        <v>9</v>
      </c>
      <c r="B1736" s="2">
        <f t="shared" si="429"/>
        <v>4.1399999999999997</v>
      </c>
      <c r="C1736" s="5" t="str">
        <f>+F1736&amp;" - "&amp;I1736</f>
        <v>Informe Interactivo 2 - Cereza</v>
      </c>
      <c r="D1736" s="33" t="e">
        <f>+"https://analytics.zoho.com/open-view/2395394000003239128?ZOHO_CRITERIA=%22Fruta%20Consolidado%22.%22Categor%C3%ADa%20ID%22%3D"&amp;#REF!</f>
        <v>#REF!</v>
      </c>
      <c r="E1736" s="4">
        <f t="shared" si="430"/>
        <v>35</v>
      </c>
      <c r="F1736" t="str">
        <f t="shared" si="431"/>
        <v>Informe Interactivo 2</v>
      </c>
      <c r="G1736" t="str">
        <f t="shared" si="432"/>
        <v>Categoría</v>
      </c>
      <c r="H1736" t="str">
        <f t="shared" si="433"/>
        <v>Precios</v>
      </c>
      <c r="I1736" t="s">
        <v>26</v>
      </c>
      <c r="J1736" s="1" t="e">
        <f t="shared" si="434"/>
        <v>#REF!</v>
      </c>
    </row>
    <row r="1737" spans="1:10" x14ac:dyDescent="0.35">
      <c r="A1737" s="2">
        <f t="shared" si="428"/>
        <v>10</v>
      </c>
      <c r="B1737" s="2">
        <f t="shared" si="429"/>
        <v>4.1399999999999997</v>
      </c>
      <c r="C1737" s="5" t="str">
        <f>+F1737&amp;" - "&amp;I1737</f>
        <v>Informe Interactivo 2 - Ciruela</v>
      </c>
      <c r="D1737" s="33" t="e">
        <f>+"https://analytics.zoho.com/open-view/2395394000003239128?ZOHO_CRITERIA=%22Fruta%20Consolidado%22.%22Categor%C3%ADa%20ID%22%3D"&amp;#REF!</f>
        <v>#REF!</v>
      </c>
      <c r="E1737" s="4">
        <f t="shared" si="430"/>
        <v>35</v>
      </c>
      <c r="F1737" t="str">
        <f t="shared" si="431"/>
        <v>Informe Interactivo 2</v>
      </c>
      <c r="G1737" t="str">
        <f t="shared" si="432"/>
        <v>Categoría</v>
      </c>
      <c r="H1737" t="str">
        <f t="shared" si="433"/>
        <v>Precios</v>
      </c>
      <c r="I1737" t="s">
        <v>27</v>
      </c>
      <c r="J1737" s="1" t="e">
        <f t="shared" si="434"/>
        <v>#REF!</v>
      </c>
    </row>
    <row r="1738" spans="1:10" x14ac:dyDescent="0.35">
      <c r="A1738" s="2">
        <f t="shared" si="428"/>
        <v>11</v>
      </c>
      <c r="B1738" s="2">
        <f t="shared" si="429"/>
        <v>4.1399999999999997</v>
      </c>
      <c r="C1738" s="5" t="str">
        <f>+F1738&amp;" - "&amp;I1738</f>
        <v>Informe Interactivo 2 - Damasco</v>
      </c>
      <c r="D1738" s="33" t="e">
        <f>+"https://analytics.zoho.com/open-view/2395394000003239128?ZOHO_CRITERIA=%22Fruta%20Consolidado%22.%22Categor%C3%ADa%20ID%22%3D"&amp;#REF!</f>
        <v>#REF!</v>
      </c>
      <c r="E1738" s="4">
        <f t="shared" si="430"/>
        <v>35</v>
      </c>
      <c r="F1738" t="str">
        <f t="shared" si="431"/>
        <v>Informe Interactivo 2</v>
      </c>
      <c r="G1738" t="str">
        <f t="shared" si="432"/>
        <v>Categoría</v>
      </c>
      <c r="H1738" t="str">
        <f t="shared" si="433"/>
        <v>Precios</v>
      </c>
      <c r="I1738" t="s">
        <v>11</v>
      </c>
      <c r="J1738" s="1" t="e">
        <f t="shared" si="434"/>
        <v>#REF!</v>
      </c>
    </row>
    <row r="1739" spans="1:10" x14ac:dyDescent="0.35">
      <c r="A1739" s="2">
        <f t="shared" si="428"/>
        <v>12</v>
      </c>
      <c r="B1739" s="2">
        <f t="shared" si="429"/>
        <v>4.1399999999999997</v>
      </c>
      <c r="C1739" s="5" t="str">
        <f>+F1739&amp;" - "&amp;I1739</f>
        <v>Informe Interactivo 2 - Durazno</v>
      </c>
      <c r="D1739" s="33" t="e">
        <f>+"https://analytics.zoho.com/open-view/2395394000003239128?ZOHO_CRITERIA=%22Fruta%20Consolidado%22.%22Categor%C3%ADa%20ID%22%3D"&amp;#REF!</f>
        <v>#REF!</v>
      </c>
      <c r="E1739" s="4">
        <f t="shared" si="430"/>
        <v>35</v>
      </c>
      <c r="F1739" t="str">
        <f t="shared" si="431"/>
        <v>Informe Interactivo 2</v>
      </c>
      <c r="G1739" t="str">
        <f t="shared" si="432"/>
        <v>Categoría</v>
      </c>
      <c r="H1739" t="str">
        <f t="shared" si="433"/>
        <v>Precios</v>
      </c>
      <c r="I1739" t="s">
        <v>28</v>
      </c>
      <c r="J1739" s="1" t="e">
        <f t="shared" si="434"/>
        <v>#REF!</v>
      </c>
    </row>
    <row r="1740" spans="1:10" x14ac:dyDescent="0.35">
      <c r="A1740" s="2">
        <f t="shared" si="428"/>
        <v>13</v>
      </c>
      <c r="B1740" s="2">
        <f t="shared" si="429"/>
        <v>4.1399999999999997</v>
      </c>
      <c r="C1740" s="5" t="str">
        <f>+F1740&amp;" - "&amp;I1740</f>
        <v>Informe Interactivo 2 - Nectarín</v>
      </c>
      <c r="D1740" s="33" t="e">
        <f>+"https://analytics.zoho.com/open-view/2395394000003239128?ZOHO_CRITERIA=%22Fruta%20Consolidado%22.%22Categor%C3%ADa%20ID%22%3D"&amp;#REF!</f>
        <v>#REF!</v>
      </c>
      <c r="E1740" s="4">
        <f t="shared" si="430"/>
        <v>35</v>
      </c>
      <c r="F1740" t="str">
        <f t="shared" si="431"/>
        <v>Informe Interactivo 2</v>
      </c>
      <c r="G1740" t="str">
        <f t="shared" si="432"/>
        <v>Categoría</v>
      </c>
      <c r="H1740" t="str">
        <f t="shared" si="433"/>
        <v>Precios</v>
      </c>
      <c r="I1740" t="s">
        <v>29</v>
      </c>
      <c r="J1740" s="1" t="e">
        <f t="shared" si="434"/>
        <v>#REF!</v>
      </c>
    </row>
    <row r="1741" spans="1:10" x14ac:dyDescent="0.35">
      <c r="A1741" s="2">
        <f t="shared" si="428"/>
        <v>14</v>
      </c>
      <c r="B1741" s="2">
        <f t="shared" si="429"/>
        <v>4.1399999999999997</v>
      </c>
      <c r="C1741" s="5" t="str">
        <f>+F1741&amp;" - "&amp;I1741</f>
        <v>Informe Interactivo 2 - Granada</v>
      </c>
      <c r="D1741" s="33" t="e">
        <f>+"https://analytics.zoho.com/open-view/2395394000003239128?ZOHO_CRITERIA=%22Fruta%20Consolidado%22.%22Categor%C3%ADa%20ID%22%3D"&amp;#REF!</f>
        <v>#REF!</v>
      </c>
      <c r="E1741" s="4">
        <f t="shared" si="430"/>
        <v>35</v>
      </c>
      <c r="F1741" t="str">
        <f t="shared" si="431"/>
        <v>Informe Interactivo 2</v>
      </c>
      <c r="G1741" t="str">
        <f t="shared" si="432"/>
        <v>Categoría</v>
      </c>
      <c r="H1741" t="str">
        <f t="shared" si="433"/>
        <v>Precios</v>
      </c>
      <c r="I1741" t="s">
        <v>405</v>
      </c>
      <c r="J1741" s="1" t="e">
        <f t="shared" si="434"/>
        <v>#REF!</v>
      </c>
    </row>
    <row r="1742" spans="1:10" x14ac:dyDescent="0.35">
      <c r="A1742" s="2">
        <f t="shared" si="428"/>
        <v>15</v>
      </c>
      <c r="B1742" s="2">
        <f t="shared" si="429"/>
        <v>4.1399999999999997</v>
      </c>
      <c r="C1742" s="5" t="str">
        <f>+F1742&amp;" - "&amp;I1742</f>
        <v>Informe Interactivo 2 - Manzana</v>
      </c>
      <c r="D1742" s="33" t="e">
        <f>+"https://analytics.zoho.com/open-view/2395394000003239128?ZOHO_CRITERIA=%22Fruta%20Consolidado%22.%22Categor%C3%ADa%20ID%22%3D"&amp;#REF!</f>
        <v>#REF!</v>
      </c>
      <c r="E1742" s="4">
        <f t="shared" si="430"/>
        <v>35</v>
      </c>
      <c r="F1742" t="str">
        <f t="shared" si="431"/>
        <v>Informe Interactivo 2</v>
      </c>
      <c r="G1742" t="str">
        <f t="shared" si="432"/>
        <v>Categoría</v>
      </c>
      <c r="H1742" t="str">
        <f t="shared" si="433"/>
        <v>Precios</v>
      </c>
      <c r="I1742" t="s">
        <v>30</v>
      </c>
      <c r="J1742" s="1" t="e">
        <f t="shared" si="434"/>
        <v>#REF!</v>
      </c>
    </row>
    <row r="1743" spans="1:10" x14ac:dyDescent="0.35">
      <c r="A1743" s="2">
        <f t="shared" si="428"/>
        <v>16</v>
      </c>
      <c r="B1743" s="2">
        <f t="shared" si="429"/>
        <v>4.1399999999999997</v>
      </c>
      <c r="C1743" s="5" t="str">
        <f>+F1743&amp;" - "&amp;I1743</f>
        <v>Informe Interactivo 2 - Membrillo</v>
      </c>
      <c r="D1743" s="33" t="e">
        <f>+"https://analytics.zoho.com/open-view/2395394000003239128?ZOHO_CRITERIA=%22Fruta%20Consolidado%22.%22Categor%C3%ADa%20ID%22%3D"&amp;#REF!</f>
        <v>#REF!</v>
      </c>
      <c r="E1743" s="4">
        <f t="shared" si="430"/>
        <v>35</v>
      </c>
      <c r="F1743" t="str">
        <f t="shared" si="431"/>
        <v>Informe Interactivo 2</v>
      </c>
      <c r="G1743" t="str">
        <f t="shared" si="432"/>
        <v>Categoría</v>
      </c>
      <c r="H1743" t="str">
        <f t="shared" si="433"/>
        <v>Precios</v>
      </c>
      <c r="I1743" t="s">
        <v>5</v>
      </c>
      <c r="J1743" s="1" t="e">
        <f t="shared" si="434"/>
        <v>#REF!</v>
      </c>
    </row>
    <row r="1744" spans="1:10" x14ac:dyDescent="0.35">
      <c r="A1744" s="2">
        <f t="shared" si="428"/>
        <v>17</v>
      </c>
      <c r="B1744" s="2">
        <f t="shared" si="429"/>
        <v>4.1399999999999997</v>
      </c>
      <c r="C1744" s="5" t="str">
        <f>+F1744&amp;" - "&amp;I1744</f>
        <v>Informe Interactivo 2 - Níspero</v>
      </c>
      <c r="D1744" s="33" t="e">
        <f>+"https://analytics.zoho.com/open-view/2395394000003239128?ZOHO_CRITERIA=%22Fruta%20Consolidado%22.%22Categor%C3%ADa%20ID%22%3D"&amp;#REF!</f>
        <v>#REF!</v>
      </c>
      <c r="E1744" s="4">
        <f t="shared" si="430"/>
        <v>35</v>
      </c>
      <c r="F1744" t="str">
        <f t="shared" si="431"/>
        <v>Informe Interactivo 2</v>
      </c>
      <c r="G1744" t="str">
        <f t="shared" si="432"/>
        <v>Categoría</v>
      </c>
      <c r="H1744" t="str">
        <f t="shared" si="433"/>
        <v>Precios</v>
      </c>
      <c r="I1744" t="s">
        <v>406</v>
      </c>
      <c r="J1744" s="1" t="e">
        <f t="shared" si="434"/>
        <v>#REF!</v>
      </c>
    </row>
    <row r="1745" spans="1:10" x14ac:dyDescent="0.35">
      <c r="A1745" s="2">
        <f t="shared" si="428"/>
        <v>18</v>
      </c>
      <c r="B1745" s="2">
        <f t="shared" si="429"/>
        <v>4.1399999999999997</v>
      </c>
      <c r="C1745" s="5" t="str">
        <f>+F1745&amp;" - "&amp;I1745</f>
        <v>Informe Interactivo 2 - Pera</v>
      </c>
      <c r="D1745" s="33" t="e">
        <f>+"https://analytics.zoho.com/open-view/2395394000003239128?ZOHO_CRITERIA=%22Fruta%20Consolidado%22.%22Categor%C3%ADa%20ID%22%3D"&amp;#REF!</f>
        <v>#REF!</v>
      </c>
      <c r="E1745" s="4">
        <f t="shared" si="430"/>
        <v>35</v>
      </c>
      <c r="F1745" t="str">
        <f t="shared" si="431"/>
        <v>Informe Interactivo 2</v>
      </c>
      <c r="G1745" t="str">
        <f t="shared" si="432"/>
        <v>Categoría</v>
      </c>
      <c r="H1745" t="str">
        <f t="shared" si="433"/>
        <v>Precios</v>
      </c>
      <c r="I1745" t="s">
        <v>31</v>
      </c>
      <c r="J1745" s="1" t="e">
        <f t="shared" si="434"/>
        <v>#REF!</v>
      </c>
    </row>
    <row r="1746" spans="1:10" x14ac:dyDescent="0.35">
      <c r="A1746" s="2">
        <f t="shared" si="428"/>
        <v>19</v>
      </c>
      <c r="B1746" s="2">
        <f t="shared" si="429"/>
        <v>4.1399999999999997</v>
      </c>
      <c r="C1746" s="5" t="str">
        <f>+F1746&amp;" - "&amp;I1746</f>
        <v>Informe Interactivo 2 - Palta</v>
      </c>
      <c r="D1746" s="33" t="e">
        <f>+"https://analytics.zoho.com/open-view/2395394000003239128?ZOHO_CRITERIA=%22Fruta%20Consolidado%22.%22Categor%C3%ADa%20ID%22%3D"&amp;#REF!</f>
        <v>#REF!</v>
      </c>
      <c r="E1746" s="4">
        <f t="shared" si="430"/>
        <v>35</v>
      </c>
      <c r="F1746" t="str">
        <f t="shared" si="431"/>
        <v>Informe Interactivo 2</v>
      </c>
      <c r="G1746" t="str">
        <f t="shared" si="432"/>
        <v>Categoría</v>
      </c>
      <c r="H1746" t="str">
        <f t="shared" si="433"/>
        <v>Precios</v>
      </c>
      <c r="I1746" t="s">
        <v>37</v>
      </c>
      <c r="J1746" s="1" t="e">
        <f t="shared" si="434"/>
        <v>#REF!</v>
      </c>
    </row>
    <row r="1747" spans="1:10" x14ac:dyDescent="0.35">
      <c r="A1747" s="2">
        <f t="shared" si="428"/>
        <v>20</v>
      </c>
      <c r="B1747" s="2">
        <f t="shared" si="429"/>
        <v>4.1399999999999997</v>
      </c>
      <c r="C1747" s="5" t="str">
        <f>+F1747&amp;" - "&amp;I1747</f>
        <v>Informe Interactivo 2 - Caqui</v>
      </c>
      <c r="D1747" s="33" t="e">
        <f>+"https://analytics.zoho.com/open-view/2395394000003239128?ZOHO_CRITERIA=%22Fruta%20Consolidado%22.%22Categor%C3%ADa%20ID%22%3D"&amp;#REF!</f>
        <v>#REF!</v>
      </c>
      <c r="E1747" s="4">
        <f t="shared" si="430"/>
        <v>35</v>
      </c>
      <c r="F1747" t="str">
        <f t="shared" si="431"/>
        <v>Informe Interactivo 2</v>
      </c>
      <c r="G1747" t="str">
        <f t="shared" si="432"/>
        <v>Categoría</v>
      </c>
      <c r="H1747" t="str">
        <f t="shared" si="433"/>
        <v>Precios</v>
      </c>
      <c r="I1747" t="s">
        <v>451</v>
      </c>
      <c r="J1747" s="1" t="e">
        <f t="shared" si="434"/>
        <v>#REF!</v>
      </c>
    </row>
    <row r="1748" spans="1:10" x14ac:dyDescent="0.35">
      <c r="A1748" s="2">
        <f t="shared" si="428"/>
        <v>21</v>
      </c>
      <c r="B1748" s="2">
        <f t="shared" si="429"/>
        <v>4.1399999999999997</v>
      </c>
      <c r="C1748" s="5" t="str">
        <f>+F1748&amp;" - "&amp;I1748</f>
        <v>Informe Interactivo 2 - Chirimoya</v>
      </c>
      <c r="D1748" s="33" t="e">
        <f>+"https://analytics.zoho.com/open-view/2395394000003239128?ZOHO_CRITERIA=%22Fruta%20Consolidado%22.%22Categor%C3%ADa%20ID%22%3D"&amp;#REF!</f>
        <v>#REF!</v>
      </c>
      <c r="E1748" s="4">
        <f t="shared" si="430"/>
        <v>35</v>
      </c>
      <c r="F1748" t="str">
        <f t="shared" si="431"/>
        <v>Informe Interactivo 2</v>
      </c>
      <c r="G1748" t="str">
        <f t="shared" si="432"/>
        <v>Categoría</v>
      </c>
      <c r="H1748" t="str">
        <f t="shared" si="433"/>
        <v>Precios</v>
      </c>
      <c r="I1748" t="s">
        <v>38</v>
      </c>
      <c r="J1748" s="1" t="e">
        <f t="shared" si="434"/>
        <v>#REF!</v>
      </c>
    </row>
    <row r="1749" spans="1:10" x14ac:dyDescent="0.35">
      <c r="A1749" s="2">
        <f t="shared" si="428"/>
        <v>22</v>
      </c>
      <c r="B1749" s="2">
        <f t="shared" si="429"/>
        <v>4.1399999999999997</v>
      </c>
      <c r="C1749" s="5" t="str">
        <f>+F1749&amp;" - "&amp;I1749</f>
        <v>Informe Interactivo 2 - Tuna</v>
      </c>
      <c r="D1749" s="33" t="e">
        <f>+"https://analytics.zoho.com/open-view/2395394000003239128?ZOHO_CRITERIA=%22Fruta%20Consolidado%22.%22Categor%C3%ADa%20ID%22%3D"&amp;#REF!</f>
        <v>#REF!</v>
      </c>
      <c r="E1749" s="4">
        <f t="shared" si="430"/>
        <v>35</v>
      </c>
      <c r="F1749" t="str">
        <f t="shared" si="431"/>
        <v>Informe Interactivo 2</v>
      </c>
      <c r="G1749" t="str">
        <f t="shared" si="432"/>
        <v>Categoría</v>
      </c>
      <c r="H1749" t="str">
        <f t="shared" si="433"/>
        <v>Precios</v>
      </c>
      <c r="I1749" t="s">
        <v>413</v>
      </c>
      <c r="J1749" s="1" t="e">
        <f t="shared" si="434"/>
        <v>#REF!</v>
      </c>
    </row>
    <row r="1750" spans="1:10" x14ac:dyDescent="0.35">
      <c r="A1750" s="2">
        <f t="shared" si="428"/>
        <v>23</v>
      </c>
      <c r="B1750" s="2">
        <f t="shared" si="429"/>
        <v>4.1399999999999997</v>
      </c>
      <c r="C1750" s="5" t="str">
        <f>+F1750&amp;" - "&amp;I1750</f>
        <v>Informe Interactivo 2 - Guayaba</v>
      </c>
      <c r="D1750" s="33" t="e">
        <f>+"https://analytics.zoho.com/open-view/2395394000003239128?ZOHO_CRITERIA=%22Fruta%20Consolidado%22.%22Categor%C3%ADa%20ID%22%3D"&amp;#REF!</f>
        <v>#REF!</v>
      </c>
      <c r="E1750" s="4">
        <f t="shared" si="430"/>
        <v>35</v>
      </c>
      <c r="F1750" t="str">
        <f t="shared" si="431"/>
        <v>Informe Interactivo 2</v>
      </c>
      <c r="G1750" t="str">
        <f t="shared" si="432"/>
        <v>Categoría</v>
      </c>
      <c r="H1750" t="str">
        <f t="shared" si="433"/>
        <v>Precios</v>
      </c>
      <c r="I1750" t="s">
        <v>414</v>
      </c>
      <c r="J1750" s="1" t="e">
        <f t="shared" si="434"/>
        <v>#REF!</v>
      </c>
    </row>
    <row r="1751" spans="1:10" x14ac:dyDescent="0.35">
      <c r="A1751" s="2">
        <f t="shared" si="428"/>
        <v>24</v>
      </c>
      <c r="B1751" s="2">
        <f t="shared" si="429"/>
        <v>4.1399999999999997</v>
      </c>
      <c r="C1751" s="5" t="str">
        <f>+F1751&amp;" - "&amp;I1751</f>
        <v>Informe Interactivo 2 - Mango</v>
      </c>
      <c r="D1751" s="33" t="e">
        <f>+"https://analytics.zoho.com/open-view/2395394000003239128?ZOHO_CRITERIA=%22Fruta%20Consolidado%22.%22Categor%C3%ADa%20ID%22%3D"&amp;#REF!</f>
        <v>#REF!</v>
      </c>
      <c r="E1751" s="4">
        <f t="shared" si="430"/>
        <v>35</v>
      </c>
      <c r="F1751" t="str">
        <f t="shared" si="431"/>
        <v>Informe Interactivo 2</v>
      </c>
      <c r="G1751" t="str">
        <f t="shared" si="432"/>
        <v>Categoría</v>
      </c>
      <c r="H1751" t="str">
        <f t="shared" si="433"/>
        <v>Precios</v>
      </c>
      <c r="I1751" t="s">
        <v>10</v>
      </c>
      <c r="J1751" s="1" t="e">
        <f t="shared" si="434"/>
        <v>#REF!</v>
      </c>
    </row>
    <row r="1752" spans="1:10" x14ac:dyDescent="0.35">
      <c r="A1752" s="2">
        <f t="shared" si="428"/>
        <v>25</v>
      </c>
      <c r="B1752" s="2">
        <f t="shared" si="429"/>
        <v>4.1399999999999997</v>
      </c>
      <c r="C1752" s="5" t="str">
        <f>+F1752&amp;" - "&amp;I1752</f>
        <v>Informe Interactivo 2 - Maracuyá</v>
      </c>
      <c r="D1752" s="33" t="e">
        <f>+"https://analytics.zoho.com/open-view/2395394000003239128?ZOHO_CRITERIA=%22Fruta%20Consolidado%22.%22Categor%C3%ADa%20ID%22%3D"&amp;#REF!</f>
        <v>#REF!</v>
      </c>
      <c r="E1752" s="4">
        <f t="shared" si="430"/>
        <v>35</v>
      </c>
      <c r="F1752" t="str">
        <f t="shared" si="431"/>
        <v>Informe Interactivo 2</v>
      </c>
      <c r="G1752" t="str">
        <f t="shared" si="432"/>
        <v>Categoría</v>
      </c>
      <c r="H1752" t="str">
        <f t="shared" si="433"/>
        <v>Precios</v>
      </c>
      <c r="I1752" t="s">
        <v>415</v>
      </c>
      <c r="J1752" s="1" t="e">
        <f t="shared" si="434"/>
        <v>#REF!</v>
      </c>
    </row>
    <row r="1753" spans="1:10" x14ac:dyDescent="0.35">
      <c r="A1753" s="2">
        <f t="shared" si="428"/>
        <v>26</v>
      </c>
      <c r="B1753" s="2">
        <f t="shared" si="429"/>
        <v>4.1399999999999997</v>
      </c>
      <c r="C1753" s="5" t="str">
        <f>+F1753&amp;" - "&amp;I1753</f>
        <v>Informe Interactivo 2 - Papaya</v>
      </c>
      <c r="D1753" s="33" t="e">
        <f>+"https://analytics.zoho.com/open-view/2395394000003239128?ZOHO_CRITERIA=%22Fruta%20Consolidado%22.%22Categor%C3%ADa%20ID%22%3D"&amp;#REF!</f>
        <v>#REF!</v>
      </c>
      <c r="E1753" s="4">
        <f t="shared" si="430"/>
        <v>35</v>
      </c>
      <c r="F1753" t="str">
        <f t="shared" si="431"/>
        <v>Informe Interactivo 2</v>
      </c>
      <c r="G1753" t="str">
        <f t="shared" si="432"/>
        <v>Categoría</v>
      </c>
      <c r="H1753" t="str">
        <f t="shared" si="433"/>
        <v>Precios</v>
      </c>
      <c r="I1753" t="s">
        <v>41</v>
      </c>
      <c r="J1753" s="1" t="e">
        <f t="shared" si="434"/>
        <v>#REF!</v>
      </c>
    </row>
    <row r="1754" spans="1:10" x14ac:dyDescent="0.35">
      <c r="A1754" s="2">
        <f t="shared" si="428"/>
        <v>27</v>
      </c>
      <c r="B1754" s="2">
        <f t="shared" si="429"/>
        <v>4.1399999999999997</v>
      </c>
      <c r="C1754" s="5" t="str">
        <f>+F1754&amp;" - "&amp;I1754</f>
        <v>Informe Interactivo 2 - Piña</v>
      </c>
      <c r="D1754" s="33" t="e">
        <f>+"https://analytics.zoho.com/open-view/2395394000003239128?ZOHO_CRITERIA=%22Fruta%20Consolidado%22.%22Categor%C3%ADa%20ID%22%3D"&amp;#REF!</f>
        <v>#REF!</v>
      </c>
      <c r="E1754" s="4">
        <f t="shared" si="430"/>
        <v>35</v>
      </c>
      <c r="F1754" t="str">
        <f t="shared" si="431"/>
        <v>Informe Interactivo 2</v>
      </c>
      <c r="G1754" t="str">
        <f t="shared" si="432"/>
        <v>Categoría</v>
      </c>
      <c r="H1754" t="str">
        <f t="shared" si="433"/>
        <v>Precios</v>
      </c>
      <c r="I1754" t="s">
        <v>42</v>
      </c>
      <c r="J1754" s="1" t="e">
        <f t="shared" si="434"/>
        <v>#REF!</v>
      </c>
    </row>
    <row r="1755" spans="1:10" x14ac:dyDescent="0.35">
      <c r="A1755" s="2">
        <f t="shared" si="428"/>
        <v>28</v>
      </c>
      <c r="B1755" s="2">
        <f t="shared" si="429"/>
        <v>4.1399999999999997</v>
      </c>
      <c r="C1755" s="5" t="str">
        <f>+F1755&amp;" - "&amp;I1755</f>
        <v>Informe Interactivo 2 - Plátano</v>
      </c>
      <c r="D1755" s="33" t="e">
        <f>+"https://analytics.zoho.com/open-view/2395394000003239128?ZOHO_CRITERIA=%22Fruta%20Consolidado%22.%22Categor%C3%ADa%20ID%22%3D"&amp;#REF!</f>
        <v>#REF!</v>
      </c>
      <c r="E1755" s="4">
        <f t="shared" si="430"/>
        <v>35</v>
      </c>
      <c r="F1755" t="str">
        <f t="shared" si="431"/>
        <v>Informe Interactivo 2</v>
      </c>
      <c r="G1755" t="str">
        <f t="shared" si="432"/>
        <v>Categoría</v>
      </c>
      <c r="H1755" t="str">
        <f t="shared" si="433"/>
        <v>Precios</v>
      </c>
      <c r="I1755" t="s">
        <v>14</v>
      </c>
      <c r="J1755" s="1" t="e">
        <f t="shared" si="434"/>
        <v>#REF!</v>
      </c>
    </row>
    <row r="1756" spans="1:10" x14ac:dyDescent="0.35">
      <c r="A1756" s="2">
        <f t="shared" si="428"/>
        <v>29</v>
      </c>
      <c r="B1756" s="2">
        <f t="shared" si="429"/>
        <v>4.1399999999999997</v>
      </c>
      <c r="C1756" s="5" t="str">
        <f>+F1756&amp;" - "&amp;I1756</f>
        <v>Informe Interactivo 2 - Coco</v>
      </c>
      <c r="D1756" s="33" t="e">
        <f>+"https://analytics.zoho.com/open-view/2395394000003239128?ZOHO_CRITERIA=%22Fruta%20Consolidado%22.%22Categor%C3%ADa%20ID%22%3D"&amp;#REF!</f>
        <v>#REF!</v>
      </c>
      <c r="E1756" s="4">
        <f t="shared" si="430"/>
        <v>35</v>
      </c>
      <c r="F1756" t="str">
        <f t="shared" si="431"/>
        <v>Informe Interactivo 2</v>
      </c>
      <c r="G1756" t="str">
        <f t="shared" si="432"/>
        <v>Categoría</v>
      </c>
      <c r="H1756" t="str">
        <f t="shared" si="433"/>
        <v>Precios</v>
      </c>
      <c r="I1756" t="s">
        <v>43</v>
      </c>
      <c r="J1756" s="1" t="e">
        <f t="shared" si="434"/>
        <v>#REF!</v>
      </c>
    </row>
    <row r="1757" spans="1:10" x14ac:dyDescent="0.35">
      <c r="A1757" s="2">
        <f t="shared" si="428"/>
        <v>30</v>
      </c>
      <c r="B1757" s="2">
        <f t="shared" si="429"/>
        <v>4.1399999999999997</v>
      </c>
      <c r="C1757" s="5" t="str">
        <f>+F1757&amp;" - "&amp;I1757</f>
        <v>Informe Interactivo 2 - Tumbo</v>
      </c>
      <c r="D1757" s="33" t="e">
        <f>+"https://analytics.zoho.com/open-view/2395394000003239128?ZOHO_CRITERIA=%22Fruta%20Consolidado%22.%22Categor%C3%ADa%20ID%22%3D"&amp;#REF!</f>
        <v>#REF!</v>
      </c>
      <c r="E1757" s="4">
        <f t="shared" si="430"/>
        <v>35</v>
      </c>
      <c r="F1757" t="str">
        <f t="shared" si="431"/>
        <v>Informe Interactivo 2</v>
      </c>
      <c r="G1757" t="str">
        <f t="shared" si="432"/>
        <v>Categoría</v>
      </c>
      <c r="H1757" t="str">
        <f t="shared" si="433"/>
        <v>Precios</v>
      </c>
      <c r="I1757" t="s">
        <v>452</v>
      </c>
      <c r="J1757" s="1" t="e">
        <f t="shared" si="434"/>
        <v>#REF!</v>
      </c>
    </row>
    <row r="1758" spans="1:10" x14ac:dyDescent="0.35">
      <c r="A1758" s="2">
        <f t="shared" si="428"/>
        <v>31</v>
      </c>
      <c r="B1758" s="2">
        <f t="shared" si="429"/>
        <v>4.1399999999999997</v>
      </c>
      <c r="C1758" s="5" t="str">
        <f>+F1758&amp;" - "&amp;I1758</f>
        <v>Informe Interactivo 2 - Uva</v>
      </c>
      <c r="D1758" s="33" t="e">
        <f>+"https://analytics.zoho.com/open-view/2395394000003239128?ZOHO_CRITERIA=%22Fruta%20Consolidado%22.%22Categor%C3%ADa%20ID%22%3D"&amp;#REF!</f>
        <v>#REF!</v>
      </c>
      <c r="E1758" s="4">
        <f t="shared" si="430"/>
        <v>35</v>
      </c>
      <c r="F1758" t="str">
        <f t="shared" si="431"/>
        <v>Informe Interactivo 2</v>
      </c>
      <c r="G1758" t="str">
        <f t="shared" si="432"/>
        <v>Categoría</v>
      </c>
      <c r="H1758" t="str">
        <f t="shared" si="433"/>
        <v>Precios</v>
      </c>
      <c r="I1758" t="s">
        <v>44</v>
      </c>
      <c r="J1758" s="1" t="e">
        <f t="shared" si="434"/>
        <v>#REF!</v>
      </c>
    </row>
    <row r="1759" spans="1:10" x14ac:dyDescent="0.35">
      <c r="A1759" s="2">
        <f t="shared" si="428"/>
        <v>32</v>
      </c>
      <c r="B1759" s="2">
        <f t="shared" si="429"/>
        <v>4.1399999999999997</v>
      </c>
      <c r="C1759" s="5" t="str">
        <f>+F1759&amp;" - "&amp;I1759</f>
        <v>Informe Interactivo 2 - Frutilla</v>
      </c>
      <c r="D1759" s="33" t="e">
        <f>+"https://analytics.zoho.com/open-view/2395394000003239128?ZOHO_CRITERIA=%22Fruta%20Consolidado%22.%22Categor%C3%ADa%20ID%22%3D"&amp;#REF!</f>
        <v>#REF!</v>
      </c>
      <c r="E1759" s="4">
        <f t="shared" si="430"/>
        <v>35</v>
      </c>
      <c r="F1759" t="str">
        <f t="shared" si="431"/>
        <v>Informe Interactivo 2</v>
      </c>
      <c r="G1759" t="str">
        <f t="shared" si="432"/>
        <v>Categoría</v>
      </c>
      <c r="H1759" t="str">
        <f t="shared" si="433"/>
        <v>Precios</v>
      </c>
      <c r="I1759" t="s">
        <v>13</v>
      </c>
      <c r="J1759" s="1" t="e">
        <f t="shared" si="434"/>
        <v>#REF!</v>
      </c>
    </row>
    <row r="1760" spans="1:10" x14ac:dyDescent="0.35">
      <c r="A1760" s="2">
        <f t="shared" si="428"/>
        <v>33</v>
      </c>
      <c r="B1760" s="2">
        <f t="shared" si="429"/>
        <v>4.1399999999999997</v>
      </c>
      <c r="C1760" s="5" t="str">
        <f>+F1760&amp;" - "&amp;I1760</f>
        <v>Informe Interactivo 2 - Arándano (blue)</v>
      </c>
      <c r="D1760" s="33" t="e">
        <f>+"https://analytics.zoho.com/open-view/2395394000003239128?ZOHO_CRITERIA=%22Fruta%20Consolidado%22.%22Categor%C3%ADa%20ID%22%3D"&amp;#REF!</f>
        <v>#REF!</v>
      </c>
      <c r="E1760" s="4">
        <f t="shared" si="430"/>
        <v>35</v>
      </c>
      <c r="F1760" t="str">
        <f t="shared" si="431"/>
        <v>Informe Interactivo 2</v>
      </c>
      <c r="G1760" t="str">
        <f t="shared" si="432"/>
        <v>Categoría</v>
      </c>
      <c r="H1760" t="str">
        <f t="shared" si="433"/>
        <v>Precios</v>
      </c>
      <c r="I1760" t="s">
        <v>453</v>
      </c>
      <c r="J1760" s="1" t="e">
        <f t="shared" si="434"/>
        <v>#REF!</v>
      </c>
    </row>
    <row r="1761" spans="1:10" x14ac:dyDescent="0.35">
      <c r="A1761" s="2">
        <f t="shared" si="428"/>
        <v>34</v>
      </c>
      <c r="B1761" s="2">
        <f t="shared" si="429"/>
        <v>4.1399999999999997</v>
      </c>
      <c r="C1761" s="5" t="str">
        <f>+F1761&amp;" - "&amp;I1761</f>
        <v>Informe Interactivo 2 - Breva</v>
      </c>
      <c r="D1761" s="33" t="e">
        <f>+"https://analytics.zoho.com/open-view/2395394000003239128?ZOHO_CRITERIA=%22Fruta%20Consolidado%22.%22Categor%C3%ADa%20ID%22%3D"&amp;#REF!</f>
        <v>#REF!</v>
      </c>
      <c r="E1761" s="4">
        <f t="shared" si="430"/>
        <v>35</v>
      </c>
      <c r="F1761" t="str">
        <f t="shared" si="431"/>
        <v>Informe Interactivo 2</v>
      </c>
      <c r="G1761" t="str">
        <f t="shared" si="432"/>
        <v>Categoría</v>
      </c>
      <c r="H1761" t="str">
        <f t="shared" si="433"/>
        <v>Precios</v>
      </c>
      <c r="I1761" t="s">
        <v>454</v>
      </c>
      <c r="J1761" s="1" t="e">
        <f t="shared" si="434"/>
        <v>#REF!</v>
      </c>
    </row>
    <row r="1762" spans="1:10" x14ac:dyDescent="0.35">
      <c r="A1762" s="2">
        <f t="shared" si="428"/>
        <v>35</v>
      </c>
      <c r="B1762" s="2">
        <f t="shared" si="429"/>
        <v>4.1399999999999997</v>
      </c>
      <c r="C1762" s="5" t="str">
        <f>+F1762&amp;" - "&amp;I1762</f>
        <v>Informe Interactivo 2 - Pera asiática</v>
      </c>
      <c r="D1762" s="33" t="e">
        <f>+"https://analytics.zoho.com/open-view/2395394000003239128?ZOHO_CRITERIA=%22Fruta%20Consolidado%22.%22Categor%C3%ADa%20ID%22%3D"&amp;#REF!</f>
        <v>#REF!</v>
      </c>
      <c r="E1762" s="4">
        <f t="shared" si="430"/>
        <v>35</v>
      </c>
      <c r="F1762" t="str">
        <f t="shared" si="431"/>
        <v>Informe Interactivo 2</v>
      </c>
      <c r="G1762" t="str">
        <f t="shared" si="432"/>
        <v>Categoría</v>
      </c>
      <c r="H1762" t="str">
        <f t="shared" si="433"/>
        <v>Precios</v>
      </c>
      <c r="I1762" t="s">
        <v>455</v>
      </c>
      <c r="J1762" s="1" t="e">
        <f t="shared" si="434"/>
        <v>#REF!</v>
      </c>
    </row>
    <row r="1763" spans="1:10" x14ac:dyDescent="0.35">
      <c r="A1763" s="80">
        <v>1</v>
      </c>
      <c r="B1763" s="80">
        <v>4.1500000000000004</v>
      </c>
      <c r="C1763" s="81" t="str">
        <f>+F1763&amp;" - "&amp;I1763</f>
        <v>Informe Interactivo 1 - Agrícola del Norte S.A. de Arica</v>
      </c>
      <c r="D1763" s="82" t="e">
        <f>+"https://analytics.zoho.com/open-view/2395394000004355834?ZOHO_CRITERIA=%22Hortaliza%20Consolidado%22.%22Mercado%20ID%22%3D"&amp;#REF!</f>
        <v>#REF!</v>
      </c>
      <c r="E1763" s="83">
        <v>12</v>
      </c>
      <c r="F1763" s="84" t="s">
        <v>49</v>
      </c>
      <c r="G1763" s="84" t="s">
        <v>438</v>
      </c>
      <c r="H1763" s="84" t="s">
        <v>439</v>
      </c>
      <c r="I1763" s="84" t="s">
        <v>440</v>
      </c>
      <c r="J1763" s="1" t="e">
        <f t="shared" si="434"/>
        <v>#REF!</v>
      </c>
    </row>
    <row r="1764" spans="1:10" x14ac:dyDescent="0.35">
      <c r="A1764" s="2">
        <f t="shared" si="428"/>
        <v>2</v>
      </c>
      <c r="B1764" s="2">
        <f t="shared" si="429"/>
        <v>4.1500000000000004</v>
      </c>
      <c r="C1764" s="5" t="str">
        <f>+F1764&amp;" - "&amp;I1764</f>
        <v>Informe Interactivo 1 - Comercializadora del Agro de Limarí</v>
      </c>
      <c r="D1764" s="33" t="e">
        <f>+"https://analytics.zoho.com/open-view/2395394000004355834?ZOHO_CRITERIA=%22Hortaliza%20Consolidado%22.%22Mercado%20ID%22%3D"&amp;#REF!</f>
        <v>#REF!</v>
      </c>
      <c r="E1764" s="4">
        <f t="shared" si="430"/>
        <v>12</v>
      </c>
      <c r="F1764" t="str">
        <f t="shared" si="431"/>
        <v>Informe Interactivo 1</v>
      </c>
      <c r="G1764" t="str">
        <f t="shared" si="432"/>
        <v>Mercado</v>
      </c>
      <c r="H1764" t="str">
        <f t="shared" si="433"/>
        <v>Precios</v>
      </c>
      <c r="I1764" t="s">
        <v>441</v>
      </c>
      <c r="J1764" s="1" t="e">
        <f t="shared" si="434"/>
        <v>#REF!</v>
      </c>
    </row>
    <row r="1765" spans="1:10" x14ac:dyDescent="0.35">
      <c r="A1765" s="2">
        <f t="shared" si="428"/>
        <v>3</v>
      </c>
      <c r="B1765" s="2">
        <f t="shared" si="429"/>
        <v>4.1500000000000004</v>
      </c>
      <c r="C1765" s="5" t="str">
        <f>+F1765&amp;" - "&amp;I1765</f>
        <v>Informe Interactivo 1 - Femacal de La Calera</v>
      </c>
      <c r="D1765" s="33" t="e">
        <f>+"https://analytics.zoho.com/open-view/2395394000004355834?ZOHO_CRITERIA=%22Hortaliza%20Consolidado%22.%22Mercado%20ID%22%3D"&amp;#REF!</f>
        <v>#REF!</v>
      </c>
      <c r="E1765" s="4">
        <f t="shared" si="430"/>
        <v>12</v>
      </c>
      <c r="F1765" t="str">
        <f t="shared" si="431"/>
        <v>Informe Interactivo 1</v>
      </c>
      <c r="G1765" t="str">
        <f t="shared" si="432"/>
        <v>Mercado</v>
      </c>
      <c r="H1765" t="str">
        <f t="shared" si="433"/>
        <v>Precios</v>
      </c>
      <c r="I1765" t="s">
        <v>442</v>
      </c>
      <c r="J1765" s="1" t="e">
        <f t="shared" si="434"/>
        <v>#REF!</v>
      </c>
    </row>
    <row r="1766" spans="1:10" x14ac:dyDescent="0.35">
      <c r="A1766" s="2">
        <f t="shared" si="428"/>
        <v>4</v>
      </c>
      <c r="B1766" s="2">
        <f t="shared" si="429"/>
        <v>4.1500000000000004</v>
      </c>
      <c r="C1766" s="5" t="str">
        <f>+F1766&amp;" - "&amp;I1766</f>
        <v>Informe Interactivo 1 - Feria Lagunitas de Puerto Montt</v>
      </c>
      <c r="D1766" s="33" t="e">
        <f>+"https://analytics.zoho.com/open-view/2395394000004355834?ZOHO_CRITERIA=%22Hortaliza%20Consolidado%22.%22Mercado%20ID%22%3D"&amp;#REF!</f>
        <v>#REF!</v>
      </c>
      <c r="E1766" s="4">
        <f t="shared" si="430"/>
        <v>12</v>
      </c>
      <c r="F1766" t="str">
        <f t="shared" si="431"/>
        <v>Informe Interactivo 1</v>
      </c>
      <c r="G1766" t="str">
        <f t="shared" si="432"/>
        <v>Mercado</v>
      </c>
      <c r="H1766" t="str">
        <f t="shared" si="433"/>
        <v>Precios</v>
      </c>
      <c r="I1766" t="s">
        <v>443</v>
      </c>
      <c r="J1766" s="1" t="e">
        <f t="shared" si="434"/>
        <v>#REF!</v>
      </c>
    </row>
    <row r="1767" spans="1:10" x14ac:dyDescent="0.35">
      <c r="A1767" s="2">
        <f t="shared" si="428"/>
        <v>5</v>
      </c>
      <c r="B1767" s="2">
        <f t="shared" si="429"/>
        <v>4.1500000000000004</v>
      </c>
      <c r="C1767" s="5" t="str">
        <f>+F1767&amp;" - "&amp;I1767</f>
        <v>Informe Interactivo 1 - Macroferia Regional de Talca</v>
      </c>
      <c r="D1767" s="33" t="e">
        <f>+"https://analytics.zoho.com/open-view/2395394000004355834?ZOHO_CRITERIA=%22Hortaliza%20Consolidado%22.%22Mercado%20ID%22%3D"&amp;#REF!</f>
        <v>#REF!</v>
      </c>
      <c r="E1767" s="4">
        <f t="shared" si="430"/>
        <v>12</v>
      </c>
      <c r="F1767" t="str">
        <f t="shared" si="431"/>
        <v>Informe Interactivo 1</v>
      </c>
      <c r="G1767" t="str">
        <f t="shared" si="432"/>
        <v>Mercado</v>
      </c>
      <c r="H1767" t="str">
        <f t="shared" si="433"/>
        <v>Precios</v>
      </c>
      <c r="I1767" t="s">
        <v>444</v>
      </c>
      <c r="J1767" s="1" t="e">
        <f t="shared" si="434"/>
        <v>#REF!</v>
      </c>
    </row>
    <row r="1768" spans="1:10" x14ac:dyDescent="0.35">
      <c r="A1768" s="2">
        <f t="shared" si="428"/>
        <v>6</v>
      </c>
      <c r="B1768" s="2">
        <f t="shared" si="429"/>
        <v>4.1500000000000004</v>
      </c>
      <c r="C1768" s="5" t="str">
        <f>+F1768&amp;" - "&amp;I1768</f>
        <v>Informe Interactivo 1 - Mercado Mayorista Lo Valledor de Santiago</v>
      </c>
      <c r="D1768" s="33" t="e">
        <f>+"https://analytics.zoho.com/open-view/2395394000004355834?ZOHO_CRITERIA=%22Hortaliza%20Consolidado%22.%22Mercado%20ID%22%3D"&amp;#REF!</f>
        <v>#REF!</v>
      </c>
      <c r="E1768" s="4">
        <f t="shared" si="430"/>
        <v>12</v>
      </c>
      <c r="F1768" t="str">
        <f t="shared" si="431"/>
        <v>Informe Interactivo 1</v>
      </c>
      <c r="G1768" t="str">
        <f t="shared" si="432"/>
        <v>Mercado</v>
      </c>
      <c r="H1768" t="str">
        <f t="shared" si="433"/>
        <v>Precios</v>
      </c>
      <c r="I1768" t="s">
        <v>445</v>
      </c>
      <c r="J1768" s="1" t="e">
        <f t="shared" si="434"/>
        <v>#REF!</v>
      </c>
    </row>
    <row r="1769" spans="1:10" x14ac:dyDescent="0.35">
      <c r="A1769" s="2">
        <f t="shared" ref="A1769:A1832" si="435">+A1768+1</f>
        <v>7</v>
      </c>
      <c r="B1769" s="2">
        <f t="shared" ref="B1769:B1832" si="436">+B1768</f>
        <v>4.1500000000000004</v>
      </c>
      <c r="C1769" s="5" t="str">
        <f>+F1769&amp;" - "&amp;I1769</f>
        <v>Informe Interactivo 1 - Terminal Hortofrutícola Agro Chillán</v>
      </c>
      <c r="D1769" s="33" t="e">
        <f>+"https://analytics.zoho.com/open-view/2395394000004355834?ZOHO_CRITERIA=%22Hortaliza%20Consolidado%22.%22Mercado%20ID%22%3D"&amp;#REF!</f>
        <v>#REF!</v>
      </c>
      <c r="E1769" s="4">
        <f t="shared" ref="E1769:E1832" si="437">+E1768</f>
        <v>12</v>
      </c>
      <c r="F1769" t="str">
        <f t="shared" ref="F1769:F1832" si="438">+F1768</f>
        <v>Informe Interactivo 1</v>
      </c>
      <c r="G1769" t="str">
        <f t="shared" ref="G1769:G1832" si="439">+G1768</f>
        <v>Mercado</v>
      </c>
      <c r="H1769" t="str">
        <f t="shared" ref="H1769:H1832" si="440">+H1768</f>
        <v>Precios</v>
      </c>
      <c r="I1769" t="s">
        <v>446</v>
      </c>
      <c r="J1769" s="1" t="e">
        <f t="shared" ref="J1769:J1832" si="441">+HYPERLINK(D1769,C1769)</f>
        <v>#REF!</v>
      </c>
    </row>
    <row r="1770" spans="1:10" x14ac:dyDescent="0.35">
      <c r="A1770" s="2">
        <f t="shared" si="435"/>
        <v>8</v>
      </c>
      <c r="B1770" s="2">
        <f t="shared" si="436"/>
        <v>4.1500000000000004</v>
      </c>
      <c r="C1770" s="5" t="str">
        <f>+F1770&amp;" - "&amp;I1770</f>
        <v>Informe Interactivo 1 - Terminal La Palmera de La Serena</v>
      </c>
      <c r="D1770" s="33" t="e">
        <f>+"https://analytics.zoho.com/open-view/2395394000004355834?ZOHO_CRITERIA=%22Hortaliza%20Consolidado%22.%22Mercado%20ID%22%3D"&amp;#REF!</f>
        <v>#REF!</v>
      </c>
      <c r="E1770" s="4">
        <f t="shared" si="437"/>
        <v>12</v>
      </c>
      <c r="F1770" t="str">
        <f t="shared" si="438"/>
        <v>Informe Interactivo 1</v>
      </c>
      <c r="G1770" t="str">
        <f t="shared" si="439"/>
        <v>Mercado</v>
      </c>
      <c r="H1770" t="str">
        <f t="shared" si="440"/>
        <v>Precios</v>
      </c>
      <c r="I1770" t="s">
        <v>447</v>
      </c>
      <c r="J1770" s="1" t="e">
        <f t="shared" si="441"/>
        <v>#REF!</v>
      </c>
    </row>
    <row r="1771" spans="1:10" x14ac:dyDescent="0.35">
      <c r="A1771" s="2">
        <f t="shared" si="435"/>
        <v>9</v>
      </c>
      <c r="B1771" s="2">
        <f t="shared" si="436"/>
        <v>4.1500000000000004</v>
      </c>
      <c r="C1771" s="5" t="str">
        <f>+F1771&amp;" - "&amp;I1771</f>
        <v>Informe Interactivo 1 - Vega Central Mapocho de Santiago</v>
      </c>
      <c r="D1771" s="33" t="e">
        <f>+"https://analytics.zoho.com/open-view/2395394000004355834?ZOHO_CRITERIA=%22Hortaliza%20Consolidado%22.%22Mercado%20ID%22%3D"&amp;#REF!</f>
        <v>#REF!</v>
      </c>
      <c r="E1771" s="4">
        <f t="shared" si="437"/>
        <v>12</v>
      </c>
      <c r="F1771" t="str">
        <f t="shared" si="438"/>
        <v>Informe Interactivo 1</v>
      </c>
      <c r="G1771" t="str">
        <f t="shared" si="439"/>
        <v>Mercado</v>
      </c>
      <c r="H1771" t="str">
        <f t="shared" si="440"/>
        <v>Precios</v>
      </c>
      <c r="I1771" t="s">
        <v>448</v>
      </c>
      <c r="J1771" s="1" t="e">
        <f t="shared" si="441"/>
        <v>#REF!</v>
      </c>
    </row>
    <row r="1772" spans="1:10" x14ac:dyDescent="0.35">
      <c r="A1772" s="2">
        <f t="shared" si="435"/>
        <v>10</v>
      </c>
      <c r="B1772" s="2">
        <f t="shared" si="436"/>
        <v>4.1500000000000004</v>
      </c>
      <c r="C1772" s="5" t="str">
        <f>+F1772&amp;" - "&amp;I1772</f>
        <v>Informe Interactivo 1 - Vega Modelo de Temuco</v>
      </c>
      <c r="D1772" s="33" t="e">
        <f>+"https://analytics.zoho.com/open-view/2395394000004355834?ZOHO_CRITERIA=%22Hortaliza%20Consolidado%22.%22Mercado%20ID%22%3D"&amp;#REF!</f>
        <v>#REF!</v>
      </c>
      <c r="E1772" s="4">
        <f t="shared" si="437"/>
        <v>12</v>
      </c>
      <c r="F1772" t="str">
        <f t="shared" si="438"/>
        <v>Informe Interactivo 1</v>
      </c>
      <c r="G1772" t="str">
        <f t="shared" si="439"/>
        <v>Mercado</v>
      </c>
      <c r="H1772" t="str">
        <f t="shared" si="440"/>
        <v>Precios</v>
      </c>
      <c r="I1772" t="s">
        <v>449</v>
      </c>
      <c r="J1772" s="1" t="e">
        <f t="shared" si="441"/>
        <v>#REF!</v>
      </c>
    </row>
    <row r="1773" spans="1:10" x14ac:dyDescent="0.35">
      <c r="A1773" s="2">
        <f t="shared" si="435"/>
        <v>11</v>
      </c>
      <c r="B1773" s="2">
        <f t="shared" si="436"/>
        <v>4.1500000000000004</v>
      </c>
      <c r="C1773" s="5" t="str">
        <f>+F1773&amp;" - "&amp;I1773</f>
        <v>Informe Interactivo 1 - Vega Monumental Concepción</v>
      </c>
      <c r="D1773" s="33" t="e">
        <f>+"https://analytics.zoho.com/open-view/2395394000004355834?ZOHO_CRITERIA=%22Hortaliza%20Consolidado%22.%22Mercado%20ID%22%3D"&amp;#REF!</f>
        <v>#REF!</v>
      </c>
      <c r="E1773" s="4">
        <f t="shared" si="437"/>
        <v>12</v>
      </c>
      <c r="F1773" t="str">
        <f t="shared" si="438"/>
        <v>Informe Interactivo 1</v>
      </c>
      <c r="G1773" t="str">
        <f t="shared" si="439"/>
        <v>Mercado</v>
      </c>
      <c r="H1773" t="str">
        <f t="shared" si="440"/>
        <v>Precios</v>
      </c>
      <c r="I1773" t="s">
        <v>450</v>
      </c>
      <c r="J1773" s="1" t="e">
        <f t="shared" si="441"/>
        <v>#REF!</v>
      </c>
    </row>
    <row r="1774" spans="1:10" x14ac:dyDescent="0.35">
      <c r="A1774" s="2">
        <f t="shared" si="435"/>
        <v>12</v>
      </c>
      <c r="B1774" s="2">
        <f t="shared" si="436"/>
        <v>4.1500000000000004</v>
      </c>
      <c r="C1774" s="5" t="str">
        <f>+F1774&amp;" - "&amp;I1774</f>
        <v>Informe Interactivo 1 - Mapocho Venta Directa de Santiago</v>
      </c>
      <c r="D1774" s="33" t="e">
        <f>+"https://analytics.zoho.com/open-view/2395394000004355834?ZOHO_CRITERIA=%22Hortaliza%20Consolidado%22.%22Mercado%20ID%22%3D"&amp;#REF!</f>
        <v>#REF!</v>
      </c>
      <c r="E1774" s="4">
        <f t="shared" si="437"/>
        <v>12</v>
      </c>
      <c r="F1774" t="str">
        <f t="shared" si="438"/>
        <v>Informe Interactivo 1</v>
      </c>
      <c r="G1774" t="str">
        <f t="shared" si="439"/>
        <v>Mercado</v>
      </c>
      <c r="H1774" t="str">
        <f t="shared" si="440"/>
        <v>Precios</v>
      </c>
      <c r="I1774" t="s">
        <v>456</v>
      </c>
      <c r="J1774" s="1" t="e">
        <f t="shared" si="441"/>
        <v>#REF!</v>
      </c>
    </row>
    <row r="1775" spans="1:10" x14ac:dyDescent="0.35">
      <c r="A1775" s="80">
        <v>1</v>
      </c>
      <c r="B1775" s="80">
        <f t="shared" si="436"/>
        <v>4.1500000000000004</v>
      </c>
      <c r="C1775" s="81" t="str">
        <f>+F1775&amp;" - "&amp;I1775</f>
        <v>Informe Interactivo 2 - Berenjena</v>
      </c>
      <c r="D1775" s="82" t="e">
        <f>+"https://analytics.zoho.com/open-view/2395394000004410955?ZOHO_CRITERIA=%22Hortaliza%20Consolidado%22.%22Categor%C3%ADa%20ID%22%3D"&amp;#REF!</f>
        <v>#REF!</v>
      </c>
      <c r="E1775" s="83">
        <v>40</v>
      </c>
      <c r="F1775" s="84" t="s">
        <v>45</v>
      </c>
      <c r="G1775" s="84" t="s">
        <v>17</v>
      </c>
      <c r="H1775" s="84" t="s">
        <v>439</v>
      </c>
      <c r="I1775" s="84" t="s">
        <v>457</v>
      </c>
      <c r="J1775" s="1" t="e">
        <f t="shared" si="441"/>
        <v>#REF!</v>
      </c>
    </row>
    <row r="1776" spans="1:10" x14ac:dyDescent="0.35">
      <c r="A1776" s="2">
        <f t="shared" si="435"/>
        <v>2</v>
      </c>
      <c r="B1776" s="2">
        <f t="shared" si="436"/>
        <v>4.1500000000000004</v>
      </c>
      <c r="C1776" s="5" t="str">
        <f>+F1776&amp;" - "&amp;I1776</f>
        <v>Informe Interactivo 2 - Pimiento</v>
      </c>
      <c r="D1776" s="33" t="e">
        <f>+"https://analytics.zoho.com/open-view/2395394000004410955?ZOHO_CRITERIA=%22Hortaliza%20Consolidado%22.%22Categor%C3%ADa%20ID%22%3D"&amp;#REF!</f>
        <v>#REF!</v>
      </c>
      <c r="E1776" s="4">
        <f t="shared" si="437"/>
        <v>40</v>
      </c>
      <c r="F1776" t="str">
        <f t="shared" si="438"/>
        <v>Informe Interactivo 2</v>
      </c>
      <c r="G1776" t="str">
        <f t="shared" si="439"/>
        <v>Categoría</v>
      </c>
      <c r="H1776" t="str">
        <f t="shared" si="440"/>
        <v>Precios</v>
      </c>
      <c r="I1776" t="s">
        <v>458</v>
      </c>
      <c r="J1776" s="1" t="e">
        <f t="shared" si="441"/>
        <v>#REF!</v>
      </c>
    </row>
    <row r="1777" spans="1:10" x14ac:dyDescent="0.35">
      <c r="A1777" s="2">
        <f t="shared" si="435"/>
        <v>3</v>
      </c>
      <c r="B1777" s="2">
        <f t="shared" si="436"/>
        <v>4.1500000000000004</v>
      </c>
      <c r="C1777" s="5" t="str">
        <f>+F1777&amp;" - "&amp;I1777</f>
        <v>Informe Interactivo 2 - Ajo</v>
      </c>
      <c r="D1777" s="33" t="e">
        <f>+"https://analytics.zoho.com/open-view/2395394000004410955?ZOHO_CRITERIA=%22Hortaliza%20Consolidado%22.%22Categor%C3%ADa%20ID%22%3D"&amp;#REF!</f>
        <v>#REF!</v>
      </c>
      <c r="E1777" s="4">
        <f t="shared" si="437"/>
        <v>40</v>
      </c>
      <c r="F1777" t="str">
        <f t="shared" si="438"/>
        <v>Informe Interactivo 2</v>
      </c>
      <c r="G1777" t="str">
        <f t="shared" si="439"/>
        <v>Categoría</v>
      </c>
      <c r="H1777" t="str">
        <f t="shared" si="440"/>
        <v>Precios</v>
      </c>
      <c r="I1777" t="s">
        <v>459</v>
      </c>
      <c r="J1777" s="1" t="e">
        <f t="shared" si="441"/>
        <v>#REF!</v>
      </c>
    </row>
    <row r="1778" spans="1:10" x14ac:dyDescent="0.35">
      <c r="A1778" s="2">
        <f t="shared" si="435"/>
        <v>4</v>
      </c>
      <c r="B1778" s="2">
        <f t="shared" si="436"/>
        <v>4.1500000000000004</v>
      </c>
      <c r="C1778" s="5" t="str">
        <f>+F1778&amp;" - "&amp;I1778</f>
        <v>Informe Interactivo 2 - Cebolla</v>
      </c>
      <c r="D1778" s="33" t="e">
        <f>+"https://analytics.zoho.com/open-view/2395394000004410955?ZOHO_CRITERIA=%22Hortaliza%20Consolidado%22.%22Categor%C3%ADa%20ID%22%3D"&amp;#REF!</f>
        <v>#REF!</v>
      </c>
      <c r="E1778" s="4">
        <f t="shared" si="437"/>
        <v>40</v>
      </c>
      <c r="F1778" t="str">
        <f t="shared" si="438"/>
        <v>Informe Interactivo 2</v>
      </c>
      <c r="G1778" t="str">
        <f t="shared" si="439"/>
        <v>Categoría</v>
      </c>
      <c r="H1778" t="str">
        <f t="shared" si="440"/>
        <v>Precios</v>
      </c>
      <c r="I1778" t="s">
        <v>460</v>
      </c>
      <c r="J1778" s="1" t="e">
        <f t="shared" si="441"/>
        <v>#REF!</v>
      </c>
    </row>
    <row r="1779" spans="1:10" x14ac:dyDescent="0.35">
      <c r="A1779" s="2">
        <f t="shared" si="435"/>
        <v>5</v>
      </c>
      <c r="B1779" s="2">
        <f t="shared" si="436"/>
        <v>4.1500000000000004</v>
      </c>
      <c r="C1779" s="5" t="str">
        <f>+F1779&amp;" - "&amp;I1779</f>
        <v>Informe Interactivo 2 - Puerro</v>
      </c>
      <c r="D1779" s="33" t="e">
        <f>+"https://analytics.zoho.com/open-view/2395394000004410955?ZOHO_CRITERIA=%22Hortaliza%20Consolidado%22.%22Categor%C3%ADa%20ID%22%3D"&amp;#REF!</f>
        <v>#REF!</v>
      </c>
      <c r="E1779" s="4">
        <f t="shared" si="437"/>
        <v>40</v>
      </c>
      <c r="F1779" t="str">
        <f t="shared" si="438"/>
        <v>Informe Interactivo 2</v>
      </c>
      <c r="G1779" t="str">
        <f t="shared" si="439"/>
        <v>Categoría</v>
      </c>
      <c r="H1779" t="str">
        <f t="shared" si="440"/>
        <v>Precios</v>
      </c>
      <c r="I1779" t="s">
        <v>461</v>
      </c>
      <c r="J1779" s="1" t="e">
        <f t="shared" si="441"/>
        <v>#REF!</v>
      </c>
    </row>
    <row r="1780" spans="1:10" x14ac:dyDescent="0.35">
      <c r="A1780" s="2">
        <f t="shared" si="435"/>
        <v>6</v>
      </c>
      <c r="B1780" s="2">
        <f t="shared" si="436"/>
        <v>4.1500000000000004</v>
      </c>
      <c r="C1780" s="5" t="str">
        <f>+F1780&amp;" - "&amp;I1780</f>
        <v>Informe Interactivo 2 - Repollo</v>
      </c>
      <c r="D1780" s="33" t="e">
        <f>+"https://analytics.zoho.com/open-view/2395394000004410955?ZOHO_CRITERIA=%22Hortaliza%20Consolidado%22.%22Categor%C3%ADa%20ID%22%3D"&amp;#REF!</f>
        <v>#REF!</v>
      </c>
      <c r="E1780" s="4">
        <f t="shared" si="437"/>
        <v>40</v>
      </c>
      <c r="F1780" t="str">
        <f t="shared" si="438"/>
        <v>Informe Interactivo 2</v>
      </c>
      <c r="G1780" t="str">
        <f t="shared" si="439"/>
        <v>Categoría</v>
      </c>
      <c r="H1780" t="str">
        <f t="shared" si="440"/>
        <v>Precios</v>
      </c>
      <c r="I1780" t="s">
        <v>462</v>
      </c>
      <c r="J1780" s="1" t="e">
        <f t="shared" si="441"/>
        <v>#REF!</v>
      </c>
    </row>
    <row r="1781" spans="1:10" x14ac:dyDescent="0.35">
      <c r="A1781" s="2">
        <f t="shared" si="435"/>
        <v>7</v>
      </c>
      <c r="B1781" s="2">
        <f t="shared" si="436"/>
        <v>4.1500000000000004</v>
      </c>
      <c r="C1781" s="5" t="str">
        <f>+F1781&amp;" - "&amp;I1781</f>
        <v>Informe Interactivo 2 - Coliflor</v>
      </c>
      <c r="D1781" s="33" t="e">
        <f>+"https://analytics.zoho.com/open-view/2395394000004410955?ZOHO_CRITERIA=%22Hortaliza%20Consolidado%22.%22Categor%C3%ADa%20ID%22%3D"&amp;#REF!</f>
        <v>#REF!</v>
      </c>
      <c r="E1781" s="4">
        <f t="shared" si="437"/>
        <v>40</v>
      </c>
      <c r="F1781" t="str">
        <f t="shared" si="438"/>
        <v>Informe Interactivo 2</v>
      </c>
      <c r="G1781" t="str">
        <f t="shared" si="439"/>
        <v>Categoría</v>
      </c>
      <c r="H1781" t="str">
        <f t="shared" si="440"/>
        <v>Precios</v>
      </c>
      <c r="I1781" t="s">
        <v>463</v>
      </c>
      <c r="J1781" s="1" t="e">
        <f t="shared" si="441"/>
        <v>#REF!</v>
      </c>
    </row>
    <row r="1782" spans="1:10" x14ac:dyDescent="0.35">
      <c r="A1782" s="2">
        <f t="shared" si="435"/>
        <v>8</v>
      </c>
      <c r="B1782" s="2">
        <f t="shared" si="436"/>
        <v>4.1500000000000004</v>
      </c>
      <c r="C1782" s="5" t="str">
        <f>+F1782&amp;" - "&amp;I1782</f>
        <v>Informe Interactivo 2 - Acelga</v>
      </c>
      <c r="D1782" s="33" t="e">
        <f>+"https://analytics.zoho.com/open-view/2395394000004410955?ZOHO_CRITERIA=%22Hortaliza%20Consolidado%22.%22Categor%C3%ADa%20ID%22%3D"&amp;#REF!</f>
        <v>#REF!</v>
      </c>
      <c r="E1782" s="4">
        <f t="shared" si="437"/>
        <v>40</v>
      </c>
      <c r="F1782" t="str">
        <f t="shared" si="438"/>
        <v>Informe Interactivo 2</v>
      </c>
      <c r="G1782" t="str">
        <f t="shared" si="439"/>
        <v>Categoría</v>
      </c>
      <c r="H1782" t="str">
        <f t="shared" si="440"/>
        <v>Precios</v>
      </c>
      <c r="I1782" t="s">
        <v>464</v>
      </c>
      <c r="J1782" s="1" t="e">
        <f t="shared" si="441"/>
        <v>#REF!</v>
      </c>
    </row>
    <row r="1783" spans="1:10" x14ac:dyDescent="0.35">
      <c r="A1783" s="2">
        <f t="shared" si="435"/>
        <v>9</v>
      </c>
      <c r="B1783" s="2">
        <f t="shared" si="436"/>
        <v>4.1500000000000004</v>
      </c>
      <c r="C1783" s="5" t="str">
        <f>+F1783&amp;" - "&amp;I1783</f>
        <v>Informe Interactivo 2 - Achicoria</v>
      </c>
      <c r="D1783" s="33" t="e">
        <f>+"https://analytics.zoho.com/open-view/2395394000004410955?ZOHO_CRITERIA=%22Hortaliza%20Consolidado%22.%22Categor%C3%ADa%20ID%22%3D"&amp;#REF!</f>
        <v>#REF!</v>
      </c>
      <c r="E1783" s="4">
        <f t="shared" si="437"/>
        <v>40</v>
      </c>
      <c r="F1783" t="str">
        <f t="shared" si="438"/>
        <v>Informe Interactivo 2</v>
      </c>
      <c r="G1783" t="str">
        <f t="shared" si="439"/>
        <v>Categoría</v>
      </c>
      <c r="H1783" t="str">
        <f t="shared" si="440"/>
        <v>Precios</v>
      </c>
      <c r="I1783" t="s">
        <v>465</v>
      </c>
      <c r="J1783" s="1" t="e">
        <f t="shared" si="441"/>
        <v>#REF!</v>
      </c>
    </row>
    <row r="1784" spans="1:10" x14ac:dyDescent="0.35">
      <c r="A1784" s="2">
        <f t="shared" si="435"/>
        <v>10</v>
      </c>
      <c r="B1784" s="2">
        <f t="shared" si="436"/>
        <v>4.1500000000000004</v>
      </c>
      <c r="C1784" s="5" t="str">
        <f>+F1784&amp;" - "&amp;I1784</f>
        <v>Informe Interactivo 2 - Espinaca</v>
      </c>
      <c r="D1784" s="33" t="e">
        <f>+"https://analytics.zoho.com/open-view/2395394000004410955?ZOHO_CRITERIA=%22Hortaliza%20Consolidado%22.%22Categor%C3%ADa%20ID%22%3D"&amp;#REF!</f>
        <v>#REF!</v>
      </c>
      <c r="E1784" s="4">
        <f t="shared" si="437"/>
        <v>40</v>
      </c>
      <c r="F1784" t="str">
        <f t="shared" si="438"/>
        <v>Informe Interactivo 2</v>
      </c>
      <c r="G1784" t="str">
        <f t="shared" si="439"/>
        <v>Categoría</v>
      </c>
      <c r="H1784" t="str">
        <f t="shared" si="440"/>
        <v>Precios</v>
      </c>
      <c r="I1784" t="s">
        <v>466</v>
      </c>
      <c r="J1784" s="1" t="e">
        <f t="shared" si="441"/>
        <v>#REF!</v>
      </c>
    </row>
    <row r="1785" spans="1:10" x14ac:dyDescent="0.35">
      <c r="A1785" s="2">
        <f t="shared" si="435"/>
        <v>11</v>
      </c>
      <c r="B1785" s="2">
        <f t="shared" si="436"/>
        <v>4.1500000000000004</v>
      </c>
      <c r="C1785" s="5" t="str">
        <f>+F1785&amp;" - "&amp;I1785</f>
        <v>Informe Interactivo 2 - Alcachofa</v>
      </c>
      <c r="D1785" s="33" t="e">
        <f>+"https://analytics.zoho.com/open-view/2395394000004410955?ZOHO_CRITERIA=%22Hortaliza%20Consolidado%22.%22Categor%C3%ADa%20ID%22%3D"&amp;#REF!</f>
        <v>#REF!</v>
      </c>
      <c r="E1785" s="4">
        <f t="shared" si="437"/>
        <v>40</v>
      </c>
      <c r="F1785" t="str">
        <f t="shared" si="438"/>
        <v>Informe Interactivo 2</v>
      </c>
      <c r="G1785" t="str">
        <f t="shared" si="439"/>
        <v>Categoría</v>
      </c>
      <c r="H1785" t="str">
        <f t="shared" si="440"/>
        <v>Precios</v>
      </c>
      <c r="I1785" t="s">
        <v>467</v>
      </c>
      <c r="J1785" s="1" t="e">
        <f t="shared" si="441"/>
        <v>#REF!</v>
      </c>
    </row>
    <row r="1786" spans="1:10" x14ac:dyDescent="0.35">
      <c r="A1786" s="2">
        <f t="shared" si="435"/>
        <v>12</v>
      </c>
      <c r="B1786" s="2">
        <f t="shared" si="436"/>
        <v>4.1500000000000004</v>
      </c>
      <c r="C1786" s="5" t="str">
        <f>+F1786&amp;" - "&amp;I1786</f>
        <v>Informe Interactivo 2 - Apio</v>
      </c>
      <c r="D1786" s="33" t="e">
        <f>+"https://analytics.zoho.com/open-view/2395394000004410955?ZOHO_CRITERIA=%22Hortaliza%20Consolidado%22.%22Categor%C3%ADa%20ID%22%3D"&amp;#REF!</f>
        <v>#REF!</v>
      </c>
      <c r="E1786" s="4">
        <f t="shared" si="437"/>
        <v>40</v>
      </c>
      <c r="F1786" t="str">
        <f t="shared" si="438"/>
        <v>Informe Interactivo 2</v>
      </c>
      <c r="G1786" t="str">
        <f t="shared" si="439"/>
        <v>Categoría</v>
      </c>
      <c r="H1786" t="str">
        <f t="shared" si="440"/>
        <v>Precios</v>
      </c>
      <c r="I1786" t="s">
        <v>468</v>
      </c>
      <c r="J1786" s="1" t="e">
        <f t="shared" si="441"/>
        <v>#REF!</v>
      </c>
    </row>
    <row r="1787" spans="1:10" x14ac:dyDescent="0.35">
      <c r="A1787" s="2">
        <f t="shared" si="435"/>
        <v>13</v>
      </c>
      <c r="B1787" s="2">
        <f t="shared" si="436"/>
        <v>4.1500000000000004</v>
      </c>
      <c r="C1787" s="5" t="str">
        <f>+F1787&amp;" - "&amp;I1787</f>
        <v>Informe Interactivo 2 - Tomate</v>
      </c>
      <c r="D1787" s="33" t="e">
        <f>+"https://analytics.zoho.com/open-view/2395394000004410955?ZOHO_CRITERIA=%22Hortaliza%20Consolidado%22.%22Categor%C3%ADa%20ID%22%3D"&amp;#REF!</f>
        <v>#REF!</v>
      </c>
      <c r="E1787" s="4">
        <f t="shared" si="437"/>
        <v>40</v>
      </c>
      <c r="F1787" t="str">
        <f t="shared" si="438"/>
        <v>Informe Interactivo 2</v>
      </c>
      <c r="G1787" t="str">
        <f t="shared" si="439"/>
        <v>Categoría</v>
      </c>
      <c r="H1787" t="str">
        <f t="shared" si="440"/>
        <v>Precios</v>
      </c>
      <c r="I1787" t="s">
        <v>469</v>
      </c>
      <c r="J1787" s="1" t="e">
        <f t="shared" si="441"/>
        <v>#REF!</v>
      </c>
    </row>
    <row r="1788" spans="1:10" x14ac:dyDescent="0.35">
      <c r="A1788" s="2">
        <f t="shared" si="435"/>
        <v>14</v>
      </c>
      <c r="B1788" s="2">
        <f t="shared" si="436"/>
        <v>4.1500000000000004</v>
      </c>
      <c r="C1788" s="5" t="str">
        <f>+F1788&amp;" - "&amp;I1788</f>
        <v>Informe Interactivo 2 - Ají</v>
      </c>
      <c r="D1788" s="33" t="e">
        <f>+"https://analytics.zoho.com/open-view/2395394000004410955?ZOHO_CRITERIA=%22Hortaliza%20Consolidado%22.%22Categor%C3%ADa%20ID%22%3D"&amp;#REF!</f>
        <v>#REF!</v>
      </c>
      <c r="E1788" s="4">
        <f t="shared" si="437"/>
        <v>40</v>
      </c>
      <c r="F1788" t="str">
        <f t="shared" si="438"/>
        <v>Informe Interactivo 2</v>
      </c>
      <c r="G1788" t="str">
        <f t="shared" si="439"/>
        <v>Categoría</v>
      </c>
      <c r="H1788" t="str">
        <f t="shared" si="440"/>
        <v>Precios</v>
      </c>
      <c r="I1788" t="s">
        <v>470</v>
      </c>
      <c r="J1788" s="1" t="e">
        <f t="shared" si="441"/>
        <v>#REF!</v>
      </c>
    </row>
    <row r="1789" spans="1:10" x14ac:dyDescent="0.35">
      <c r="A1789" s="2">
        <f t="shared" si="435"/>
        <v>15</v>
      </c>
      <c r="B1789" s="2">
        <f t="shared" si="436"/>
        <v>4.1500000000000004</v>
      </c>
      <c r="C1789" s="5" t="str">
        <f>+F1789&amp;" - "&amp;I1789</f>
        <v>Informe Interactivo 2 - Arveja Verde</v>
      </c>
      <c r="D1789" s="33" t="e">
        <f>+"https://analytics.zoho.com/open-view/2395394000004410955?ZOHO_CRITERIA=%22Hortaliza%20Consolidado%22.%22Categor%C3%ADa%20ID%22%3D"&amp;#REF!</f>
        <v>#REF!</v>
      </c>
      <c r="E1789" s="4">
        <f t="shared" si="437"/>
        <v>40</v>
      </c>
      <c r="F1789" t="str">
        <f t="shared" si="438"/>
        <v>Informe Interactivo 2</v>
      </c>
      <c r="G1789" t="str">
        <f t="shared" si="439"/>
        <v>Categoría</v>
      </c>
      <c r="H1789" t="str">
        <f t="shared" si="440"/>
        <v>Precios</v>
      </c>
      <c r="I1789" t="s">
        <v>471</v>
      </c>
      <c r="J1789" s="1" t="e">
        <f t="shared" si="441"/>
        <v>#REF!</v>
      </c>
    </row>
    <row r="1790" spans="1:10" x14ac:dyDescent="0.35">
      <c r="A1790" s="2">
        <f t="shared" si="435"/>
        <v>16</v>
      </c>
      <c r="B1790" s="2">
        <f t="shared" si="436"/>
        <v>4.1500000000000004</v>
      </c>
      <c r="C1790" s="5" t="str">
        <f>+F1790&amp;" - "&amp;I1790</f>
        <v>Informe Interactivo 2 - Brócoli</v>
      </c>
      <c r="D1790" s="33" t="e">
        <f>+"https://analytics.zoho.com/open-view/2395394000004410955?ZOHO_CRITERIA=%22Hortaliza%20Consolidado%22.%22Categor%C3%ADa%20ID%22%3D"&amp;#REF!</f>
        <v>#REF!</v>
      </c>
      <c r="E1790" s="4">
        <f t="shared" si="437"/>
        <v>40</v>
      </c>
      <c r="F1790" t="str">
        <f t="shared" si="438"/>
        <v>Informe Interactivo 2</v>
      </c>
      <c r="G1790" t="str">
        <f t="shared" si="439"/>
        <v>Categoría</v>
      </c>
      <c r="H1790" t="str">
        <f t="shared" si="440"/>
        <v>Precios</v>
      </c>
      <c r="I1790" t="s">
        <v>472</v>
      </c>
      <c r="J1790" s="1" t="e">
        <f t="shared" si="441"/>
        <v>#REF!</v>
      </c>
    </row>
    <row r="1791" spans="1:10" x14ac:dyDescent="0.35">
      <c r="A1791" s="2">
        <f t="shared" si="435"/>
        <v>17</v>
      </c>
      <c r="B1791" s="2">
        <f t="shared" si="436"/>
        <v>4.1500000000000004</v>
      </c>
      <c r="C1791" s="5" t="str">
        <f>+F1791&amp;" - "&amp;I1791</f>
        <v>Informe Interactivo 2 - Choclo</v>
      </c>
      <c r="D1791" s="33" t="e">
        <f>+"https://analytics.zoho.com/open-view/2395394000004410955?ZOHO_CRITERIA=%22Hortaliza%20Consolidado%22.%22Categor%C3%ADa%20ID%22%3D"&amp;#REF!</f>
        <v>#REF!</v>
      </c>
      <c r="E1791" s="4">
        <f t="shared" si="437"/>
        <v>40</v>
      </c>
      <c r="F1791" t="str">
        <f t="shared" si="438"/>
        <v>Informe Interactivo 2</v>
      </c>
      <c r="G1791" t="str">
        <f t="shared" si="439"/>
        <v>Categoría</v>
      </c>
      <c r="H1791" t="str">
        <f t="shared" si="440"/>
        <v>Precios</v>
      </c>
      <c r="I1791" t="s">
        <v>473</v>
      </c>
      <c r="J1791" s="1" t="e">
        <f t="shared" si="441"/>
        <v>#REF!</v>
      </c>
    </row>
    <row r="1792" spans="1:10" x14ac:dyDescent="0.35">
      <c r="A1792" s="2">
        <f t="shared" si="435"/>
        <v>18</v>
      </c>
      <c r="B1792" s="2">
        <f t="shared" si="436"/>
        <v>4.1500000000000004</v>
      </c>
      <c r="C1792" s="5" t="str">
        <f>+F1792&amp;" - "&amp;I1792</f>
        <v>Informe Interactivo 2 - Melón</v>
      </c>
      <c r="D1792" s="33" t="e">
        <f>+"https://analytics.zoho.com/open-view/2395394000004410955?ZOHO_CRITERIA=%22Hortaliza%20Consolidado%22.%22Categor%C3%ADa%20ID%22%3D"&amp;#REF!</f>
        <v>#REF!</v>
      </c>
      <c r="E1792" s="4">
        <f t="shared" si="437"/>
        <v>40</v>
      </c>
      <c r="F1792" t="str">
        <f t="shared" si="438"/>
        <v>Informe Interactivo 2</v>
      </c>
      <c r="G1792" t="str">
        <f t="shared" si="439"/>
        <v>Categoría</v>
      </c>
      <c r="H1792" t="str">
        <f t="shared" si="440"/>
        <v>Precios</v>
      </c>
      <c r="I1792" t="s">
        <v>474</v>
      </c>
      <c r="J1792" s="1" t="e">
        <f t="shared" si="441"/>
        <v>#REF!</v>
      </c>
    </row>
    <row r="1793" spans="1:10" x14ac:dyDescent="0.35">
      <c r="A1793" s="2">
        <f t="shared" si="435"/>
        <v>19</v>
      </c>
      <c r="B1793" s="2">
        <f t="shared" si="436"/>
        <v>4.1500000000000004</v>
      </c>
      <c r="C1793" s="5" t="str">
        <f>+F1793&amp;" - "&amp;I1793</f>
        <v>Informe Interactivo 2 - Orégano</v>
      </c>
      <c r="D1793" s="33" t="e">
        <f>+"https://analytics.zoho.com/open-view/2395394000004410955?ZOHO_CRITERIA=%22Hortaliza%20Consolidado%22.%22Categor%C3%ADa%20ID%22%3D"&amp;#REF!</f>
        <v>#REF!</v>
      </c>
      <c r="E1793" s="4">
        <f t="shared" si="437"/>
        <v>40</v>
      </c>
      <c r="F1793" t="str">
        <f t="shared" si="438"/>
        <v>Informe Interactivo 2</v>
      </c>
      <c r="G1793" t="str">
        <f t="shared" si="439"/>
        <v>Categoría</v>
      </c>
      <c r="H1793" t="str">
        <f t="shared" si="440"/>
        <v>Precios</v>
      </c>
      <c r="I1793" t="s">
        <v>475</v>
      </c>
      <c r="J1793" s="1" t="e">
        <f t="shared" si="441"/>
        <v>#REF!</v>
      </c>
    </row>
    <row r="1794" spans="1:10" x14ac:dyDescent="0.35">
      <c r="A1794" s="2">
        <f t="shared" si="435"/>
        <v>20</v>
      </c>
      <c r="B1794" s="2">
        <f t="shared" si="436"/>
        <v>4.1500000000000004</v>
      </c>
      <c r="C1794" s="5" t="str">
        <f>+F1794&amp;" - "&amp;I1794</f>
        <v>Informe Interactivo 2 - Poroto granado</v>
      </c>
      <c r="D1794" s="33" t="e">
        <f>+"https://analytics.zoho.com/open-view/2395394000004410955?ZOHO_CRITERIA=%22Hortaliza%20Consolidado%22.%22Categor%C3%ADa%20ID%22%3D"&amp;#REF!</f>
        <v>#REF!</v>
      </c>
      <c r="E1794" s="4">
        <f t="shared" si="437"/>
        <v>40</v>
      </c>
      <c r="F1794" t="str">
        <f t="shared" si="438"/>
        <v>Informe Interactivo 2</v>
      </c>
      <c r="G1794" t="str">
        <f t="shared" si="439"/>
        <v>Categoría</v>
      </c>
      <c r="H1794" t="str">
        <f t="shared" si="440"/>
        <v>Precios</v>
      </c>
      <c r="I1794" t="s">
        <v>476</v>
      </c>
      <c r="J1794" s="1" t="e">
        <f t="shared" si="441"/>
        <v>#REF!</v>
      </c>
    </row>
    <row r="1795" spans="1:10" x14ac:dyDescent="0.35">
      <c r="A1795" s="2">
        <f t="shared" si="435"/>
        <v>21</v>
      </c>
      <c r="B1795" s="2">
        <f t="shared" si="436"/>
        <v>4.1500000000000004</v>
      </c>
      <c r="C1795" s="5" t="str">
        <f>+F1795&amp;" - "&amp;I1795</f>
        <v>Informe Interactivo 2 - Poroto verde</v>
      </c>
      <c r="D1795" s="33" t="e">
        <f>+"https://analytics.zoho.com/open-view/2395394000004410955?ZOHO_CRITERIA=%22Hortaliza%20Consolidado%22.%22Categor%C3%ADa%20ID%22%3D"&amp;#REF!</f>
        <v>#REF!</v>
      </c>
      <c r="E1795" s="4">
        <f t="shared" si="437"/>
        <v>40</v>
      </c>
      <c r="F1795" t="str">
        <f t="shared" si="438"/>
        <v>Informe Interactivo 2</v>
      </c>
      <c r="G1795" t="str">
        <f t="shared" si="439"/>
        <v>Categoría</v>
      </c>
      <c r="H1795" t="str">
        <f t="shared" si="440"/>
        <v>Precios</v>
      </c>
      <c r="I1795" t="s">
        <v>477</v>
      </c>
      <c r="J1795" s="1" t="e">
        <f t="shared" si="441"/>
        <v>#REF!</v>
      </c>
    </row>
    <row r="1796" spans="1:10" x14ac:dyDescent="0.35">
      <c r="A1796" s="2">
        <f t="shared" si="435"/>
        <v>22</v>
      </c>
      <c r="B1796" s="2">
        <f t="shared" si="436"/>
        <v>4.1500000000000004</v>
      </c>
      <c r="C1796" s="5" t="str">
        <f>+F1796&amp;" - "&amp;I1796</f>
        <v>Informe Interactivo 2 - Zapallo italiano</v>
      </c>
      <c r="D1796" s="33" t="e">
        <f>+"https://analytics.zoho.com/open-view/2395394000004410955?ZOHO_CRITERIA=%22Hortaliza%20Consolidado%22.%22Categor%C3%ADa%20ID%22%3D"&amp;#REF!</f>
        <v>#REF!</v>
      </c>
      <c r="E1796" s="4">
        <f t="shared" si="437"/>
        <v>40</v>
      </c>
      <c r="F1796" t="str">
        <f t="shared" si="438"/>
        <v>Informe Interactivo 2</v>
      </c>
      <c r="G1796" t="str">
        <f t="shared" si="439"/>
        <v>Categoría</v>
      </c>
      <c r="H1796" t="str">
        <f t="shared" si="440"/>
        <v>Precios</v>
      </c>
      <c r="I1796" t="s">
        <v>478</v>
      </c>
      <c r="J1796" s="1" t="e">
        <f t="shared" si="441"/>
        <v>#REF!</v>
      </c>
    </row>
    <row r="1797" spans="1:10" x14ac:dyDescent="0.35">
      <c r="A1797" s="2">
        <f t="shared" si="435"/>
        <v>23</v>
      </c>
      <c r="B1797" s="2">
        <f t="shared" si="436"/>
        <v>4.1500000000000004</v>
      </c>
      <c r="C1797" s="5" t="str">
        <f>+F1797&amp;" - "&amp;I1797</f>
        <v>Informe Interactivo 2 - Lechuga</v>
      </c>
      <c r="D1797" s="33" t="e">
        <f>+"https://analytics.zoho.com/open-view/2395394000004410955?ZOHO_CRITERIA=%22Hortaliza%20Consolidado%22.%22Categor%C3%ADa%20ID%22%3D"&amp;#REF!</f>
        <v>#REF!</v>
      </c>
      <c r="E1797" s="4">
        <f t="shared" si="437"/>
        <v>40</v>
      </c>
      <c r="F1797" t="str">
        <f t="shared" si="438"/>
        <v>Informe Interactivo 2</v>
      </c>
      <c r="G1797" t="str">
        <f t="shared" si="439"/>
        <v>Categoría</v>
      </c>
      <c r="H1797" t="str">
        <f t="shared" si="440"/>
        <v>Precios</v>
      </c>
      <c r="I1797" t="s">
        <v>479</v>
      </c>
      <c r="J1797" s="1" t="e">
        <f t="shared" si="441"/>
        <v>#REF!</v>
      </c>
    </row>
    <row r="1798" spans="1:10" x14ac:dyDescent="0.35">
      <c r="A1798" s="2">
        <f t="shared" si="435"/>
        <v>24</v>
      </c>
      <c r="B1798" s="2">
        <f t="shared" si="436"/>
        <v>4.1500000000000004</v>
      </c>
      <c r="C1798" s="5" t="str">
        <f>+F1798&amp;" - "&amp;I1798</f>
        <v>Informe Interactivo 2 - Albahaca</v>
      </c>
      <c r="D1798" s="33" t="e">
        <f>+"https://analytics.zoho.com/open-view/2395394000004410955?ZOHO_CRITERIA=%22Hortaliza%20Consolidado%22.%22Categor%C3%ADa%20ID%22%3D"&amp;#REF!</f>
        <v>#REF!</v>
      </c>
      <c r="E1798" s="4">
        <f t="shared" si="437"/>
        <v>40</v>
      </c>
      <c r="F1798" t="str">
        <f t="shared" si="438"/>
        <v>Informe Interactivo 2</v>
      </c>
      <c r="G1798" t="str">
        <f t="shared" si="439"/>
        <v>Categoría</v>
      </c>
      <c r="H1798" t="str">
        <f t="shared" si="440"/>
        <v>Precios</v>
      </c>
      <c r="I1798" t="s">
        <v>480</v>
      </c>
      <c r="J1798" s="1" t="e">
        <f t="shared" si="441"/>
        <v>#REF!</v>
      </c>
    </row>
    <row r="1799" spans="1:10" x14ac:dyDescent="0.35">
      <c r="A1799" s="2">
        <f t="shared" si="435"/>
        <v>25</v>
      </c>
      <c r="B1799" s="2">
        <f t="shared" si="436"/>
        <v>4.1500000000000004</v>
      </c>
      <c r="C1799" s="5" t="str">
        <f>+F1799&amp;" - "&amp;I1799</f>
        <v>Informe Interactivo 2 - Bruselas (repollito)</v>
      </c>
      <c r="D1799" s="33" t="e">
        <f>+"https://analytics.zoho.com/open-view/2395394000004410955?ZOHO_CRITERIA=%22Hortaliza%20Consolidado%22.%22Categor%C3%ADa%20ID%22%3D"&amp;#REF!</f>
        <v>#REF!</v>
      </c>
      <c r="E1799" s="4">
        <f t="shared" si="437"/>
        <v>40</v>
      </c>
      <c r="F1799" t="str">
        <f t="shared" si="438"/>
        <v>Informe Interactivo 2</v>
      </c>
      <c r="G1799" t="str">
        <f t="shared" si="439"/>
        <v>Categoría</v>
      </c>
      <c r="H1799" t="str">
        <f t="shared" si="440"/>
        <v>Precios</v>
      </c>
      <c r="I1799" t="s">
        <v>481</v>
      </c>
      <c r="J1799" s="1" t="e">
        <f t="shared" si="441"/>
        <v>#REF!</v>
      </c>
    </row>
    <row r="1800" spans="1:10" x14ac:dyDescent="0.35">
      <c r="A1800" s="2">
        <f t="shared" si="435"/>
        <v>26</v>
      </c>
      <c r="B1800" s="2">
        <f t="shared" si="436"/>
        <v>4.1500000000000004</v>
      </c>
      <c r="C1800" s="5" t="str">
        <f>+F1800&amp;" - "&amp;I1800</f>
        <v>Informe Interactivo 2 - Caigua</v>
      </c>
      <c r="D1800" s="33" t="e">
        <f>+"https://analytics.zoho.com/open-view/2395394000004410955?ZOHO_CRITERIA=%22Hortaliza%20Consolidado%22.%22Categor%C3%ADa%20ID%22%3D"&amp;#REF!</f>
        <v>#REF!</v>
      </c>
      <c r="E1800" s="4">
        <f t="shared" si="437"/>
        <v>40</v>
      </c>
      <c r="F1800" t="str">
        <f t="shared" si="438"/>
        <v>Informe Interactivo 2</v>
      </c>
      <c r="G1800" t="str">
        <f t="shared" si="439"/>
        <v>Categoría</v>
      </c>
      <c r="H1800" t="str">
        <f t="shared" si="440"/>
        <v>Precios</v>
      </c>
      <c r="I1800" t="s">
        <v>482</v>
      </c>
      <c r="J1800" s="1" t="e">
        <f t="shared" si="441"/>
        <v>#REF!</v>
      </c>
    </row>
    <row r="1801" spans="1:10" x14ac:dyDescent="0.35">
      <c r="A1801" s="2">
        <f t="shared" si="435"/>
        <v>27</v>
      </c>
      <c r="B1801" s="2">
        <f t="shared" si="436"/>
        <v>4.1500000000000004</v>
      </c>
      <c r="C1801" s="5" t="str">
        <f>+F1801&amp;" - "&amp;I1801</f>
        <v>Informe Interactivo 2 - Cebollín</v>
      </c>
      <c r="D1801" s="33" t="e">
        <f>+"https://analytics.zoho.com/open-view/2395394000004410955?ZOHO_CRITERIA=%22Hortaliza%20Consolidado%22.%22Categor%C3%ADa%20ID%22%3D"&amp;#REF!</f>
        <v>#REF!</v>
      </c>
      <c r="E1801" s="4">
        <f t="shared" si="437"/>
        <v>40</v>
      </c>
      <c r="F1801" t="str">
        <f t="shared" si="438"/>
        <v>Informe Interactivo 2</v>
      </c>
      <c r="G1801" t="str">
        <f t="shared" si="439"/>
        <v>Categoría</v>
      </c>
      <c r="H1801" t="str">
        <f t="shared" si="440"/>
        <v>Precios</v>
      </c>
      <c r="I1801" t="s">
        <v>483</v>
      </c>
      <c r="J1801" s="1" t="e">
        <f t="shared" si="441"/>
        <v>#REF!</v>
      </c>
    </row>
    <row r="1802" spans="1:10" x14ac:dyDescent="0.35">
      <c r="A1802" s="2">
        <f t="shared" si="435"/>
        <v>28</v>
      </c>
      <c r="B1802" s="2">
        <f t="shared" si="436"/>
        <v>4.1500000000000004</v>
      </c>
      <c r="C1802" s="5" t="str">
        <f>+F1802&amp;" - "&amp;I1802</f>
        <v>Informe Interactivo 2 - Cebollín baby</v>
      </c>
      <c r="D1802" s="33" t="e">
        <f>+"https://analytics.zoho.com/open-view/2395394000004410955?ZOHO_CRITERIA=%22Hortaliza%20Consolidado%22.%22Categor%C3%ADa%20ID%22%3D"&amp;#REF!</f>
        <v>#REF!</v>
      </c>
      <c r="E1802" s="4">
        <f t="shared" si="437"/>
        <v>40</v>
      </c>
      <c r="F1802" t="str">
        <f t="shared" si="438"/>
        <v>Informe Interactivo 2</v>
      </c>
      <c r="G1802" t="str">
        <f t="shared" si="439"/>
        <v>Categoría</v>
      </c>
      <c r="H1802" t="str">
        <f t="shared" si="440"/>
        <v>Precios</v>
      </c>
      <c r="I1802" t="s">
        <v>484</v>
      </c>
      <c r="J1802" s="1" t="e">
        <f t="shared" si="441"/>
        <v>#REF!</v>
      </c>
    </row>
    <row r="1803" spans="1:10" x14ac:dyDescent="0.35">
      <c r="A1803" s="2">
        <f t="shared" si="435"/>
        <v>29</v>
      </c>
      <c r="B1803" s="2">
        <f t="shared" si="436"/>
        <v>4.1500000000000004</v>
      </c>
      <c r="C1803" s="5" t="str">
        <f>+F1803&amp;" - "&amp;I1803</f>
        <v>Informe Interactivo 2 - Ciboulette</v>
      </c>
      <c r="D1803" s="33" t="e">
        <f>+"https://analytics.zoho.com/open-view/2395394000004410955?ZOHO_CRITERIA=%22Hortaliza%20Consolidado%22.%22Categor%C3%ADa%20ID%22%3D"&amp;#REF!</f>
        <v>#REF!</v>
      </c>
      <c r="E1803" s="4">
        <f t="shared" si="437"/>
        <v>40</v>
      </c>
      <c r="F1803" t="str">
        <f t="shared" si="438"/>
        <v>Informe Interactivo 2</v>
      </c>
      <c r="G1803" t="str">
        <f t="shared" si="439"/>
        <v>Categoría</v>
      </c>
      <c r="H1803" t="str">
        <f t="shared" si="440"/>
        <v>Precios</v>
      </c>
      <c r="I1803" t="s">
        <v>485</v>
      </c>
      <c r="J1803" s="1" t="e">
        <f t="shared" si="441"/>
        <v>#REF!</v>
      </c>
    </row>
    <row r="1804" spans="1:10" x14ac:dyDescent="0.35">
      <c r="A1804" s="2">
        <f t="shared" si="435"/>
        <v>30</v>
      </c>
      <c r="B1804" s="2">
        <f t="shared" si="436"/>
        <v>4.1500000000000004</v>
      </c>
      <c r="C1804" s="5" t="str">
        <f>+F1804&amp;" - "&amp;I1804</f>
        <v>Informe Interactivo 2 - Cilantro</v>
      </c>
      <c r="D1804" s="33" t="e">
        <f>+"https://analytics.zoho.com/open-view/2395394000004410955?ZOHO_CRITERIA=%22Hortaliza%20Consolidado%22.%22Categor%C3%ADa%20ID%22%3D"&amp;#REF!</f>
        <v>#REF!</v>
      </c>
      <c r="E1804" s="4">
        <f t="shared" si="437"/>
        <v>40</v>
      </c>
      <c r="F1804" t="str">
        <f t="shared" si="438"/>
        <v>Informe Interactivo 2</v>
      </c>
      <c r="G1804" t="str">
        <f t="shared" si="439"/>
        <v>Categoría</v>
      </c>
      <c r="H1804" t="str">
        <f t="shared" si="440"/>
        <v>Precios</v>
      </c>
      <c r="I1804" t="s">
        <v>486</v>
      </c>
      <c r="J1804" s="1" t="e">
        <f t="shared" si="441"/>
        <v>#REF!</v>
      </c>
    </row>
    <row r="1805" spans="1:10" x14ac:dyDescent="0.35">
      <c r="A1805" s="2">
        <f t="shared" si="435"/>
        <v>31</v>
      </c>
      <c r="B1805" s="2">
        <f t="shared" si="436"/>
        <v>4.1500000000000004</v>
      </c>
      <c r="C1805" s="5" t="str">
        <f>+F1805&amp;" - "&amp;I1805</f>
        <v>Informe Interactivo 2 - Fruto del paraíso</v>
      </c>
      <c r="D1805" s="33" t="e">
        <f>+"https://analytics.zoho.com/open-view/2395394000004410955?ZOHO_CRITERIA=%22Hortaliza%20Consolidado%22.%22Categor%C3%ADa%20ID%22%3D"&amp;#REF!</f>
        <v>#REF!</v>
      </c>
      <c r="E1805" s="4">
        <f t="shared" si="437"/>
        <v>40</v>
      </c>
      <c r="F1805" t="str">
        <f t="shared" si="438"/>
        <v>Informe Interactivo 2</v>
      </c>
      <c r="G1805" t="str">
        <f t="shared" si="439"/>
        <v>Categoría</v>
      </c>
      <c r="H1805" t="str">
        <f t="shared" si="440"/>
        <v>Precios</v>
      </c>
      <c r="I1805" t="s">
        <v>487</v>
      </c>
      <c r="J1805" s="1" t="e">
        <f t="shared" si="441"/>
        <v>#REF!</v>
      </c>
    </row>
    <row r="1806" spans="1:10" x14ac:dyDescent="0.35">
      <c r="A1806" s="2">
        <f t="shared" si="435"/>
        <v>32</v>
      </c>
      <c r="B1806" s="2">
        <f t="shared" si="436"/>
        <v>4.1500000000000004</v>
      </c>
      <c r="C1806" s="5" t="str">
        <f>+F1806&amp;" - "&amp;I1806</f>
        <v>Informe Interactivo 2 - Locoto</v>
      </c>
      <c r="D1806" s="33" t="e">
        <f>+"https://analytics.zoho.com/open-view/2395394000004410955?ZOHO_CRITERIA=%22Hortaliza%20Consolidado%22.%22Categor%C3%ADa%20ID%22%3D"&amp;#REF!</f>
        <v>#REF!</v>
      </c>
      <c r="E1806" s="4">
        <f t="shared" si="437"/>
        <v>40</v>
      </c>
      <c r="F1806" t="str">
        <f t="shared" si="438"/>
        <v>Informe Interactivo 2</v>
      </c>
      <c r="G1806" t="str">
        <f t="shared" si="439"/>
        <v>Categoría</v>
      </c>
      <c r="H1806" t="str">
        <f t="shared" si="440"/>
        <v>Precios</v>
      </c>
      <c r="I1806" t="s">
        <v>488</v>
      </c>
      <c r="J1806" s="1" t="e">
        <f t="shared" si="441"/>
        <v>#REF!</v>
      </c>
    </row>
    <row r="1807" spans="1:10" x14ac:dyDescent="0.35">
      <c r="A1807" s="2">
        <f t="shared" si="435"/>
        <v>33</v>
      </c>
      <c r="B1807" s="2">
        <f t="shared" si="436"/>
        <v>4.1500000000000004</v>
      </c>
      <c r="C1807" s="5" t="str">
        <f>+F1807&amp;" - "&amp;I1807</f>
        <v>Informe Interactivo 2 - Pepino dulce</v>
      </c>
      <c r="D1807" s="33" t="e">
        <f>+"https://analytics.zoho.com/open-view/2395394000004410955?ZOHO_CRITERIA=%22Hortaliza%20Consolidado%22.%22Categor%C3%ADa%20ID%22%3D"&amp;#REF!</f>
        <v>#REF!</v>
      </c>
      <c r="E1807" s="4">
        <f t="shared" si="437"/>
        <v>40</v>
      </c>
      <c r="F1807" t="str">
        <f t="shared" si="438"/>
        <v>Informe Interactivo 2</v>
      </c>
      <c r="G1807" t="str">
        <f t="shared" si="439"/>
        <v>Categoría</v>
      </c>
      <c r="H1807" t="str">
        <f t="shared" si="440"/>
        <v>Precios</v>
      </c>
      <c r="I1807" t="s">
        <v>489</v>
      </c>
      <c r="J1807" s="1" t="e">
        <f t="shared" si="441"/>
        <v>#REF!</v>
      </c>
    </row>
    <row r="1808" spans="1:10" x14ac:dyDescent="0.35">
      <c r="A1808" s="2">
        <f t="shared" si="435"/>
        <v>34</v>
      </c>
      <c r="B1808" s="2">
        <f t="shared" si="436"/>
        <v>4.1500000000000004</v>
      </c>
      <c r="C1808" s="5" t="str">
        <f>+F1808&amp;" - "&amp;I1808</f>
        <v>Informe Interactivo 2 - Perejil</v>
      </c>
      <c r="D1808" s="33" t="e">
        <f>+"https://analytics.zoho.com/open-view/2395394000004410955?ZOHO_CRITERIA=%22Hortaliza%20Consolidado%22.%22Categor%C3%ADa%20ID%22%3D"&amp;#REF!</f>
        <v>#REF!</v>
      </c>
      <c r="E1808" s="4">
        <f t="shared" si="437"/>
        <v>40</v>
      </c>
      <c r="F1808" t="str">
        <f t="shared" si="438"/>
        <v>Informe Interactivo 2</v>
      </c>
      <c r="G1808" t="str">
        <f t="shared" si="439"/>
        <v>Categoría</v>
      </c>
      <c r="H1808" t="str">
        <f t="shared" si="440"/>
        <v>Precios</v>
      </c>
      <c r="I1808" t="s">
        <v>490</v>
      </c>
      <c r="J1808" s="1" t="e">
        <f t="shared" si="441"/>
        <v>#REF!</v>
      </c>
    </row>
    <row r="1809" spans="1:10" x14ac:dyDescent="0.35">
      <c r="A1809" s="2">
        <f t="shared" si="435"/>
        <v>35</v>
      </c>
      <c r="B1809" s="2">
        <f t="shared" si="436"/>
        <v>4.1500000000000004</v>
      </c>
      <c r="C1809" s="5" t="str">
        <f>+F1809&amp;" - "&amp;I1809</f>
        <v>Informe Interactivo 2 - Zapallo</v>
      </c>
      <c r="D1809" s="33" t="e">
        <f>+"https://analytics.zoho.com/open-view/2395394000004410955?ZOHO_CRITERIA=%22Hortaliza%20Consolidado%22.%22Categor%C3%ADa%20ID%22%3D"&amp;#REF!</f>
        <v>#REF!</v>
      </c>
      <c r="E1809" s="4">
        <f t="shared" si="437"/>
        <v>40</v>
      </c>
      <c r="F1809" t="str">
        <f t="shared" si="438"/>
        <v>Informe Interactivo 2</v>
      </c>
      <c r="G1809" t="str">
        <f t="shared" si="439"/>
        <v>Categoría</v>
      </c>
      <c r="H1809" t="str">
        <f t="shared" si="440"/>
        <v>Precios</v>
      </c>
      <c r="I1809" t="s">
        <v>491</v>
      </c>
      <c r="J1809" s="1" t="e">
        <f t="shared" si="441"/>
        <v>#REF!</v>
      </c>
    </row>
    <row r="1810" spans="1:10" x14ac:dyDescent="0.35">
      <c r="A1810" s="2">
        <f t="shared" si="435"/>
        <v>36</v>
      </c>
      <c r="B1810" s="2">
        <f t="shared" si="436"/>
        <v>4.1500000000000004</v>
      </c>
      <c r="C1810" s="5" t="str">
        <f>+F1810&amp;" - "&amp;I1810</f>
        <v>Informe Interactivo 2 - Papa</v>
      </c>
      <c r="D1810" s="33" t="e">
        <f>+"https://analytics.zoho.com/open-view/2395394000004410955?ZOHO_CRITERIA=%22Hortaliza%20Consolidado%22.%22Categor%C3%ADa%20ID%22%3D"&amp;#REF!</f>
        <v>#REF!</v>
      </c>
      <c r="E1810" s="4">
        <f t="shared" si="437"/>
        <v>40</v>
      </c>
      <c r="F1810" t="str">
        <f t="shared" si="438"/>
        <v>Informe Interactivo 2</v>
      </c>
      <c r="G1810" t="str">
        <f t="shared" si="439"/>
        <v>Categoría</v>
      </c>
      <c r="H1810" t="str">
        <f t="shared" si="440"/>
        <v>Precios</v>
      </c>
      <c r="I1810" t="s">
        <v>492</v>
      </c>
      <c r="J1810" s="1" t="e">
        <f t="shared" si="441"/>
        <v>#REF!</v>
      </c>
    </row>
    <row r="1811" spans="1:10" x14ac:dyDescent="0.35">
      <c r="A1811" s="2">
        <f t="shared" si="435"/>
        <v>37</v>
      </c>
      <c r="B1811" s="2">
        <f t="shared" si="436"/>
        <v>4.1500000000000004</v>
      </c>
      <c r="C1811" s="5" t="str">
        <f>+F1811&amp;" - "&amp;I1811</f>
        <v>Informe Interactivo 2 - Camote</v>
      </c>
      <c r="D1811" s="33" t="e">
        <f>+"https://analytics.zoho.com/open-view/2395394000004410955?ZOHO_CRITERIA=%22Hortaliza%20Consolidado%22.%22Categor%C3%ADa%20ID%22%3D"&amp;#REF!</f>
        <v>#REF!</v>
      </c>
      <c r="E1811" s="4">
        <f t="shared" si="437"/>
        <v>40</v>
      </c>
      <c r="F1811" t="str">
        <f t="shared" si="438"/>
        <v>Informe Interactivo 2</v>
      </c>
      <c r="G1811" t="str">
        <f t="shared" si="439"/>
        <v>Categoría</v>
      </c>
      <c r="H1811" t="str">
        <f t="shared" si="440"/>
        <v>Precios</v>
      </c>
      <c r="I1811" t="s">
        <v>493</v>
      </c>
      <c r="J1811" s="1" t="e">
        <f t="shared" si="441"/>
        <v>#REF!</v>
      </c>
    </row>
    <row r="1812" spans="1:10" x14ac:dyDescent="0.35">
      <c r="A1812" s="2">
        <f t="shared" si="435"/>
        <v>38</v>
      </c>
      <c r="B1812" s="2">
        <f t="shared" si="436"/>
        <v>4.1500000000000004</v>
      </c>
      <c r="C1812" s="5" t="str">
        <f>+F1812&amp;" - "&amp;I1812</f>
        <v>Informe Interactivo 2 - Jengibre</v>
      </c>
      <c r="D1812" s="33" t="e">
        <f>+"https://analytics.zoho.com/open-view/2395394000004410955?ZOHO_CRITERIA=%22Hortaliza%20Consolidado%22.%22Categor%C3%ADa%20ID%22%3D"&amp;#REF!</f>
        <v>#REF!</v>
      </c>
      <c r="E1812" s="4">
        <f t="shared" si="437"/>
        <v>40</v>
      </c>
      <c r="F1812" t="str">
        <f t="shared" si="438"/>
        <v>Informe Interactivo 2</v>
      </c>
      <c r="G1812" t="str">
        <f t="shared" si="439"/>
        <v>Categoría</v>
      </c>
      <c r="H1812" t="str">
        <f t="shared" si="440"/>
        <v>Precios</v>
      </c>
      <c r="I1812" t="s">
        <v>494</v>
      </c>
      <c r="J1812" s="1" t="e">
        <f t="shared" si="441"/>
        <v>#REF!</v>
      </c>
    </row>
    <row r="1813" spans="1:10" x14ac:dyDescent="0.35">
      <c r="A1813" s="2">
        <f t="shared" si="435"/>
        <v>39</v>
      </c>
      <c r="B1813" s="2">
        <f t="shared" si="436"/>
        <v>4.1500000000000004</v>
      </c>
      <c r="C1813" s="5" t="str">
        <f>+F1813&amp;" - "&amp;I1813</f>
        <v>Informe Interactivo 2 - Zanahoria</v>
      </c>
      <c r="D1813" s="33" t="e">
        <f>+"https://analytics.zoho.com/open-view/2395394000004410955?ZOHO_CRITERIA=%22Hortaliza%20Consolidado%22.%22Categor%C3%ADa%20ID%22%3D"&amp;#REF!</f>
        <v>#REF!</v>
      </c>
      <c r="E1813" s="4">
        <f t="shared" si="437"/>
        <v>40</v>
      </c>
      <c r="F1813" t="str">
        <f t="shared" si="438"/>
        <v>Informe Interactivo 2</v>
      </c>
      <c r="G1813" t="str">
        <f t="shared" si="439"/>
        <v>Categoría</v>
      </c>
      <c r="H1813" t="str">
        <f t="shared" si="440"/>
        <v>Precios</v>
      </c>
      <c r="I1813" t="s">
        <v>495</v>
      </c>
      <c r="J1813" s="1" t="e">
        <f t="shared" si="441"/>
        <v>#REF!</v>
      </c>
    </row>
    <row r="1814" spans="1:10" x14ac:dyDescent="0.35">
      <c r="A1814" s="2">
        <f t="shared" si="435"/>
        <v>40</v>
      </c>
      <c r="B1814" s="2">
        <f t="shared" si="436"/>
        <v>4.1500000000000004</v>
      </c>
      <c r="C1814" s="5" t="str">
        <f>+F1814&amp;" - "&amp;I1814</f>
        <v>Informe Interactivo 2 - Betarraga</v>
      </c>
      <c r="D1814" s="33" t="e">
        <f>+"https://analytics.zoho.com/open-view/2395394000004410955?ZOHO_CRITERIA=%22Hortaliza%20Consolidado%22.%22Categor%C3%ADa%20ID%22%3D"&amp;#REF!</f>
        <v>#REF!</v>
      </c>
      <c r="E1814" s="4">
        <f t="shared" si="437"/>
        <v>40</v>
      </c>
      <c r="F1814" t="str">
        <f t="shared" si="438"/>
        <v>Informe Interactivo 2</v>
      </c>
      <c r="G1814" t="str">
        <f t="shared" si="439"/>
        <v>Categoría</v>
      </c>
      <c r="H1814" t="str">
        <f t="shared" si="440"/>
        <v>Precios</v>
      </c>
      <c r="I1814" t="s">
        <v>496</v>
      </c>
      <c r="J1814" s="1" t="e">
        <f t="shared" si="441"/>
        <v>#REF!</v>
      </c>
    </row>
    <row r="1815" spans="1:10" x14ac:dyDescent="0.35">
      <c r="A1815" s="2">
        <f t="shared" si="435"/>
        <v>41</v>
      </c>
      <c r="B1815" s="2">
        <f t="shared" si="436"/>
        <v>4.1500000000000004</v>
      </c>
      <c r="C1815" s="5" t="str">
        <f>+F1815&amp;" - "&amp;I1815</f>
        <v xml:space="preserve">Informe Interactivo 2 - </v>
      </c>
      <c r="D1815" s="6" t="e">
        <f>+"AQUÍ SE COPIA EL LINK SIN EL ID DE FILTRO"&amp;#REF!</f>
        <v>#REF!</v>
      </c>
      <c r="E1815" s="4">
        <f t="shared" si="437"/>
        <v>40</v>
      </c>
      <c r="F1815" t="str">
        <f t="shared" si="438"/>
        <v>Informe Interactivo 2</v>
      </c>
      <c r="G1815" t="str">
        <f t="shared" si="439"/>
        <v>Categoría</v>
      </c>
      <c r="H1815" t="str">
        <f t="shared" si="440"/>
        <v>Precios</v>
      </c>
      <c r="J1815" s="1" t="e">
        <f t="shared" si="441"/>
        <v>#REF!</v>
      </c>
    </row>
    <row r="1816" spans="1:10" x14ac:dyDescent="0.35">
      <c r="A1816" s="2">
        <f t="shared" si="435"/>
        <v>42</v>
      </c>
      <c r="B1816" s="2">
        <f t="shared" si="436"/>
        <v>4.1500000000000004</v>
      </c>
      <c r="C1816" s="5" t="str">
        <f>+F1816&amp;" - "&amp;I1816</f>
        <v xml:space="preserve">Informe Interactivo 2 - </v>
      </c>
      <c r="D1816" s="6" t="e">
        <f>+"AQUÍ SE COPIA EL LINK SIN EL ID DE FILTRO"&amp;#REF!</f>
        <v>#REF!</v>
      </c>
      <c r="E1816" s="4">
        <f t="shared" si="437"/>
        <v>40</v>
      </c>
      <c r="F1816" t="str">
        <f t="shared" si="438"/>
        <v>Informe Interactivo 2</v>
      </c>
      <c r="G1816" t="str">
        <f t="shared" si="439"/>
        <v>Categoría</v>
      </c>
      <c r="H1816" t="str">
        <f t="shared" si="440"/>
        <v>Precios</v>
      </c>
      <c r="J1816" s="1" t="e">
        <f t="shared" si="441"/>
        <v>#REF!</v>
      </c>
    </row>
    <row r="1817" spans="1:10" x14ac:dyDescent="0.35">
      <c r="A1817" s="2">
        <f t="shared" si="435"/>
        <v>43</v>
      </c>
      <c r="B1817" s="2">
        <f t="shared" si="436"/>
        <v>4.1500000000000004</v>
      </c>
      <c r="C1817" s="5" t="str">
        <f>+F1817&amp;" - "&amp;I1817</f>
        <v xml:space="preserve">Informe Interactivo 2 - </v>
      </c>
      <c r="D1817" s="6" t="e">
        <f>+"AQUÍ SE COPIA EL LINK SIN EL ID DE FILTRO"&amp;#REF!</f>
        <v>#REF!</v>
      </c>
      <c r="E1817" s="4">
        <f t="shared" si="437"/>
        <v>40</v>
      </c>
      <c r="F1817" t="str">
        <f t="shared" si="438"/>
        <v>Informe Interactivo 2</v>
      </c>
      <c r="G1817" t="str">
        <f t="shared" si="439"/>
        <v>Categoría</v>
      </c>
      <c r="H1817" t="str">
        <f t="shared" si="440"/>
        <v>Precios</v>
      </c>
      <c r="J1817" s="1" t="e">
        <f t="shared" si="441"/>
        <v>#REF!</v>
      </c>
    </row>
    <row r="1818" spans="1:10" x14ac:dyDescent="0.35">
      <c r="A1818" s="2">
        <f t="shared" si="435"/>
        <v>44</v>
      </c>
      <c r="B1818" s="2">
        <f t="shared" si="436"/>
        <v>4.1500000000000004</v>
      </c>
      <c r="C1818" s="5" t="str">
        <f>+F1818&amp;" - "&amp;I1818</f>
        <v xml:space="preserve">Informe Interactivo 2 - </v>
      </c>
      <c r="D1818" s="6" t="e">
        <f>+"AQUÍ SE COPIA EL LINK SIN EL ID DE FILTRO"&amp;#REF!</f>
        <v>#REF!</v>
      </c>
      <c r="E1818" s="4">
        <f t="shared" si="437"/>
        <v>40</v>
      </c>
      <c r="F1818" t="str">
        <f t="shared" si="438"/>
        <v>Informe Interactivo 2</v>
      </c>
      <c r="G1818" t="str">
        <f t="shared" si="439"/>
        <v>Categoría</v>
      </c>
      <c r="H1818" t="str">
        <f t="shared" si="440"/>
        <v>Precios</v>
      </c>
      <c r="J1818" s="1" t="e">
        <f t="shared" si="441"/>
        <v>#REF!</v>
      </c>
    </row>
    <row r="1819" spans="1:10" x14ac:dyDescent="0.35">
      <c r="A1819" s="2">
        <f t="shared" si="435"/>
        <v>45</v>
      </c>
      <c r="B1819" s="2">
        <f t="shared" si="436"/>
        <v>4.1500000000000004</v>
      </c>
      <c r="C1819" s="5" t="str">
        <f>+F1819&amp;" - "&amp;I1819</f>
        <v xml:space="preserve">Informe Interactivo 2 - </v>
      </c>
      <c r="D1819" s="6" t="e">
        <f>+"AQUÍ SE COPIA EL LINK SIN EL ID DE FILTRO"&amp;#REF!</f>
        <v>#REF!</v>
      </c>
      <c r="E1819" s="4">
        <f t="shared" si="437"/>
        <v>40</v>
      </c>
      <c r="F1819" t="str">
        <f t="shared" si="438"/>
        <v>Informe Interactivo 2</v>
      </c>
      <c r="G1819" t="str">
        <f t="shared" si="439"/>
        <v>Categoría</v>
      </c>
      <c r="H1819" t="str">
        <f t="shared" si="440"/>
        <v>Precios</v>
      </c>
      <c r="J1819" s="1" t="e">
        <f t="shared" si="441"/>
        <v>#REF!</v>
      </c>
    </row>
    <row r="1820" spans="1:10" x14ac:dyDescent="0.35">
      <c r="A1820" s="2">
        <f t="shared" si="435"/>
        <v>46</v>
      </c>
      <c r="B1820" s="2">
        <f t="shared" si="436"/>
        <v>4.1500000000000004</v>
      </c>
      <c r="C1820" s="5" t="str">
        <f>+F1820&amp;" - "&amp;I1820</f>
        <v xml:space="preserve">Informe Interactivo 2 - </v>
      </c>
      <c r="D1820" s="6" t="e">
        <f>+"AQUÍ SE COPIA EL LINK SIN EL ID DE FILTRO"&amp;#REF!</f>
        <v>#REF!</v>
      </c>
      <c r="E1820" s="4">
        <f t="shared" si="437"/>
        <v>40</v>
      </c>
      <c r="F1820" t="str">
        <f t="shared" si="438"/>
        <v>Informe Interactivo 2</v>
      </c>
      <c r="G1820" t="str">
        <f t="shared" si="439"/>
        <v>Categoría</v>
      </c>
      <c r="H1820" t="str">
        <f t="shared" si="440"/>
        <v>Precios</v>
      </c>
      <c r="J1820" s="1" t="e">
        <f t="shared" si="441"/>
        <v>#REF!</v>
      </c>
    </row>
    <row r="1821" spans="1:10" x14ac:dyDescent="0.35">
      <c r="A1821" s="2">
        <f t="shared" si="435"/>
        <v>47</v>
      </c>
      <c r="B1821" s="2">
        <f t="shared" si="436"/>
        <v>4.1500000000000004</v>
      </c>
      <c r="C1821" s="5" t="str">
        <f>+F1821&amp;" - "&amp;I1821</f>
        <v xml:space="preserve">Informe Interactivo 2 - </v>
      </c>
      <c r="D1821" s="6" t="e">
        <f>+"AQUÍ SE COPIA EL LINK SIN EL ID DE FILTRO"&amp;#REF!</f>
        <v>#REF!</v>
      </c>
      <c r="E1821" s="4">
        <f t="shared" si="437"/>
        <v>40</v>
      </c>
      <c r="F1821" t="str">
        <f t="shared" si="438"/>
        <v>Informe Interactivo 2</v>
      </c>
      <c r="G1821" t="str">
        <f t="shared" si="439"/>
        <v>Categoría</v>
      </c>
      <c r="H1821" t="str">
        <f t="shared" si="440"/>
        <v>Precios</v>
      </c>
      <c r="J1821" s="1" t="e">
        <f t="shared" si="441"/>
        <v>#REF!</v>
      </c>
    </row>
    <row r="1822" spans="1:10" x14ac:dyDescent="0.35">
      <c r="A1822" s="2">
        <f t="shared" si="435"/>
        <v>48</v>
      </c>
      <c r="B1822" s="2">
        <f t="shared" si="436"/>
        <v>4.1500000000000004</v>
      </c>
      <c r="C1822" s="5" t="str">
        <f>+F1822&amp;" - "&amp;I1822</f>
        <v xml:space="preserve">Informe Interactivo 2 - </v>
      </c>
      <c r="D1822" s="6" t="e">
        <f>+"AQUÍ SE COPIA EL LINK SIN EL ID DE FILTRO"&amp;#REF!</f>
        <v>#REF!</v>
      </c>
      <c r="E1822" s="4">
        <f t="shared" si="437"/>
        <v>40</v>
      </c>
      <c r="F1822" t="str">
        <f t="shared" si="438"/>
        <v>Informe Interactivo 2</v>
      </c>
      <c r="G1822" t="str">
        <f t="shared" si="439"/>
        <v>Categoría</v>
      </c>
      <c r="H1822" t="str">
        <f t="shared" si="440"/>
        <v>Precios</v>
      </c>
      <c r="J1822" s="1" t="e">
        <f t="shared" si="441"/>
        <v>#REF!</v>
      </c>
    </row>
    <row r="1823" spans="1:10" x14ac:dyDescent="0.35">
      <c r="A1823" s="2">
        <f t="shared" si="435"/>
        <v>49</v>
      </c>
      <c r="B1823" s="2">
        <f t="shared" si="436"/>
        <v>4.1500000000000004</v>
      </c>
      <c r="C1823" s="5" t="str">
        <f>+F1823&amp;" - "&amp;I1823</f>
        <v xml:space="preserve">Informe Interactivo 2 - </v>
      </c>
      <c r="D1823" s="6" t="e">
        <f>+"AQUÍ SE COPIA EL LINK SIN EL ID DE FILTRO"&amp;#REF!</f>
        <v>#REF!</v>
      </c>
      <c r="E1823" s="4">
        <f t="shared" si="437"/>
        <v>40</v>
      </c>
      <c r="F1823" t="str">
        <f t="shared" si="438"/>
        <v>Informe Interactivo 2</v>
      </c>
      <c r="G1823" t="str">
        <f t="shared" si="439"/>
        <v>Categoría</v>
      </c>
      <c r="H1823" t="str">
        <f t="shared" si="440"/>
        <v>Precios</v>
      </c>
      <c r="J1823" s="1" t="e">
        <f t="shared" si="441"/>
        <v>#REF!</v>
      </c>
    </row>
    <row r="1824" spans="1:10" x14ac:dyDescent="0.35">
      <c r="A1824" s="2">
        <f t="shared" si="435"/>
        <v>50</v>
      </c>
      <c r="B1824" s="2">
        <f t="shared" si="436"/>
        <v>4.1500000000000004</v>
      </c>
      <c r="C1824" s="5" t="str">
        <f>+F1824&amp;" - "&amp;I1824</f>
        <v xml:space="preserve">Informe Interactivo 2 - </v>
      </c>
      <c r="D1824" s="6" t="e">
        <f>+"AQUÍ SE COPIA EL LINK SIN EL ID DE FILTRO"&amp;#REF!</f>
        <v>#REF!</v>
      </c>
      <c r="E1824" s="4">
        <f t="shared" si="437"/>
        <v>40</v>
      </c>
      <c r="F1824" t="str">
        <f t="shared" si="438"/>
        <v>Informe Interactivo 2</v>
      </c>
      <c r="G1824" t="str">
        <f t="shared" si="439"/>
        <v>Categoría</v>
      </c>
      <c r="H1824" t="str">
        <f t="shared" si="440"/>
        <v>Precios</v>
      </c>
      <c r="J1824" s="1" t="e">
        <f t="shared" si="441"/>
        <v>#REF!</v>
      </c>
    </row>
    <row r="1825" spans="1:10" x14ac:dyDescent="0.35">
      <c r="A1825" s="2">
        <f t="shared" si="435"/>
        <v>51</v>
      </c>
      <c r="B1825" s="2">
        <f t="shared" si="436"/>
        <v>4.1500000000000004</v>
      </c>
      <c r="C1825" s="5" t="str">
        <f>+F1825&amp;" - "&amp;I1825</f>
        <v xml:space="preserve">Informe Interactivo 2 - </v>
      </c>
      <c r="D1825" s="6" t="e">
        <f>+"AQUÍ SE COPIA EL LINK SIN EL ID DE FILTRO"&amp;#REF!</f>
        <v>#REF!</v>
      </c>
      <c r="E1825" s="4">
        <f t="shared" si="437"/>
        <v>40</v>
      </c>
      <c r="F1825" t="str">
        <f t="shared" si="438"/>
        <v>Informe Interactivo 2</v>
      </c>
      <c r="G1825" t="str">
        <f t="shared" si="439"/>
        <v>Categoría</v>
      </c>
      <c r="H1825" t="str">
        <f t="shared" si="440"/>
        <v>Precios</v>
      </c>
      <c r="J1825" s="1" t="e">
        <f t="shared" si="441"/>
        <v>#REF!</v>
      </c>
    </row>
    <row r="1826" spans="1:10" x14ac:dyDescent="0.35">
      <c r="A1826" s="2">
        <f t="shared" si="435"/>
        <v>52</v>
      </c>
      <c r="B1826" s="2">
        <f t="shared" si="436"/>
        <v>4.1500000000000004</v>
      </c>
      <c r="C1826" s="5" t="str">
        <f>+F1826&amp;" - "&amp;I1826</f>
        <v xml:space="preserve">Informe Interactivo 2 - </v>
      </c>
      <c r="D1826" s="6" t="e">
        <f>+"AQUÍ SE COPIA EL LINK SIN EL ID DE FILTRO"&amp;#REF!</f>
        <v>#REF!</v>
      </c>
      <c r="E1826" s="4">
        <f t="shared" si="437"/>
        <v>40</v>
      </c>
      <c r="F1826" t="str">
        <f t="shared" si="438"/>
        <v>Informe Interactivo 2</v>
      </c>
      <c r="G1826" t="str">
        <f t="shared" si="439"/>
        <v>Categoría</v>
      </c>
      <c r="H1826" t="str">
        <f t="shared" si="440"/>
        <v>Precios</v>
      </c>
      <c r="J1826" s="1" t="e">
        <f t="shared" si="441"/>
        <v>#REF!</v>
      </c>
    </row>
    <row r="1827" spans="1:10" x14ac:dyDescent="0.35">
      <c r="A1827" s="2">
        <f t="shared" si="435"/>
        <v>53</v>
      </c>
      <c r="B1827" s="2">
        <f t="shared" si="436"/>
        <v>4.1500000000000004</v>
      </c>
      <c r="C1827" s="5" t="str">
        <f>+F1827&amp;" - "&amp;I1827</f>
        <v xml:space="preserve">Informe Interactivo 2 - </v>
      </c>
      <c r="D1827" s="6" t="e">
        <f>+"AQUÍ SE COPIA EL LINK SIN EL ID DE FILTRO"&amp;#REF!</f>
        <v>#REF!</v>
      </c>
      <c r="E1827" s="4">
        <f t="shared" si="437"/>
        <v>40</v>
      </c>
      <c r="F1827" t="str">
        <f t="shared" si="438"/>
        <v>Informe Interactivo 2</v>
      </c>
      <c r="G1827" t="str">
        <f t="shared" si="439"/>
        <v>Categoría</v>
      </c>
      <c r="H1827" t="str">
        <f t="shared" si="440"/>
        <v>Precios</v>
      </c>
      <c r="J1827" s="1" t="e">
        <f t="shared" si="441"/>
        <v>#REF!</v>
      </c>
    </row>
    <row r="1828" spans="1:10" x14ac:dyDescent="0.35">
      <c r="A1828" s="2">
        <f t="shared" si="435"/>
        <v>54</v>
      </c>
      <c r="B1828" s="2">
        <f t="shared" si="436"/>
        <v>4.1500000000000004</v>
      </c>
      <c r="C1828" s="5" t="str">
        <f>+F1828&amp;" - "&amp;I1828</f>
        <v xml:space="preserve">Informe Interactivo 2 - </v>
      </c>
      <c r="D1828" s="6" t="e">
        <f>+"AQUÍ SE COPIA EL LINK SIN EL ID DE FILTRO"&amp;#REF!</f>
        <v>#REF!</v>
      </c>
      <c r="E1828" s="4">
        <f t="shared" si="437"/>
        <v>40</v>
      </c>
      <c r="F1828" t="str">
        <f t="shared" si="438"/>
        <v>Informe Interactivo 2</v>
      </c>
      <c r="G1828" t="str">
        <f t="shared" si="439"/>
        <v>Categoría</v>
      </c>
      <c r="H1828" t="str">
        <f t="shared" si="440"/>
        <v>Precios</v>
      </c>
      <c r="J1828" s="1" t="e">
        <f t="shared" si="441"/>
        <v>#REF!</v>
      </c>
    </row>
    <row r="1829" spans="1:10" x14ac:dyDescent="0.35">
      <c r="A1829" s="2">
        <f t="shared" si="435"/>
        <v>55</v>
      </c>
      <c r="B1829" s="2">
        <f t="shared" si="436"/>
        <v>4.1500000000000004</v>
      </c>
      <c r="C1829" s="5" t="str">
        <f>+F1829&amp;" - "&amp;I1829</f>
        <v xml:space="preserve">Informe Interactivo 2 - </v>
      </c>
      <c r="D1829" s="6" t="e">
        <f>+"AQUÍ SE COPIA EL LINK SIN EL ID DE FILTRO"&amp;#REF!</f>
        <v>#REF!</v>
      </c>
      <c r="E1829" s="4">
        <f t="shared" si="437"/>
        <v>40</v>
      </c>
      <c r="F1829" t="str">
        <f t="shared" si="438"/>
        <v>Informe Interactivo 2</v>
      </c>
      <c r="G1829" t="str">
        <f t="shared" si="439"/>
        <v>Categoría</v>
      </c>
      <c r="H1829" t="str">
        <f t="shared" si="440"/>
        <v>Precios</v>
      </c>
      <c r="J1829" s="1" t="e">
        <f t="shared" si="441"/>
        <v>#REF!</v>
      </c>
    </row>
    <row r="1830" spans="1:10" x14ac:dyDescent="0.35">
      <c r="A1830" s="2">
        <f t="shared" si="435"/>
        <v>56</v>
      </c>
      <c r="B1830" s="2">
        <f t="shared" si="436"/>
        <v>4.1500000000000004</v>
      </c>
      <c r="C1830" s="5" t="str">
        <f>+F1830&amp;" - "&amp;I1830</f>
        <v xml:space="preserve">Informe Interactivo 2 - </v>
      </c>
      <c r="D1830" s="6" t="e">
        <f>+"AQUÍ SE COPIA EL LINK SIN EL ID DE FILTRO"&amp;#REF!</f>
        <v>#REF!</v>
      </c>
      <c r="E1830" s="4">
        <f t="shared" si="437"/>
        <v>40</v>
      </c>
      <c r="F1830" t="str">
        <f t="shared" si="438"/>
        <v>Informe Interactivo 2</v>
      </c>
      <c r="G1830" t="str">
        <f t="shared" si="439"/>
        <v>Categoría</v>
      </c>
      <c r="H1830" t="str">
        <f t="shared" si="440"/>
        <v>Precios</v>
      </c>
      <c r="J1830" s="1" t="e">
        <f t="shared" si="441"/>
        <v>#REF!</v>
      </c>
    </row>
    <row r="1831" spans="1:10" x14ac:dyDescent="0.35">
      <c r="A1831" s="2">
        <f t="shared" si="435"/>
        <v>57</v>
      </c>
      <c r="B1831" s="2">
        <f t="shared" si="436"/>
        <v>4.1500000000000004</v>
      </c>
      <c r="C1831" s="5" t="str">
        <f>+F1831&amp;" - "&amp;I1831</f>
        <v xml:space="preserve">Informe Interactivo 2 - </v>
      </c>
      <c r="D1831" s="6" t="e">
        <f>+"AQUÍ SE COPIA EL LINK SIN EL ID DE FILTRO"&amp;#REF!</f>
        <v>#REF!</v>
      </c>
      <c r="E1831" s="4">
        <f t="shared" si="437"/>
        <v>40</v>
      </c>
      <c r="F1831" t="str">
        <f t="shared" si="438"/>
        <v>Informe Interactivo 2</v>
      </c>
      <c r="G1831" t="str">
        <f t="shared" si="439"/>
        <v>Categoría</v>
      </c>
      <c r="H1831" t="str">
        <f t="shared" si="440"/>
        <v>Precios</v>
      </c>
      <c r="J1831" s="1" t="e">
        <f t="shared" si="441"/>
        <v>#REF!</v>
      </c>
    </row>
    <row r="1832" spans="1:10" x14ac:dyDescent="0.35">
      <c r="A1832" s="2">
        <f t="shared" si="435"/>
        <v>58</v>
      </c>
      <c r="B1832" s="2">
        <f t="shared" si="436"/>
        <v>4.1500000000000004</v>
      </c>
      <c r="C1832" s="5" t="str">
        <f>+F1832&amp;" - "&amp;I1832</f>
        <v xml:space="preserve">Informe Interactivo 2 - </v>
      </c>
      <c r="D1832" s="6" t="e">
        <f>+"AQUÍ SE COPIA EL LINK SIN EL ID DE FILTRO"&amp;#REF!</f>
        <v>#REF!</v>
      </c>
      <c r="E1832" s="4">
        <f t="shared" si="437"/>
        <v>40</v>
      </c>
      <c r="F1832" t="str">
        <f t="shared" si="438"/>
        <v>Informe Interactivo 2</v>
      </c>
      <c r="G1832" t="str">
        <f t="shared" si="439"/>
        <v>Categoría</v>
      </c>
      <c r="H1832" t="str">
        <f t="shared" si="440"/>
        <v>Precios</v>
      </c>
      <c r="J1832" s="1" t="e">
        <f t="shared" si="441"/>
        <v>#REF!</v>
      </c>
    </row>
    <row r="1833" spans="1:10" x14ac:dyDescent="0.35">
      <c r="A1833" s="2">
        <f t="shared" ref="A1833:A1896" si="442">+A1832+1</f>
        <v>59</v>
      </c>
      <c r="B1833" s="2">
        <f t="shared" ref="B1833:B1896" si="443">+B1832</f>
        <v>4.1500000000000004</v>
      </c>
      <c r="C1833" s="5" t="str">
        <f>+F1833&amp;" - "&amp;I1833</f>
        <v xml:space="preserve">Informe Interactivo 2 - </v>
      </c>
      <c r="D1833" s="6" t="e">
        <f>+"AQUÍ SE COPIA EL LINK SIN EL ID DE FILTRO"&amp;#REF!</f>
        <v>#REF!</v>
      </c>
      <c r="E1833" s="4">
        <f t="shared" ref="E1833:E1896" si="444">+E1832</f>
        <v>40</v>
      </c>
      <c r="F1833" t="str">
        <f t="shared" ref="F1833:F1896" si="445">+F1832</f>
        <v>Informe Interactivo 2</v>
      </c>
      <c r="G1833" t="str">
        <f t="shared" ref="G1833:G1896" si="446">+G1832</f>
        <v>Categoría</v>
      </c>
      <c r="H1833" t="str">
        <f t="shared" ref="H1833:H1896" si="447">+H1832</f>
        <v>Precios</v>
      </c>
      <c r="J1833" s="1" t="e">
        <f t="shared" ref="J1833:J1896" si="448">+HYPERLINK(D1833,C1833)</f>
        <v>#REF!</v>
      </c>
    </row>
    <row r="1834" spans="1:10" x14ac:dyDescent="0.35">
      <c r="A1834" s="2">
        <f t="shared" si="442"/>
        <v>60</v>
      </c>
      <c r="B1834" s="2">
        <f t="shared" si="443"/>
        <v>4.1500000000000004</v>
      </c>
      <c r="C1834" s="5" t="str">
        <f>+F1834&amp;" - "&amp;I1834</f>
        <v xml:space="preserve">Informe Interactivo 2 - </v>
      </c>
      <c r="D1834" s="6" t="e">
        <f>+"AQUÍ SE COPIA EL LINK SIN EL ID DE FILTRO"&amp;#REF!</f>
        <v>#REF!</v>
      </c>
      <c r="E1834" s="4">
        <f t="shared" si="444"/>
        <v>40</v>
      </c>
      <c r="F1834" t="str">
        <f t="shared" si="445"/>
        <v>Informe Interactivo 2</v>
      </c>
      <c r="G1834" t="str">
        <f t="shared" si="446"/>
        <v>Categoría</v>
      </c>
      <c r="H1834" t="str">
        <f t="shared" si="447"/>
        <v>Precios</v>
      </c>
      <c r="J1834" s="1" t="e">
        <f t="shared" si="448"/>
        <v>#REF!</v>
      </c>
    </row>
    <row r="1835" spans="1:10" x14ac:dyDescent="0.35">
      <c r="A1835" s="2">
        <f t="shared" si="442"/>
        <v>61</v>
      </c>
      <c r="B1835" s="2">
        <f t="shared" si="443"/>
        <v>4.1500000000000004</v>
      </c>
      <c r="C1835" s="5" t="str">
        <f>+F1835&amp;" - "&amp;I1835</f>
        <v xml:space="preserve">Informe Interactivo 2 - </v>
      </c>
      <c r="D1835" s="6" t="e">
        <f>+"AQUÍ SE COPIA EL LINK SIN EL ID DE FILTRO"&amp;#REF!</f>
        <v>#REF!</v>
      </c>
      <c r="E1835" s="4">
        <f t="shared" si="444"/>
        <v>40</v>
      </c>
      <c r="F1835" t="str">
        <f t="shared" si="445"/>
        <v>Informe Interactivo 2</v>
      </c>
      <c r="G1835" t="str">
        <f t="shared" si="446"/>
        <v>Categoría</v>
      </c>
      <c r="H1835" t="str">
        <f t="shared" si="447"/>
        <v>Precios</v>
      </c>
      <c r="J1835" s="1" t="e">
        <f t="shared" si="448"/>
        <v>#REF!</v>
      </c>
    </row>
    <row r="1836" spans="1:10" x14ac:dyDescent="0.35">
      <c r="A1836" s="2">
        <f t="shared" si="442"/>
        <v>62</v>
      </c>
      <c r="B1836" s="2">
        <f t="shared" si="443"/>
        <v>4.1500000000000004</v>
      </c>
      <c r="C1836" s="5" t="str">
        <f>+F1836&amp;" - "&amp;I1836</f>
        <v xml:space="preserve">Informe Interactivo 2 - </v>
      </c>
      <c r="D1836" s="6" t="e">
        <f>+"AQUÍ SE COPIA EL LINK SIN EL ID DE FILTRO"&amp;#REF!</f>
        <v>#REF!</v>
      </c>
      <c r="E1836" s="4">
        <f t="shared" si="444"/>
        <v>40</v>
      </c>
      <c r="F1836" t="str">
        <f t="shared" si="445"/>
        <v>Informe Interactivo 2</v>
      </c>
      <c r="G1836" t="str">
        <f t="shared" si="446"/>
        <v>Categoría</v>
      </c>
      <c r="H1836" t="str">
        <f t="shared" si="447"/>
        <v>Precios</v>
      </c>
      <c r="J1836" s="1" t="e">
        <f t="shared" si="448"/>
        <v>#REF!</v>
      </c>
    </row>
    <row r="1837" spans="1:10" x14ac:dyDescent="0.35">
      <c r="A1837" s="2">
        <f t="shared" si="442"/>
        <v>63</v>
      </c>
      <c r="B1837" s="2">
        <f t="shared" si="443"/>
        <v>4.1500000000000004</v>
      </c>
      <c r="C1837" s="5" t="str">
        <f>+F1837&amp;" - "&amp;I1837</f>
        <v xml:space="preserve">Informe Interactivo 2 - </v>
      </c>
      <c r="D1837" s="6" t="e">
        <f>+"AQUÍ SE COPIA EL LINK SIN EL ID DE FILTRO"&amp;#REF!</f>
        <v>#REF!</v>
      </c>
      <c r="E1837" s="4">
        <f t="shared" si="444"/>
        <v>40</v>
      </c>
      <c r="F1837" t="str">
        <f t="shared" si="445"/>
        <v>Informe Interactivo 2</v>
      </c>
      <c r="G1837" t="str">
        <f t="shared" si="446"/>
        <v>Categoría</v>
      </c>
      <c r="H1837" t="str">
        <f t="shared" si="447"/>
        <v>Precios</v>
      </c>
      <c r="J1837" s="1" t="e">
        <f t="shared" si="448"/>
        <v>#REF!</v>
      </c>
    </row>
    <row r="1838" spans="1:10" x14ac:dyDescent="0.35">
      <c r="A1838" s="2">
        <f t="shared" si="442"/>
        <v>64</v>
      </c>
      <c r="B1838" s="2">
        <f t="shared" si="443"/>
        <v>4.1500000000000004</v>
      </c>
      <c r="C1838" s="5" t="str">
        <f>+F1838&amp;" - "&amp;I1838</f>
        <v xml:space="preserve">Informe Interactivo 2 - </v>
      </c>
      <c r="D1838" s="6" t="e">
        <f>+"AQUÍ SE COPIA EL LINK SIN EL ID DE FILTRO"&amp;#REF!</f>
        <v>#REF!</v>
      </c>
      <c r="E1838" s="4">
        <f t="shared" si="444"/>
        <v>40</v>
      </c>
      <c r="F1838" t="str">
        <f t="shared" si="445"/>
        <v>Informe Interactivo 2</v>
      </c>
      <c r="G1838" t="str">
        <f t="shared" si="446"/>
        <v>Categoría</v>
      </c>
      <c r="H1838" t="str">
        <f t="shared" si="447"/>
        <v>Precios</v>
      </c>
      <c r="J1838" s="1" t="e">
        <f t="shared" si="448"/>
        <v>#REF!</v>
      </c>
    </row>
    <row r="1839" spans="1:10" x14ac:dyDescent="0.35">
      <c r="A1839" s="2">
        <f t="shared" si="442"/>
        <v>65</v>
      </c>
      <c r="B1839" s="2">
        <f t="shared" si="443"/>
        <v>4.1500000000000004</v>
      </c>
      <c r="C1839" s="5" t="str">
        <f>+F1839&amp;" - "&amp;I1839</f>
        <v xml:space="preserve">Informe Interactivo 2 - </v>
      </c>
      <c r="D1839" s="6" t="e">
        <f>+"AQUÍ SE COPIA EL LINK SIN EL ID DE FILTRO"&amp;#REF!</f>
        <v>#REF!</v>
      </c>
      <c r="E1839" s="4">
        <f t="shared" si="444"/>
        <v>40</v>
      </c>
      <c r="F1839" t="str">
        <f t="shared" si="445"/>
        <v>Informe Interactivo 2</v>
      </c>
      <c r="G1839" t="str">
        <f t="shared" si="446"/>
        <v>Categoría</v>
      </c>
      <c r="H1839" t="str">
        <f t="shared" si="447"/>
        <v>Precios</v>
      </c>
      <c r="J1839" s="1" t="e">
        <f t="shared" si="448"/>
        <v>#REF!</v>
      </c>
    </row>
    <row r="1840" spans="1:10" x14ac:dyDescent="0.35">
      <c r="A1840" s="2">
        <f t="shared" si="442"/>
        <v>66</v>
      </c>
      <c r="B1840" s="2">
        <f t="shared" si="443"/>
        <v>4.1500000000000004</v>
      </c>
      <c r="C1840" s="5" t="str">
        <f>+F1840&amp;" - "&amp;I1840</f>
        <v xml:space="preserve">Informe Interactivo 2 - </v>
      </c>
      <c r="D1840" s="6" t="e">
        <f>+"AQUÍ SE COPIA EL LINK SIN EL ID DE FILTRO"&amp;#REF!</f>
        <v>#REF!</v>
      </c>
      <c r="E1840" s="4">
        <f t="shared" si="444"/>
        <v>40</v>
      </c>
      <c r="F1840" t="str">
        <f t="shared" si="445"/>
        <v>Informe Interactivo 2</v>
      </c>
      <c r="G1840" t="str">
        <f t="shared" si="446"/>
        <v>Categoría</v>
      </c>
      <c r="H1840" t="str">
        <f t="shared" si="447"/>
        <v>Precios</v>
      </c>
      <c r="J1840" s="1" t="e">
        <f t="shared" si="448"/>
        <v>#REF!</v>
      </c>
    </row>
    <row r="1841" spans="1:10" x14ac:dyDescent="0.35">
      <c r="A1841" s="2">
        <f t="shared" si="442"/>
        <v>67</v>
      </c>
      <c r="B1841" s="2">
        <f t="shared" si="443"/>
        <v>4.1500000000000004</v>
      </c>
      <c r="C1841" s="5" t="str">
        <f>+F1841&amp;" - "&amp;I1841</f>
        <v xml:space="preserve">Informe Interactivo 2 - </v>
      </c>
      <c r="D1841" s="6" t="e">
        <f>+"AQUÍ SE COPIA EL LINK SIN EL ID DE FILTRO"&amp;#REF!</f>
        <v>#REF!</v>
      </c>
      <c r="E1841" s="4">
        <f t="shared" si="444"/>
        <v>40</v>
      </c>
      <c r="F1841" t="str">
        <f t="shared" si="445"/>
        <v>Informe Interactivo 2</v>
      </c>
      <c r="G1841" t="str">
        <f t="shared" si="446"/>
        <v>Categoría</v>
      </c>
      <c r="H1841" t="str">
        <f t="shared" si="447"/>
        <v>Precios</v>
      </c>
      <c r="J1841" s="1" t="e">
        <f t="shared" si="448"/>
        <v>#REF!</v>
      </c>
    </row>
    <row r="1842" spans="1:10" x14ac:dyDescent="0.35">
      <c r="A1842" s="2">
        <f t="shared" si="442"/>
        <v>68</v>
      </c>
      <c r="B1842" s="2">
        <f t="shared" si="443"/>
        <v>4.1500000000000004</v>
      </c>
      <c r="C1842" s="5" t="str">
        <f>+F1842&amp;" - "&amp;I1842</f>
        <v xml:space="preserve">Informe Interactivo 2 - </v>
      </c>
      <c r="D1842" s="6" t="e">
        <f>+"AQUÍ SE COPIA EL LINK SIN EL ID DE FILTRO"&amp;#REF!</f>
        <v>#REF!</v>
      </c>
      <c r="E1842" s="4">
        <f t="shared" si="444"/>
        <v>40</v>
      </c>
      <c r="F1842" t="str">
        <f t="shared" si="445"/>
        <v>Informe Interactivo 2</v>
      </c>
      <c r="G1842" t="str">
        <f t="shared" si="446"/>
        <v>Categoría</v>
      </c>
      <c r="H1842" t="str">
        <f t="shared" si="447"/>
        <v>Precios</v>
      </c>
      <c r="J1842" s="1" t="e">
        <f t="shared" si="448"/>
        <v>#REF!</v>
      </c>
    </row>
    <row r="1843" spans="1:10" x14ac:dyDescent="0.35">
      <c r="A1843" s="2">
        <f t="shared" si="442"/>
        <v>69</v>
      </c>
      <c r="B1843" s="2">
        <f t="shared" si="443"/>
        <v>4.1500000000000004</v>
      </c>
      <c r="C1843" s="5" t="str">
        <f>+F1843&amp;" - "&amp;I1843</f>
        <v xml:space="preserve">Informe Interactivo 2 - </v>
      </c>
      <c r="D1843" s="6" t="e">
        <f>+"AQUÍ SE COPIA EL LINK SIN EL ID DE FILTRO"&amp;#REF!</f>
        <v>#REF!</v>
      </c>
      <c r="E1843" s="4">
        <f t="shared" si="444"/>
        <v>40</v>
      </c>
      <c r="F1843" t="str">
        <f t="shared" si="445"/>
        <v>Informe Interactivo 2</v>
      </c>
      <c r="G1843" t="str">
        <f t="shared" si="446"/>
        <v>Categoría</v>
      </c>
      <c r="H1843" t="str">
        <f t="shared" si="447"/>
        <v>Precios</v>
      </c>
      <c r="J1843" s="1" t="e">
        <f t="shared" si="448"/>
        <v>#REF!</v>
      </c>
    </row>
    <row r="1844" spans="1:10" x14ac:dyDescent="0.35">
      <c r="A1844" s="2">
        <f t="shared" si="442"/>
        <v>70</v>
      </c>
      <c r="B1844" s="2">
        <f t="shared" si="443"/>
        <v>4.1500000000000004</v>
      </c>
      <c r="C1844" s="5" t="str">
        <f>+F1844&amp;" - "&amp;I1844</f>
        <v xml:space="preserve">Informe Interactivo 2 - </v>
      </c>
      <c r="D1844" s="6" t="e">
        <f>+"AQUÍ SE COPIA EL LINK SIN EL ID DE FILTRO"&amp;#REF!</f>
        <v>#REF!</v>
      </c>
      <c r="E1844" s="4">
        <f t="shared" si="444"/>
        <v>40</v>
      </c>
      <c r="F1844" t="str">
        <f t="shared" si="445"/>
        <v>Informe Interactivo 2</v>
      </c>
      <c r="G1844" t="str">
        <f t="shared" si="446"/>
        <v>Categoría</v>
      </c>
      <c r="H1844" t="str">
        <f t="shared" si="447"/>
        <v>Precios</v>
      </c>
      <c r="J1844" s="1" t="e">
        <f t="shared" si="448"/>
        <v>#REF!</v>
      </c>
    </row>
    <row r="1845" spans="1:10" x14ac:dyDescent="0.35">
      <c r="A1845" s="2">
        <f t="shared" si="442"/>
        <v>71</v>
      </c>
      <c r="B1845" s="2">
        <f t="shared" si="443"/>
        <v>4.1500000000000004</v>
      </c>
      <c r="C1845" s="5" t="str">
        <f>+F1845&amp;" - "&amp;I1845</f>
        <v xml:space="preserve">Informe Interactivo 2 - </v>
      </c>
      <c r="D1845" s="6" t="e">
        <f>+"AQUÍ SE COPIA EL LINK SIN EL ID DE FILTRO"&amp;#REF!</f>
        <v>#REF!</v>
      </c>
      <c r="E1845" s="4">
        <f t="shared" si="444"/>
        <v>40</v>
      </c>
      <c r="F1845" t="str">
        <f t="shared" si="445"/>
        <v>Informe Interactivo 2</v>
      </c>
      <c r="G1845" t="str">
        <f t="shared" si="446"/>
        <v>Categoría</v>
      </c>
      <c r="H1845" t="str">
        <f t="shared" si="447"/>
        <v>Precios</v>
      </c>
      <c r="J1845" s="1" t="e">
        <f t="shared" si="448"/>
        <v>#REF!</v>
      </c>
    </row>
    <row r="1846" spans="1:10" x14ac:dyDescent="0.35">
      <c r="A1846" s="2">
        <f t="shared" si="442"/>
        <v>72</v>
      </c>
      <c r="B1846" s="2">
        <f t="shared" si="443"/>
        <v>4.1500000000000004</v>
      </c>
      <c r="C1846" s="5" t="str">
        <f>+F1846&amp;" - "&amp;I1846</f>
        <v xml:space="preserve">Informe Interactivo 2 - </v>
      </c>
      <c r="D1846" s="6" t="e">
        <f>+"AQUÍ SE COPIA EL LINK SIN EL ID DE FILTRO"&amp;#REF!</f>
        <v>#REF!</v>
      </c>
      <c r="E1846" s="4">
        <f t="shared" si="444"/>
        <v>40</v>
      </c>
      <c r="F1846" t="str">
        <f t="shared" si="445"/>
        <v>Informe Interactivo 2</v>
      </c>
      <c r="G1846" t="str">
        <f t="shared" si="446"/>
        <v>Categoría</v>
      </c>
      <c r="H1846" t="str">
        <f t="shared" si="447"/>
        <v>Precios</v>
      </c>
      <c r="J1846" s="1" t="e">
        <f t="shared" si="448"/>
        <v>#REF!</v>
      </c>
    </row>
    <row r="1847" spans="1:10" x14ac:dyDescent="0.35">
      <c r="A1847" s="2">
        <f t="shared" si="442"/>
        <v>73</v>
      </c>
      <c r="B1847" s="2">
        <f t="shared" si="443"/>
        <v>4.1500000000000004</v>
      </c>
      <c r="C1847" s="5" t="str">
        <f>+F1847&amp;" - "&amp;I1847</f>
        <v xml:space="preserve">Informe Interactivo 2 - </v>
      </c>
      <c r="D1847" s="6" t="e">
        <f>+"AQUÍ SE COPIA EL LINK SIN EL ID DE FILTRO"&amp;#REF!</f>
        <v>#REF!</v>
      </c>
      <c r="E1847" s="4">
        <f t="shared" si="444"/>
        <v>40</v>
      </c>
      <c r="F1847" t="str">
        <f t="shared" si="445"/>
        <v>Informe Interactivo 2</v>
      </c>
      <c r="G1847" t="str">
        <f t="shared" si="446"/>
        <v>Categoría</v>
      </c>
      <c r="H1847" t="str">
        <f t="shared" si="447"/>
        <v>Precios</v>
      </c>
      <c r="J1847" s="1" t="e">
        <f t="shared" si="448"/>
        <v>#REF!</v>
      </c>
    </row>
    <row r="1848" spans="1:10" x14ac:dyDescent="0.35">
      <c r="A1848" s="2">
        <f t="shared" si="442"/>
        <v>74</v>
      </c>
      <c r="B1848" s="2">
        <f t="shared" si="443"/>
        <v>4.1500000000000004</v>
      </c>
      <c r="C1848" s="5" t="str">
        <f>+F1848&amp;" - "&amp;I1848</f>
        <v xml:space="preserve">Informe Interactivo 2 - </v>
      </c>
      <c r="D1848" s="6" t="e">
        <f>+"AQUÍ SE COPIA EL LINK SIN EL ID DE FILTRO"&amp;#REF!</f>
        <v>#REF!</v>
      </c>
      <c r="E1848" s="4">
        <f t="shared" si="444"/>
        <v>40</v>
      </c>
      <c r="F1848" t="str">
        <f t="shared" si="445"/>
        <v>Informe Interactivo 2</v>
      </c>
      <c r="G1848" t="str">
        <f t="shared" si="446"/>
        <v>Categoría</v>
      </c>
      <c r="H1848" t="str">
        <f t="shared" si="447"/>
        <v>Precios</v>
      </c>
      <c r="J1848" s="1" t="e">
        <f t="shared" si="448"/>
        <v>#REF!</v>
      </c>
    </row>
    <row r="1849" spans="1:10" x14ac:dyDescent="0.35">
      <c r="A1849" s="2">
        <f t="shared" si="442"/>
        <v>75</v>
      </c>
      <c r="B1849" s="2">
        <f t="shared" si="443"/>
        <v>4.1500000000000004</v>
      </c>
      <c r="C1849" s="5" t="str">
        <f>+F1849&amp;" - "&amp;I1849</f>
        <v xml:space="preserve">Informe Interactivo 2 - </v>
      </c>
      <c r="D1849" s="6" t="e">
        <f>+"AQUÍ SE COPIA EL LINK SIN EL ID DE FILTRO"&amp;#REF!</f>
        <v>#REF!</v>
      </c>
      <c r="E1849" s="4">
        <f t="shared" si="444"/>
        <v>40</v>
      </c>
      <c r="F1849" t="str">
        <f t="shared" si="445"/>
        <v>Informe Interactivo 2</v>
      </c>
      <c r="G1849" t="str">
        <f t="shared" si="446"/>
        <v>Categoría</v>
      </c>
      <c r="H1849" t="str">
        <f t="shared" si="447"/>
        <v>Precios</v>
      </c>
      <c r="J1849" s="1" t="e">
        <f t="shared" si="448"/>
        <v>#REF!</v>
      </c>
    </row>
    <row r="1850" spans="1:10" x14ac:dyDescent="0.35">
      <c r="A1850" s="2">
        <f t="shared" si="442"/>
        <v>76</v>
      </c>
      <c r="B1850" s="2">
        <f t="shared" si="443"/>
        <v>4.1500000000000004</v>
      </c>
      <c r="C1850" s="5" t="str">
        <f>+F1850&amp;" - "&amp;I1850</f>
        <v xml:space="preserve">Informe Interactivo 2 - </v>
      </c>
      <c r="D1850" s="6" t="e">
        <f>+"AQUÍ SE COPIA EL LINK SIN EL ID DE FILTRO"&amp;#REF!</f>
        <v>#REF!</v>
      </c>
      <c r="E1850" s="4">
        <f t="shared" si="444"/>
        <v>40</v>
      </c>
      <c r="F1850" t="str">
        <f t="shared" si="445"/>
        <v>Informe Interactivo 2</v>
      </c>
      <c r="G1850" t="str">
        <f t="shared" si="446"/>
        <v>Categoría</v>
      </c>
      <c r="H1850" t="str">
        <f t="shared" si="447"/>
        <v>Precios</v>
      </c>
      <c r="J1850" s="1" t="e">
        <f t="shared" si="448"/>
        <v>#REF!</v>
      </c>
    </row>
    <row r="1851" spans="1:10" x14ac:dyDescent="0.35">
      <c r="A1851" s="2">
        <f t="shared" si="442"/>
        <v>77</v>
      </c>
      <c r="B1851" s="2">
        <f t="shared" si="443"/>
        <v>4.1500000000000004</v>
      </c>
      <c r="C1851" s="5" t="str">
        <f>+F1851&amp;" - "&amp;I1851</f>
        <v xml:space="preserve">Informe Interactivo 2 - </v>
      </c>
      <c r="D1851" s="6" t="e">
        <f>+"AQUÍ SE COPIA EL LINK SIN EL ID DE FILTRO"&amp;#REF!</f>
        <v>#REF!</v>
      </c>
      <c r="E1851" s="4">
        <f t="shared" si="444"/>
        <v>40</v>
      </c>
      <c r="F1851" t="str">
        <f t="shared" si="445"/>
        <v>Informe Interactivo 2</v>
      </c>
      <c r="G1851" t="str">
        <f t="shared" si="446"/>
        <v>Categoría</v>
      </c>
      <c r="H1851" t="str">
        <f t="shared" si="447"/>
        <v>Precios</v>
      </c>
      <c r="J1851" s="1" t="e">
        <f t="shared" si="448"/>
        <v>#REF!</v>
      </c>
    </row>
    <row r="1852" spans="1:10" x14ac:dyDescent="0.35">
      <c r="A1852" s="2">
        <f t="shared" si="442"/>
        <v>78</v>
      </c>
      <c r="B1852" s="2">
        <f t="shared" si="443"/>
        <v>4.1500000000000004</v>
      </c>
      <c r="C1852" s="5" t="str">
        <f>+F1852&amp;" - "&amp;I1852</f>
        <v xml:space="preserve">Informe Interactivo 2 - </v>
      </c>
      <c r="D1852" s="6" t="e">
        <f>+"AQUÍ SE COPIA EL LINK SIN EL ID DE FILTRO"&amp;#REF!</f>
        <v>#REF!</v>
      </c>
      <c r="E1852" s="4">
        <f t="shared" si="444"/>
        <v>40</v>
      </c>
      <c r="F1852" t="str">
        <f t="shared" si="445"/>
        <v>Informe Interactivo 2</v>
      </c>
      <c r="G1852" t="str">
        <f t="shared" si="446"/>
        <v>Categoría</v>
      </c>
      <c r="H1852" t="str">
        <f t="shared" si="447"/>
        <v>Precios</v>
      </c>
      <c r="J1852" s="1" t="e">
        <f t="shared" si="448"/>
        <v>#REF!</v>
      </c>
    </row>
    <row r="1853" spans="1:10" x14ac:dyDescent="0.35">
      <c r="A1853" s="2">
        <f t="shared" si="442"/>
        <v>79</v>
      </c>
      <c r="B1853" s="2">
        <f t="shared" si="443"/>
        <v>4.1500000000000004</v>
      </c>
      <c r="C1853" s="5" t="str">
        <f>+F1853&amp;" - "&amp;I1853</f>
        <v xml:space="preserve">Informe Interactivo 2 - </v>
      </c>
      <c r="D1853" s="6" t="e">
        <f>+"AQUÍ SE COPIA EL LINK SIN EL ID DE FILTRO"&amp;#REF!</f>
        <v>#REF!</v>
      </c>
      <c r="E1853" s="4">
        <f t="shared" si="444"/>
        <v>40</v>
      </c>
      <c r="F1853" t="str">
        <f t="shared" si="445"/>
        <v>Informe Interactivo 2</v>
      </c>
      <c r="G1853" t="str">
        <f t="shared" si="446"/>
        <v>Categoría</v>
      </c>
      <c r="H1853" t="str">
        <f t="shared" si="447"/>
        <v>Precios</v>
      </c>
      <c r="J1853" s="1" t="e">
        <f t="shared" si="448"/>
        <v>#REF!</v>
      </c>
    </row>
    <row r="1854" spans="1:10" x14ac:dyDescent="0.35">
      <c r="A1854" s="2">
        <f t="shared" si="442"/>
        <v>80</v>
      </c>
      <c r="B1854" s="2">
        <f t="shared" si="443"/>
        <v>4.1500000000000004</v>
      </c>
      <c r="C1854" s="5" t="str">
        <f>+F1854&amp;" - "&amp;I1854</f>
        <v xml:space="preserve">Informe Interactivo 2 - </v>
      </c>
      <c r="D1854" s="6" t="e">
        <f>+"AQUÍ SE COPIA EL LINK SIN EL ID DE FILTRO"&amp;#REF!</f>
        <v>#REF!</v>
      </c>
      <c r="E1854" s="4">
        <f t="shared" si="444"/>
        <v>40</v>
      </c>
      <c r="F1854" t="str">
        <f t="shared" si="445"/>
        <v>Informe Interactivo 2</v>
      </c>
      <c r="G1854" t="str">
        <f t="shared" si="446"/>
        <v>Categoría</v>
      </c>
      <c r="H1854" t="str">
        <f t="shared" si="447"/>
        <v>Precios</v>
      </c>
      <c r="J1854" s="1" t="e">
        <f t="shared" si="448"/>
        <v>#REF!</v>
      </c>
    </row>
    <row r="1855" spans="1:10" x14ac:dyDescent="0.35">
      <c r="A1855" s="2">
        <f t="shared" si="442"/>
        <v>81</v>
      </c>
      <c r="B1855" s="2">
        <f t="shared" si="443"/>
        <v>4.1500000000000004</v>
      </c>
      <c r="C1855" s="5" t="str">
        <f>+F1855&amp;" - "&amp;I1855</f>
        <v xml:space="preserve">Informe Interactivo 2 - </v>
      </c>
      <c r="D1855" s="6" t="e">
        <f>+"AQUÍ SE COPIA EL LINK SIN EL ID DE FILTRO"&amp;#REF!</f>
        <v>#REF!</v>
      </c>
      <c r="E1855" s="4">
        <f t="shared" si="444"/>
        <v>40</v>
      </c>
      <c r="F1855" t="str">
        <f t="shared" si="445"/>
        <v>Informe Interactivo 2</v>
      </c>
      <c r="G1855" t="str">
        <f t="shared" si="446"/>
        <v>Categoría</v>
      </c>
      <c r="H1855" t="str">
        <f t="shared" si="447"/>
        <v>Precios</v>
      </c>
      <c r="J1855" s="1" t="e">
        <f t="shared" si="448"/>
        <v>#REF!</v>
      </c>
    </row>
    <row r="1856" spans="1:10" x14ac:dyDescent="0.35">
      <c r="A1856" s="2">
        <f t="shared" si="442"/>
        <v>82</v>
      </c>
      <c r="B1856" s="2">
        <f t="shared" si="443"/>
        <v>4.1500000000000004</v>
      </c>
      <c r="C1856" s="5" t="str">
        <f>+F1856&amp;" - "&amp;I1856</f>
        <v xml:space="preserve">Informe Interactivo 2 - </v>
      </c>
      <c r="D1856" s="6" t="e">
        <f>+"AQUÍ SE COPIA EL LINK SIN EL ID DE FILTRO"&amp;#REF!</f>
        <v>#REF!</v>
      </c>
      <c r="E1856" s="4">
        <f t="shared" si="444"/>
        <v>40</v>
      </c>
      <c r="F1856" t="str">
        <f t="shared" si="445"/>
        <v>Informe Interactivo 2</v>
      </c>
      <c r="G1856" t="str">
        <f t="shared" si="446"/>
        <v>Categoría</v>
      </c>
      <c r="H1856" t="str">
        <f t="shared" si="447"/>
        <v>Precios</v>
      </c>
      <c r="J1856" s="1" t="e">
        <f t="shared" si="448"/>
        <v>#REF!</v>
      </c>
    </row>
    <row r="1857" spans="1:10" x14ac:dyDescent="0.35">
      <c r="A1857" s="2">
        <f t="shared" si="442"/>
        <v>83</v>
      </c>
      <c r="B1857" s="2">
        <f t="shared" si="443"/>
        <v>4.1500000000000004</v>
      </c>
      <c r="C1857" s="5" t="str">
        <f>+F1857&amp;" - "&amp;I1857</f>
        <v xml:space="preserve">Informe Interactivo 2 - </v>
      </c>
      <c r="D1857" s="6" t="e">
        <f>+"AQUÍ SE COPIA EL LINK SIN EL ID DE FILTRO"&amp;#REF!</f>
        <v>#REF!</v>
      </c>
      <c r="E1857" s="4">
        <f t="shared" si="444"/>
        <v>40</v>
      </c>
      <c r="F1857" t="str">
        <f t="shared" si="445"/>
        <v>Informe Interactivo 2</v>
      </c>
      <c r="G1857" t="str">
        <f t="shared" si="446"/>
        <v>Categoría</v>
      </c>
      <c r="H1857" t="str">
        <f t="shared" si="447"/>
        <v>Precios</v>
      </c>
      <c r="J1857" s="1" t="e">
        <f t="shared" si="448"/>
        <v>#REF!</v>
      </c>
    </row>
    <row r="1858" spans="1:10" x14ac:dyDescent="0.35">
      <c r="A1858" s="2">
        <f t="shared" si="442"/>
        <v>84</v>
      </c>
      <c r="B1858" s="2">
        <f t="shared" si="443"/>
        <v>4.1500000000000004</v>
      </c>
      <c r="C1858" s="5" t="str">
        <f>+F1858&amp;" - "&amp;I1858</f>
        <v xml:space="preserve">Informe Interactivo 2 - </v>
      </c>
      <c r="D1858" s="6" t="e">
        <f>+"AQUÍ SE COPIA EL LINK SIN EL ID DE FILTRO"&amp;#REF!</f>
        <v>#REF!</v>
      </c>
      <c r="E1858" s="4">
        <f t="shared" si="444"/>
        <v>40</v>
      </c>
      <c r="F1858" t="str">
        <f t="shared" si="445"/>
        <v>Informe Interactivo 2</v>
      </c>
      <c r="G1858" t="str">
        <f t="shared" si="446"/>
        <v>Categoría</v>
      </c>
      <c r="H1858" t="str">
        <f t="shared" si="447"/>
        <v>Precios</v>
      </c>
      <c r="J1858" s="1" t="e">
        <f t="shared" si="448"/>
        <v>#REF!</v>
      </c>
    </row>
    <row r="1859" spans="1:10" x14ac:dyDescent="0.35">
      <c r="A1859" s="2">
        <f t="shared" si="442"/>
        <v>85</v>
      </c>
      <c r="B1859" s="2">
        <f t="shared" si="443"/>
        <v>4.1500000000000004</v>
      </c>
      <c r="C1859" s="5" t="str">
        <f>+F1859&amp;" - "&amp;I1859</f>
        <v xml:space="preserve">Informe Interactivo 2 - </v>
      </c>
      <c r="D1859" s="6" t="e">
        <f>+"AQUÍ SE COPIA EL LINK SIN EL ID DE FILTRO"&amp;#REF!</f>
        <v>#REF!</v>
      </c>
      <c r="E1859" s="4">
        <f t="shared" si="444"/>
        <v>40</v>
      </c>
      <c r="F1859" t="str">
        <f t="shared" si="445"/>
        <v>Informe Interactivo 2</v>
      </c>
      <c r="G1859" t="str">
        <f t="shared" si="446"/>
        <v>Categoría</v>
      </c>
      <c r="H1859" t="str">
        <f t="shared" si="447"/>
        <v>Precios</v>
      </c>
      <c r="J1859" s="1" t="e">
        <f t="shared" si="448"/>
        <v>#REF!</v>
      </c>
    </row>
    <row r="1860" spans="1:10" x14ac:dyDescent="0.35">
      <c r="A1860" s="2">
        <f t="shared" si="442"/>
        <v>86</v>
      </c>
      <c r="B1860" s="2">
        <f t="shared" si="443"/>
        <v>4.1500000000000004</v>
      </c>
      <c r="C1860" s="5" t="str">
        <f>+F1860&amp;" - "&amp;I1860</f>
        <v xml:space="preserve">Informe Interactivo 2 - </v>
      </c>
      <c r="D1860" s="6" t="e">
        <f>+"AQUÍ SE COPIA EL LINK SIN EL ID DE FILTRO"&amp;#REF!</f>
        <v>#REF!</v>
      </c>
      <c r="E1860" s="4">
        <f t="shared" si="444"/>
        <v>40</v>
      </c>
      <c r="F1860" t="str">
        <f t="shared" si="445"/>
        <v>Informe Interactivo 2</v>
      </c>
      <c r="G1860" t="str">
        <f t="shared" si="446"/>
        <v>Categoría</v>
      </c>
      <c r="H1860" t="str">
        <f t="shared" si="447"/>
        <v>Precios</v>
      </c>
      <c r="J1860" s="1" t="e">
        <f t="shared" si="448"/>
        <v>#REF!</v>
      </c>
    </row>
    <row r="1861" spans="1:10" x14ac:dyDescent="0.35">
      <c r="A1861" s="2">
        <f t="shared" si="442"/>
        <v>87</v>
      </c>
      <c r="B1861" s="2">
        <f t="shared" si="443"/>
        <v>4.1500000000000004</v>
      </c>
      <c r="C1861" s="5" t="str">
        <f>+F1861&amp;" - "&amp;I1861</f>
        <v xml:space="preserve">Informe Interactivo 2 - </v>
      </c>
      <c r="D1861" s="6" t="e">
        <f>+"AQUÍ SE COPIA EL LINK SIN EL ID DE FILTRO"&amp;#REF!</f>
        <v>#REF!</v>
      </c>
      <c r="E1861" s="4">
        <f t="shared" si="444"/>
        <v>40</v>
      </c>
      <c r="F1861" t="str">
        <f t="shared" si="445"/>
        <v>Informe Interactivo 2</v>
      </c>
      <c r="G1861" t="str">
        <f t="shared" si="446"/>
        <v>Categoría</v>
      </c>
      <c r="H1861" t="str">
        <f t="shared" si="447"/>
        <v>Precios</v>
      </c>
      <c r="J1861" s="1" t="e">
        <f t="shared" si="448"/>
        <v>#REF!</v>
      </c>
    </row>
    <row r="1862" spans="1:10" x14ac:dyDescent="0.35">
      <c r="A1862" s="2">
        <f t="shared" si="442"/>
        <v>88</v>
      </c>
      <c r="B1862" s="2">
        <f t="shared" si="443"/>
        <v>4.1500000000000004</v>
      </c>
      <c r="C1862" s="5" t="str">
        <f>+F1862&amp;" - "&amp;I1862</f>
        <v xml:space="preserve">Informe Interactivo 2 - </v>
      </c>
      <c r="D1862" s="6" t="e">
        <f>+"AQUÍ SE COPIA EL LINK SIN EL ID DE FILTRO"&amp;#REF!</f>
        <v>#REF!</v>
      </c>
      <c r="E1862" s="4">
        <f t="shared" si="444"/>
        <v>40</v>
      </c>
      <c r="F1862" t="str">
        <f t="shared" si="445"/>
        <v>Informe Interactivo 2</v>
      </c>
      <c r="G1862" t="str">
        <f t="shared" si="446"/>
        <v>Categoría</v>
      </c>
      <c r="H1862" t="str">
        <f t="shared" si="447"/>
        <v>Precios</v>
      </c>
      <c r="J1862" s="1" t="e">
        <f t="shared" si="448"/>
        <v>#REF!</v>
      </c>
    </row>
    <row r="1863" spans="1:10" x14ac:dyDescent="0.35">
      <c r="A1863" s="2">
        <f t="shared" si="442"/>
        <v>89</v>
      </c>
      <c r="B1863" s="2">
        <f t="shared" si="443"/>
        <v>4.1500000000000004</v>
      </c>
      <c r="C1863" s="5" t="str">
        <f>+F1863&amp;" - "&amp;I1863</f>
        <v xml:space="preserve">Informe Interactivo 2 - </v>
      </c>
      <c r="D1863" s="6" t="e">
        <f>+"AQUÍ SE COPIA EL LINK SIN EL ID DE FILTRO"&amp;#REF!</f>
        <v>#REF!</v>
      </c>
      <c r="E1863" s="4">
        <f t="shared" si="444"/>
        <v>40</v>
      </c>
      <c r="F1863" t="str">
        <f t="shared" si="445"/>
        <v>Informe Interactivo 2</v>
      </c>
      <c r="G1863" t="str">
        <f t="shared" si="446"/>
        <v>Categoría</v>
      </c>
      <c r="H1863" t="str">
        <f t="shared" si="447"/>
        <v>Precios</v>
      </c>
      <c r="J1863" s="1" t="e">
        <f t="shared" si="448"/>
        <v>#REF!</v>
      </c>
    </row>
    <row r="1864" spans="1:10" x14ac:dyDescent="0.35">
      <c r="A1864" s="2">
        <f t="shared" si="442"/>
        <v>90</v>
      </c>
      <c r="B1864" s="2">
        <f t="shared" si="443"/>
        <v>4.1500000000000004</v>
      </c>
      <c r="C1864" s="5" t="str">
        <f>+F1864&amp;" - "&amp;I1864</f>
        <v xml:space="preserve">Informe Interactivo 2 - </v>
      </c>
      <c r="D1864" s="6" t="e">
        <f>+"AQUÍ SE COPIA EL LINK SIN EL ID DE FILTRO"&amp;#REF!</f>
        <v>#REF!</v>
      </c>
      <c r="E1864" s="4">
        <f t="shared" si="444"/>
        <v>40</v>
      </c>
      <c r="F1864" t="str">
        <f t="shared" si="445"/>
        <v>Informe Interactivo 2</v>
      </c>
      <c r="G1864" t="str">
        <f t="shared" si="446"/>
        <v>Categoría</v>
      </c>
      <c r="H1864" t="str">
        <f t="shared" si="447"/>
        <v>Precios</v>
      </c>
      <c r="J1864" s="1" t="e">
        <f t="shared" si="448"/>
        <v>#REF!</v>
      </c>
    </row>
    <row r="1865" spans="1:10" x14ac:dyDescent="0.35">
      <c r="A1865" s="2">
        <f t="shared" si="442"/>
        <v>91</v>
      </c>
      <c r="B1865" s="2">
        <f t="shared" si="443"/>
        <v>4.1500000000000004</v>
      </c>
      <c r="C1865" s="5" t="str">
        <f>+F1865&amp;" - "&amp;I1865</f>
        <v xml:space="preserve">Informe Interactivo 2 - </v>
      </c>
      <c r="D1865" s="6" t="e">
        <f>+"AQUÍ SE COPIA EL LINK SIN EL ID DE FILTRO"&amp;#REF!</f>
        <v>#REF!</v>
      </c>
      <c r="E1865" s="4">
        <f t="shared" si="444"/>
        <v>40</v>
      </c>
      <c r="F1865" t="str">
        <f t="shared" si="445"/>
        <v>Informe Interactivo 2</v>
      </c>
      <c r="G1865" t="str">
        <f t="shared" si="446"/>
        <v>Categoría</v>
      </c>
      <c r="H1865" t="str">
        <f t="shared" si="447"/>
        <v>Precios</v>
      </c>
      <c r="J1865" s="1" t="e">
        <f t="shared" si="448"/>
        <v>#REF!</v>
      </c>
    </row>
    <row r="1866" spans="1:10" x14ac:dyDescent="0.35">
      <c r="A1866" s="2">
        <f t="shared" si="442"/>
        <v>92</v>
      </c>
      <c r="B1866" s="2">
        <f t="shared" si="443"/>
        <v>4.1500000000000004</v>
      </c>
      <c r="C1866" s="5" t="str">
        <f>+F1866&amp;" - "&amp;I1866</f>
        <v xml:space="preserve">Informe Interactivo 2 - </v>
      </c>
      <c r="D1866" s="6" t="e">
        <f>+"AQUÍ SE COPIA EL LINK SIN EL ID DE FILTRO"&amp;#REF!</f>
        <v>#REF!</v>
      </c>
      <c r="E1866" s="4">
        <f t="shared" si="444"/>
        <v>40</v>
      </c>
      <c r="F1866" t="str">
        <f t="shared" si="445"/>
        <v>Informe Interactivo 2</v>
      </c>
      <c r="G1866" t="str">
        <f t="shared" si="446"/>
        <v>Categoría</v>
      </c>
      <c r="H1866" t="str">
        <f t="shared" si="447"/>
        <v>Precios</v>
      </c>
      <c r="J1866" s="1" t="e">
        <f t="shared" si="448"/>
        <v>#REF!</v>
      </c>
    </row>
    <row r="1867" spans="1:10" x14ac:dyDescent="0.35">
      <c r="A1867" s="2">
        <f t="shared" si="442"/>
        <v>93</v>
      </c>
      <c r="B1867" s="2">
        <f t="shared" si="443"/>
        <v>4.1500000000000004</v>
      </c>
      <c r="C1867" s="5" t="str">
        <f>+F1867&amp;" - "&amp;I1867</f>
        <v xml:space="preserve">Informe Interactivo 2 - </v>
      </c>
      <c r="D1867" s="6" t="e">
        <f>+"AQUÍ SE COPIA EL LINK SIN EL ID DE FILTRO"&amp;#REF!</f>
        <v>#REF!</v>
      </c>
      <c r="E1867" s="4">
        <f t="shared" si="444"/>
        <v>40</v>
      </c>
      <c r="F1867" t="str">
        <f t="shared" si="445"/>
        <v>Informe Interactivo 2</v>
      </c>
      <c r="G1867" t="str">
        <f t="shared" si="446"/>
        <v>Categoría</v>
      </c>
      <c r="H1867" t="str">
        <f t="shared" si="447"/>
        <v>Precios</v>
      </c>
      <c r="J1867" s="1" t="e">
        <f t="shared" si="448"/>
        <v>#REF!</v>
      </c>
    </row>
    <row r="1868" spans="1:10" x14ac:dyDescent="0.35">
      <c r="A1868" s="2">
        <f t="shared" si="442"/>
        <v>94</v>
      </c>
      <c r="B1868" s="2">
        <f t="shared" si="443"/>
        <v>4.1500000000000004</v>
      </c>
      <c r="C1868" s="5" t="str">
        <f>+F1868&amp;" - "&amp;I1868</f>
        <v xml:space="preserve">Informe Interactivo 2 - </v>
      </c>
      <c r="D1868" s="6" t="e">
        <f>+"AQUÍ SE COPIA EL LINK SIN EL ID DE FILTRO"&amp;#REF!</f>
        <v>#REF!</v>
      </c>
      <c r="E1868" s="4">
        <f t="shared" si="444"/>
        <v>40</v>
      </c>
      <c r="F1868" t="str">
        <f t="shared" si="445"/>
        <v>Informe Interactivo 2</v>
      </c>
      <c r="G1868" t="str">
        <f t="shared" si="446"/>
        <v>Categoría</v>
      </c>
      <c r="H1868" t="str">
        <f t="shared" si="447"/>
        <v>Precios</v>
      </c>
      <c r="J1868" s="1" t="e">
        <f t="shared" si="448"/>
        <v>#REF!</v>
      </c>
    </row>
    <row r="1869" spans="1:10" x14ac:dyDescent="0.35">
      <c r="A1869" s="2">
        <f t="shared" si="442"/>
        <v>95</v>
      </c>
      <c r="B1869" s="2">
        <f t="shared" si="443"/>
        <v>4.1500000000000004</v>
      </c>
      <c r="C1869" s="5" t="str">
        <f>+F1869&amp;" - "&amp;I1869</f>
        <v xml:space="preserve">Informe Interactivo 2 - </v>
      </c>
      <c r="D1869" s="6" t="e">
        <f>+"AQUÍ SE COPIA EL LINK SIN EL ID DE FILTRO"&amp;#REF!</f>
        <v>#REF!</v>
      </c>
      <c r="E1869" s="4">
        <f t="shared" si="444"/>
        <v>40</v>
      </c>
      <c r="F1869" t="str">
        <f t="shared" si="445"/>
        <v>Informe Interactivo 2</v>
      </c>
      <c r="G1869" t="str">
        <f t="shared" si="446"/>
        <v>Categoría</v>
      </c>
      <c r="H1869" t="str">
        <f t="shared" si="447"/>
        <v>Precios</v>
      </c>
      <c r="J1869" s="1" t="e">
        <f t="shared" si="448"/>
        <v>#REF!</v>
      </c>
    </row>
    <row r="1870" spans="1:10" x14ac:dyDescent="0.35">
      <c r="A1870" s="2">
        <f t="shared" si="442"/>
        <v>96</v>
      </c>
      <c r="B1870" s="2">
        <f t="shared" si="443"/>
        <v>4.1500000000000004</v>
      </c>
      <c r="C1870" s="5" t="str">
        <f>+F1870&amp;" - "&amp;I1870</f>
        <v xml:space="preserve">Informe Interactivo 2 - </v>
      </c>
      <c r="D1870" s="6" t="e">
        <f>+"AQUÍ SE COPIA EL LINK SIN EL ID DE FILTRO"&amp;#REF!</f>
        <v>#REF!</v>
      </c>
      <c r="E1870" s="4">
        <f t="shared" si="444"/>
        <v>40</v>
      </c>
      <c r="F1870" t="str">
        <f t="shared" si="445"/>
        <v>Informe Interactivo 2</v>
      </c>
      <c r="G1870" t="str">
        <f t="shared" si="446"/>
        <v>Categoría</v>
      </c>
      <c r="H1870" t="str">
        <f t="shared" si="447"/>
        <v>Precios</v>
      </c>
      <c r="J1870" s="1" t="e">
        <f t="shared" si="448"/>
        <v>#REF!</v>
      </c>
    </row>
    <row r="1871" spans="1:10" x14ac:dyDescent="0.35">
      <c r="A1871" s="2">
        <f t="shared" si="442"/>
        <v>97</v>
      </c>
      <c r="B1871" s="2">
        <f t="shared" si="443"/>
        <v>4.1500000000000004</v>
      </c>
      <c r="C1871" s="5" t="str">
        <f>+F1871&amp;" - "&amp;I1871</f>
        <v xml:space="preserve">Informe Interactivo 2 - </v>
      </c>
      <c r="D1871" s="6" t="e">
        <f>+"AQUÍ SE COPIA EL LINK SIN EL ID DE FILTRO"&amp;#REF!</f>
        <v>#REF!</v>
      </c>
      <c r="E1871" s="4">
        <f t="shared" si="444"/>
        <v>40</v>
      </c>
      <c r="F1871" t="str">
        <f t="shared" si="445"/>
        <v>Informe Interactivo 2</v>
      </c>
      <c r="G1871" t="str">
        <f t="shared" si="446"/>
        <v>Categoría</v>
      </c>
      <c r="H1871" t="str">
        <f t="shared" si="447"/>
        <v>Precios</v>
      </c>
      <c r="J1871" s="1" t="e">
        <f t="shared" si="448"/>
        <v>#REF!</v>
      </c>
    </row>
    <row r="1872" spans="1:10" x14ac:dyDescent="0.35">
      <c r="A1872" s="2">
        <f t="shared" si="442"/>
        <v>98</v>
      </c>
      <c r="B1872" s="2">
        <f t="shared" si="443"/>
        <v>4.1500000000000004</v>
      </c>
      <c r="C1872" s="5" t="str">
        <f>+F1872&amp;" - "&amp;I1872</f>
        <v xml:space="preserve">Informe Interactivo 2 - </v>
      </c>
      <c r="D1872" s="6" t="e">
        <f>+"AQUÍ SE COPIA EL LINK SIN EL ID DE FILTRO"&amp;#REF!</f>
        <v>#REF!</v>
      </c>
      <c r="E1872" s="4">
        <f t="shared" si="444"/>
        <v>40</v>
      </c>
      <c r="F1872" t="str">
        <f t="shared" si="445"/>
        <v>Informe Interactivo 2</v>
      </c>
      <c r="G1872" t="str">
        <f t="shared" si="446"/>
        <v>Categoría</v>
      </c>
      <c r="H1872" t="str">
        <f t="shared" si="447"/>
        <v>Precios</v>
      </c>
      <c r="J1872" s="1" t="e">
        <f t="shared" si="448"/>
        <v>#REF!</v>
      </c>
    </row>
    <row r="1873" spans="1:10" x14ac:dyDescent="0.35">
      <c r="A1873" s="2">
        <f t="shared" si="442"/>
        <v>99</v>
      </c>
      <c r="B1873" s="2">
        <f t="shared" si="443"/>
        <v>4.1500000000000004</v>
      </c>
      <c r="C1873" s="5" t="str">
        <f>+F1873&amp;" - "&amp;I1873</f>
        <v xml:space="preserve">Informe Interactivo 2 - </v>
      </c>
      <c r="D1873" s="6" t="e">
        <f>+"AQUÍ SE COPIA EL LINK SIN EL ID DE FILTRO"&amp;#REF!</f>
        <v>#REF!</v>
      </c>
      <c r="E1873" s="4">
        <f t="shared" si="444"/>
        <v>40</v>
      </c>
      <c r="F1873" t="str">
        <f t="shared" si="445"/>
        <v>Informe Interactivo 2</v>
      </c>
      <c r="G1873" t="str">
        <f t="shared" si="446"/>
        <v>Categoría</v>
      </c>
      <c r="H1873" t="str">
        <f t="shared" si="447"/>
        <v>Precios</v>
      </c>
      <c r="J1873" s="1" t="e">
        <f t="shared" si="448"/>
        <v>#REF!</v>
      </c>
    </row>
    <row r="1874" spans="1:10" x14ac:dyDescent="0.35">
      <c r="A1874" s="2">
        <f t="shared" si="442"/>
        <v>100</v>
      </c>
      <c r="B1874" s="2">
        <f t="shared" si="443"/>
        <v>4.1500000000000004</v>
      </c>
      <c r="C1874" s="5" t="str">
        <f>+F1874&amp;" - "&amp;I1874</f>
        <v xml:space="preserve">Informe Interactivo 2 - </v>
      </c>
      <c r="D1874" s="6" t="e">
        <f>+"AQUÍ SE COPIA EL LINK SIN EL ID DE FILTRO"&amp;#REF!</f>
        <v>#REF!</v>
      </c>
      <c r="E1874" s="4">
        <f t="shared" si="444"/>
        <v>40</v>
      </c>
      <c r="F1874" t="str">
        <f t="shared" si="445"/>
        <v>Informe Interactivo 2</v>
      </c>
      <c r="G1874" t="str">
        <f t="shared" si="446"/>
        <v>Categoría</v>
      </c>
      <c r="H1874" t="str">
        <f t="shared" si="447"/>
        <v>Precios</v>
      </c>
      <c r="J1874" s="1" t="e">
        <f t="shared" si="448"/>
        <v>#REF!</v>
      </c>
    </row>
    <row r="1875" spans="1:10" x14ac:dyDescent="0.35">
      <c r="A1875" s="2">
        <f t="shared" si="442"/>
        <v>101</v>
      </c>
      <c r="B1875" s="2">
        <f t="shared" si="443"/>
        <v>4.1500000000000004</v>
      </c>
      <c r="C1875" s="5" t="str">
        <f>+F1875&amp;" - "&amp;I1875</f>
        <v xml:space="preserve">Informe Interactivo 2 - </v>
      </c>
      <c r="D1875" s="6" t="e">
        <f>+"AQUÍ SE COPIA EL LINK SIN EL ID DE FILTRO"&amp;#REF!</f>
        <v>#REF!</v>
      </c>
      <c r="E1875" s="4">
        <f t="shared" si="444"/>
        <v>40</v>
      </c>
      <c r="F1875" t="str">
        <f t="shared" si="445"/>
        <v>Informe Interactivo 2</v>
      </c>
      <c r="G1875" t="str">
        <f t="shared" si="446"/>
        <v>Categoría</v>
      </c>
      <c r="H1875" t="str">
        <f t="shared" si="447"/>
        <v>Precios</v>
      </c>
      <c r="J1875" s="1" t="e">
        <f t="shared" si="448"/>
        <v>#REF!</v>
      </c>
    </row>
    <row r="1876" spans="1:10" x14ac:dyDescent="0.35">
      <c r="A1876" s="2">
        <f t="shared" si="442"/>
        <v>102</v>
      </c>
      <c r="B1876" s="2">
        <f t="shared" si="443"/>
        <v>4.1500000000000004</v>
      </c>
      <c r="C1876" s="5" t="str">
        <f>+F1876&amp;" - "&amp;I1876</f>
        <v xml:space="preserve">Informe Interactivo 2 - </v>
      </c>
      <c r="D1876" s="6" t="e">
        <f>+"AQUÍ SE COPIA EL LINK SIN EL ID DE FILTRO"&amp;#REF!</f>
        <v>#REF!</v>
      </c>
      <c r="E1876" s="4">
        <f t="shared" si="444"/>
        <v>40</v>
      </c>
      <c r="F1876" t="str">
        <f t="shared" si="445"/>
        <v>Informe Interactivo 2</v>
      </c>
      <c r="G1876" t="str">
        <f t="shared" si="446"/>
        <v>Categoría</v>
      </c>
      <c r="H1876" t="str">
        <f t="shared" si="447"/>
        <v>Precios</v>
      </c>
      <c r="J1876" s="1" t="e">
        <f t="shared" si="448"/>
        <v>#REF!</v>
      </c>
    </row>
    <row r="1877" spans="1:10" x14ac:dyDescent="0.35">
      <c r="A1877" s="2">
        <f t="shared" si="442"/>
        <v>103</v>
      </c>
      <c r="B1877" s="2">
        <f t="shared" si="443"/>
        <v>4.1500000000000004</v>
      </c>
      <c r="C1877" s="5" t="str">
        <f>+F1877&amp;" - "&amp;I1877</f>
        <v xml:space="preserve">Informe Interactivo 2 - </v>
      </c>
      <c r="D1877" s="6" t="e">
        <f>+"AQUÍ SE COPIA EL LINK SIN EL ID DE FILTRO"&amp;#REF!</f>
        <v>#REF!</v>
      </c>
      <c r="E1877" s="4">
        <f t="shared" si="444"/>
        <v>40</v>
      </c>
      <c r="F1877" t="str">
        <f t="shared" si="445"/>
        <v>Informe Interactivo 2</v>
      </c>
      <c r="G1877" t="str">
        <f t="shared" si="446"/>
        <v>Categoría</v>
      </c>
      <c r="H1877" t="str">
        <f t="shared" si="447"/>
        <v>Precios</v>
      </c>
      <c r="J1877" s="1" t="e">
        <f t="shared" si="448"/>
        <v>#REF!</v>
      </c>
    </row>
    <row r="1878" spans="1:10" x14ac:dyDescent="0.35">
      <c r="A1878" s="2">
        <f t="shared" si="442"/>
        <v>104</v>
      </c>
      <c r="B1878" s="2">
        <f t="shared" si="443"/>
        <v>4.1500000000000004</v>
      </c>
      <c r="C1878" s="5" t="str">
        <f>+F1878&amp;" - "&amp;I1878</f>
        <v xml:space="preserve">Informe Interactivo 2 - </v>
      </c>
      <c r="D1878" s="6" t="e">
        <f>+"AQUÍ SE COPIA EL LINK SIN EL ID DE FILTRO"&amp;#REF!</f>
        <v>#REF!</v>
      </c>
      <c r="E1878" s="4">
        <f t="shared" si="444"/>
        <v>40</v>
      </c>
      <c r="F1878" t="str">
        <f t="shared" si="445"/>
        <v>Informe Interactivo 2</v>
      </c>
      <c r="G1878" t="str">
        <f t="shared" si="446"/>
        <v>Categoría</v>
      </c>
      <c r="H1878" t="str">
        <f t="shared" si="447"/>
        <v>Precios</v>
      </c>
      <c r="J1878" s="1" t="e">
        <f t="shared" si="448"/>
        <v>#REF!</v>
      </c>
    </row>
    <row r="1879" spans="1:10" x14ac:dyDescent="0.35">
      <c r="A1879" s="2">
        <f t="shared" si="442"/>
        <v>105</v>
      </c>
      <c r="B1879" s="2">
        <f t="shared" si="443"/>
        <v>4.1500000000000004</v>
      </c>
      <c r="C1879" s="5" t="str">
        <f>+F1879&amp;" - "&amp;I1879</f>
        <v xml:space="preserve">Informe Interactivo 2 - </v>
      </c>
      <c r="D1879" s="6" t="e">
        <f>+"AQUÍ SE COPIA EL LINK SIN EL ID DE FILTRO"&amp;#REF!</f>
        <v>#REF!</v>
      </c>
      <c r="E1879" s="4">
        <f t="shared" si="444"/>
        <v>40</v>
      </c>
      <c r="F1879" t="str">
        <f t="shared" si="445"/>
        <v>Informe Interactivo 2</v>
      </c>
      <c r="G1879" t="str">
        <f t="shared" si="446"/>
        <v>Categoría</v>
      </c>
      <c r="H1879" t="str">
        <f t="shared" si="447"/>
        <v>Precios</v>
      </c>
      <c r="J1879" s="1" t="e">
        <f t="shared" si="448"/>
        <v>#REF!</v>
      </c>
    </row>
    <row r="1880" spans="1:10" x14ac:dyDescent="0.35">
      <c r="A1880" s="2">
        <f t="shared" si="442"/>
        <v>106</v>
      </c>
      <c r="B1880" s="2">
        <f t="shared" si="443"/>
        <v>4.1500000000000004</v>
      </c>
      <c r="C1880" s="5" t="str">
        <f>+F1880&amp;" - "&amp;I1880</f>
        <v xml:space="preserve">Informe Interactivo 2 - </v>
      </c>
      <c r="D1880" s="6" t="e">
        <f>+"AQUÍ SE COPIA EL LINK SIN EL ID DE FILTRO"&amp;#REF!</f>
        <v>#REF!</v>
      </c>
      <c r="E1880" s="4">
        <f t="shared" si="444"/>
        <v>40</v>
      </c>
      <c r="F1880" t="str">
        <f t="shared" si="445"/>
        <v>Informe Interactivo 2</v>
      </c>
      <c r="G1880" t="str">
        <f t="shared" si="446"/>
        <v>Categoría</v>
      </c>
      <c r="H1880" t="str">
        <f t="shared" si="447"/>
        <v>Precios</v>
      </c>
      <c r="J1880" s="1" t="e">
        <f t="shared" si="448"/>
        <v>#REF!</v>
      </c>
    </row>
    <row r="1881" spans="1:10" x14ac:dyDescent="0.35">
      <c r="A1881" s="2">
        <f t="shared" si="442"/>
        <v>107</v>
      </c>
      <c r="B1881" s="2">
        <f t="shared" si="443"/>
        <v>4.1500000000000004</v>
      </c>
      <c r="C1881" s="5" t="str">
        <f>+F1881&amp;" - "&amp;I1881</f>
        <v xml:space="preserve">Informe Interactivo 2 - </v>
      </c>
      <c r="D1881" s="6" t="e">
        <f>+"AQUÍ SE COPIA EL LINK SIN EL ID DE FILTRO"&amp;#REF!</f>
        <v>#REF!</v>
      </c>
      <c r="E1881" s="4">
        <f t="shared" si="444"/>
        <v>40</v>
      </c>
      <c r="F1881" t="str">
        <f t="shared" si="445"/>
        <v>Informe Interactivo 2</v>
      </c>
      <c r="G1881" t="str">
        <f t="shared" si="446"/>
        <v>Categoría</v>
      </c>
      <c r="H1881" t="str">
        <f t="shared" si="447"/>
        <v>Precios</v>
      </c>
      <c r="J1881" s="1" t="e">
        <f t="shared" si="448"/>
        <v>#REF!</v>
      </c>
    </row>
    <row r="1882" spans="1:10" x14ac:dyDescent="0.35">
      <c r="A1882" s="2">
        <f t="shared" si="442"/>
        <v>108</v>
      </c>
      <c r="B1882" s="2">
        <f t="shared" si="443"/>
        <v>4.1500000000000004</v>
      </c>
      <c r="C1882" s="5" t="str">
        <f>+F1882&amp;" - "&amp;I1882</f>
        <v xml:space="preserve">Informe Interactivo 2 - </v>
      </c>
      <c r="D1882" s="6" t="e">
        <f>+"AQUÍ SE COPIA EL LINK SIN EL ID DE FILTRO"&amp;#REF!</f>
        <v>#REF!</v>
      </c>
      <c r="E1882" s="4">
        <f t="shared" si="444"/>
        <v>40</v>
      </c>
      <c r="F1882" t="str">
        <f t="shared" si="445"/>
        <v>Informe Interactivo 2</v>
      </c>
      <c r="G1882" t="str">
        <f t="shared" si="446"/>
        <v>Categoría</v>
      </c>
      <c r="H1882" t="str">
        <f t="shared" si="447"/>
        <v>Precios</v>
      </c>
      <c r="J1882" s="1" t="e">
        <f t="shared" si="448"/>
        <v>#REF!</v>
      </c>
    </row>
    <row r="1883" spans="1:10" x14ac:dyDescent="0.35">
      <c r="A1883" s="2">
        <f t="shared" si="442"/>
        <v>109</v>
      </c>
      <c r="B1883" s="2">
        <f t="shared" si="443"/>
        <v>4.1500000000000004</v>
      </c>
      <c r="C1883" s="5" t="str">
        <f>+F1883&amp;" - "&amp;I1883</f>
        <v xml:space="preserve">Informe Interactivo 2 - </v>
      </c>
      <c r="D1883" s="6" t="e">
        <f>+"AQUÍ SE COPIA EL LINK SIN EL ID DE FILTRO"&amp;#REF!</f>
        <v>#REF!</v>
      </c>
      <c r="E1883" s="4">
        <f t="shared" si="444"/>
        <v>40</v>
      </c>
      <c r="F1883" t="str">
        <f t="shared" si="445"/>
        <v>Informe Interactivo 2</v>
      </c>
      <c r="G1883" t="str">
        <f t="shared" si="446"/>
        <v>Categoría</v>
      </c>
      <c r="H1883" t="str">
        <f t="shared" si="447"/>
        <v>Precios</v>
      </c>
      <c r="J1883" s="1" t="e">
        <f t="shared" si="448"/>
        <v>#REF!</v>
      </c>
    </row>
    <row r="1884" spans="1:10" x14ac:dyDescent="0.35">
      <c r="A1884" s="2">
        <f t="shared" si="442"/>
        <v>110</v>
      </c>
      <c r="B1884" s="2">
        <f t="shared" si="443"/>
        <v>4.1500000000000004</v>
      </c>
      <c r="C1884" s="5" t="str">
        <f>+F1884&amp;" - "&amp;I1884</f>
        <v xml:space="preserve">Informe Interactivo 2 - </v>
      </c>
      <c r="D1884" s="6" t="e">
        <f>+"AQUÍ SE COPIA EL LINK SIN EL ID DE FILTRO"&amp;#REF!</f>
        <v>#REF!</v>
      </c>
      <c r="E1884" s="4">
        <f t="shared" si="444"/>
        <v>40</v>
      </c>
      <c r="F1884" t="str">
        <f t="shared" si="445"/>
        <v>Informe Interactivo 2</v>
      </c>
      <c r="G1884" t="str">
        <f t="shared" si="446"/>
        <v>Categoría</v>
      </c>
      <c r="H1884" t="str">
        <f t="shared" si="447"/>
        <v>Precios</v>
      </c>
      <c r="J1884" s="1" t="e">
        <f t="shared" si="448"/>
        <v>#REF!</v>
      </c>
    </row>
    <row r="1885" spans="1:10" x14ac:dyDescent="0.35">
      <c r="A1885" s="2">
        <f t="shared" si="442"/>
        <v>111</v>
      </c>
      <c r="B1885" s="2">
        <f t="shared" si="443"/>
        <v>4.1500000000000004</v>
      </c>
      <c r="C1885" s="5" t="str">
        <f>+F1885&amp;" - "&amp;I1885</f>
        <v xml:space="preserve">Informe Interactivo 2 - </v>
      </c>
      <c r="D1885" s="6" t="e">
        <f>+"AQUÍ SE COPIA EL LINK SIN EL ID DE FILTRO"&amp;#REF!</f>
        <v>#REF!</v>
      </c>
      <c r="E1885" s="4">
        <f t="shared" si="444"/>
        <v>40</v>
      </c>
      <c r="F1885" t="str">
        <f t="shared" si="445"/>
        <v>Informe Interactivo 2</v>
      </c>
      <c r="G1885" t="str">
        <f t="shared" si="446"/>
        <v>Categoría</v>
      </c>
      <c r="H1885" t="str">
        <f t="shared" si="447"/>
        <v>Precios</v>
      </c>
      <c r="J1885" s="1" t="e">
        <f t="shared" si="448"/>
        <v>#REF!</v>
      </c>
    </row>
    <row r="1886" spans="1:10" x14ac:dyDescent="0.35">
      <c r="A1886" s="2">
        <f t="shared" si="442"/>
        <v>112</v>
      </c>
      <c r="B1886" s="2">
        <f t="shared" si="443"/>
        <v>4.1500000000000004</v>
      </c>
      <c r="C1886" s="5" t="str">
        <f>+F1886&amp;" - "&amp;I1886</f>
        <v xml:space="preserve">Informe Interactivo 2 - </v>
      </c>
      <c r="D1886" s="6" t="e">
        <f>+"AQUÍ SE COPIA EL LINK SIN EL ID DE FILTRO"&amp;#REF!</f>
        <v>#REF!</v>
      </c>
      <c r="E1886" s="4">
        <f t="shared" si="444"/>
        <v>40</v>
      </c>
      <c r="F1886" t="str">
        <f t="shared" si="445"/>
        <v>Informe Interactivo 2</v>
      </c>
      <c r="G1886" t="str">
        <f t="shared" si="446"/>
        <v>Categoría</v>
      </c>
      <c r="H1886" t="str">
        <f t="shared" si="447"/>
        <v>Precios</v>
      </c>
      <c r="J1886" s="1" t="e">
        <f t="shared" si="448"/>
        <v>#REF!</v>
      </c>
    </row>
    <row r="1887" spans="1:10" x14ac:dyDescent="0.35">
      <c r="A1887" s="2">
        <f t="shared" si="442"/>
        <v>113</v>
      </c>
      <c r="B1887" s="2">
        <f t="shared" si="443"/>
        <v>4.1500000000000004</v>
      </c>
      <c r="C1887" s="5" t="str">
        <f>+F1887&amp;" - "&amp;I1887</f>
        <v xml:space="preserve">Informe Interactivo 2 - </v>
      </c>
      <c r="D1887" s="6" t="e">
        <f>+"AQUÍ SE COPIA EL LINK SIN EL ID DE FILTRO"&amp;#REF!</f>
        <v>#REF!</v>
      </c>
      <c r="E1887" s="4">
        <f t="shared" si="444"/>
        <v>40</v>
      </c>
      <c r="F1887" t="str">
        <f t="shared" si="445"/>
        <v>Informe Interactivo 2</v>
      </c>
      <c r="G1887" t="str">
        <f t="shared" si="446"/>
        <v>Categoría</v>
      </c>
      <c r="H1887" t="str">
        <f t="shared" si="447"/>
        <v>Precios</v>
      </c>
      <c r="J1887" s="1" t="e">
        <f t="shared" si="448"/>
        <v>#REF!</v>
      </c>
    </row>
    <row r="1888" spans="1:10" x14ac:dyDescent="0.35">
      <c r="A1888" s="2">
        <f t="shared" si="442"/>
        <v>114</v>
      </c>
      <c r="B1888" s="2">
        <f t="shared" si="443"/>
        <v>4.1500000000000004</v>
      </c>
      <c r="C1888" s="5" t="str">
        <f>+F1888&amp;" - "&amp;I1888</f>
        <v xml:space="preserve">Informe Interactivo 2 - </v>
      </c>
      <c r="D1888" s="6" t="e">
        <f>+"AQUÍ SE COPIA EL LINK SIN EL ID DE FILTRO"&amp;#REF!</f>
        <v>#REF!</v>
      </c>
      <c r="E1888" s="4">
        <f t="shared" si="444"/>
        <v>40</v>
      </c>
      <c r="F1888" t="str">
        <f t="shared" si="445"/>
        <v>Informe Interactivo 2</v>
      </c>
      <c r="G1888" t="str">
        <f t="shared" si="446"/>
        <v>Categoría</v>
      </c>
      <c r="H1888" t="str">
        <f t="shared" si="447"/>
        <v>Precios</v>
      </c>
      <c r="J1888" s="1" t="e">
        <f t="shared" si="448"/>
        <v>#REF!</v>
      </c>
    </row>
    <row r="1889" spans="1:10" x14ac:dyDescent="0.35">
      <c r="A1889" s="2">
        <f t="shared" si="442"/>
        <v>115</v>
      </c>
      <c r="B1889" s="2">
        <f t="shared" si="443"/>
        <v>4.1500000000000004</v>
      </c>
      <c r="C1889" s="5" t="str">
        <f>+F1889&amp;" - "&amp;I1889</f>
        <v xml:space="preserve">Informe Interactivo 2 - </v>
      </c>
      <c r="D1889" s="6" t="e">
        <f>+"AQUÍ SE COPIA EL LINK SIN EL ID DE FILTRO"&amp;#REF!</f>
        <v>#REF!</v>
      </c>
      <c r="E1889" s="4">
        <f t="shared" si="444"/>
        <v>40</v>
      </c>
      <c r="F1889" t="str">
        <f t="shared" si="445"/>
        <v>Informe Interactivo 2</v>
      </c>
      <c r="G1889" t="str">
        <f t="shared" si="446"/>
        <v>Categoría</v>
      </c>
      <c r="H1889" t="str">
        <f t="shared" si="447"/>
        <v>Precios</v>
      </c>
      <c r="J1889" s="1" t="e">
        <f t="shared" si="448"/>
        <v>#REF!</v>
      </c>
    </row>
    <row r="1890" spans="1:10" x14ac:dyDescent="0.35">
      <c r="A1890" s="2">
        <f t="shared" si="442"/>
        <v>116</v>
      </c>
      <c r="B1890" s="2">
        <f t="shared" si="443"/>
        <v>4.1500000000000004</v>
      </c>
      <c r="C1890" s="5" t="str">
        <f>+F1890&amp;" - "&amp;I1890</f>
        <v xml:space="preserve">Informe Interactivo 2 - </v>
      </c>
      <c r="D1890" s="6" t="e">
        <f>+"AQUÍ SE COPIA EL LINK SIN EL ID DE FILTRO"&amp;#REF!</f>
        <v>#REF!</v>
      </c>
      <c r="E1890" s="4">
        <f t="shared" si="444"/>
        <v>40</v>
      </c>
      <c r="F1890" t="str">
        <f t="shared" si="445"/>
        <v>Informe Interactivo 2</v>
      </c>
      <c r="G1890" t="str">
        <f t="shared" si="446"/>
        <v>Categoría</v>
      </c>
      <c r="H1890" t="str">
        <f t="shared" si="447"/>
        <v>Precios</v>
      </c>
      <c r="J1890" s="1" t="e">
        <f t="shared" si="448"/>
        <v>#REF!</v>
      </c>
    </row>
    <row r="1891" spans="1:10" x14ac:dyDescent="0.35">
      <c r="A1891" s="2">
        <f t="shared" si="442"/>
        <v>117</v>
      </c>
      <c r="B1891" s="2">
        <f t="shared" si="443"/>
        <v>4.1500000000000004</v>
      </c>
      <c r="C1891" s="5" t="str">
        <f>+F1891&amp;" - "&amp;I1891</f>
        <v xml:space="preserve">Informe Interactivo 2 - </v>
      </c>
      <c r="D1891" s="6" t="e">
        <f>+"AQUÍ SE COPIA EL LINK SIN EL ID DE FILTRO"&amp;#REF!</f>
        <v>#REF!</v>
      </c>
      <c r="E1891" s="4">
        <f t="shared" si="444"/>
        <v>40</v>
      </c>
      <c r="F1891" t="str">
        <f t="shared" si="445"/>
        <v>Informe Interactivo 2</v>
      </c>
      <c r="G1891" t="str">
        <f t="shared" si="446"/>
        <v>Categoría</v>
      </c>
      <c r="H1891" t="str">
        <f t="shared" si="447"/>
        <v>Precios</v>
      </c>
      <c r="J1891" s="1" t="e">
        <f t="shared" si="448"/>
        <v>#REF!</v>
      </c>
    </row>
    <row r="1892" spans="1:10" x14ac:dyDescent="0.35">
      <c r="A1892" s="2">
        <f t="shared" si="442"/>
        <v>118</v>
      </c>
      <c r="B1892" s="2">
        <f t="shared" si="443"/>
        <v>4.1500000000000004</v>
      </c>
      <c r="C1892" s="5" t="str">
        <f>+F1892&amp;" - "&amp;I1892</f>
        <v xml:space="preserve">Informe Interactivo 2 - </v>
      </c>
      <c r="D1892" s="6" t="e">
        <f>+"AQUÍ SE COPIA EL LINK SIN EL ID DE FILTRO"&amp;#REF!</f>
        <v>#REF!</v>
      </c>
      <c r="E1892" s="4">
        <f t="shared" si="444"/>
        <v>40</v>
      </c>
      <c r="F1892" t="str">
        <f t="shared" si="445"/>
        <v>Informe Interactivo 2</v>
      </c>
      <c r="G1892" t="str">
        <f t="shared" si="446"/>
        <v>Categoría</v>
      </c>
      <c r="H1892" t="str">
        <f t="shared" si="447"/>
        <v>Precios</v>
      </c>
      <c r="J1892" s="1" t="e">
        <f t="shared" si="448"/>
        <v>#REF!</v>
      </c>
    </row>
    <row r="1893" spans="1:10" x14ac:dyDescent="0.35">
      <c r="A1893" s="2">
        <f t="shared" si="442"/>
        <v>119</v>
      </c>
      <c r="B1893" s="2">
        <f t="shared" si="443"/>
        <v>4.1500000000000004</v>
      </c>
      <c r="C1893" s="5" t="str">
        <f>+F1893&amp;" - "&amp;I1893</f>
        <v xml:space="preserve">Informe Interactivo 2 - </v>
      </c>
      <c r="D1893" s="6" t="e">
        <f>+"AQUÍ SE COPIA EL LINK SIN EL ID DE FILTRO"&amp;#REF!</f>
        <v>#REF!</v>
      </c>
      <c r="E1893" s="4">
        <f t="shared" si="444"/>
        <v>40</v>
      </c>
      <c r="F1893" t="str">
        <f t="shared" si="445"/>
        <v>Informe Interactivo 2</v>
      </c>
      <c r="G1893" t="str">
        <f t="shared" si="446"/>
        <v>Categoría</v>
      </c>
      <c r="H1893" t="str">
        <f t="shared" si="447"/>
        <v>Precios</v>
      </c>
      <c r="J1893" s="1" t="e">
        <f t="shared" si="448"/>
        <v>#REF!</v>
      </c>
    </row>
    <row r="1894" spans="1:10" x14ac:dyDescent="0.35">
      <c r="A1894" s="2">
        <f t="shared" si="442"/>
        <v>120</v>
      </c>
      <c r="B1894" s="2">
        <f t="shared" si="443"/>
        <v>4.1500000000000004</v>
      </c>
      <c r="C1894" s="5" t="str">
        <f>+F1894&amp;" - "&amp;I1894</f>
        <v xml:space="preserve">Informe Interactivo 2 - </v>
      </c>
      <c r="D1894" s="6" t="e">
        <f>+"AQUÍ SE COPIA EL LINK SIN EL ID DE FILTRO"&amp;#REF!</f>
        <v>#REF!</v>
      </c>
      <c r="E1894" s="4">
        <f t="shared" si="444"/>
        <v>40</v>
      </c>
      <c r="F1894" t="str">
        <f t="shared" si="445"/>
        <v>Informe Interactivo 2</v>
      </c>
      <c r="G1894" t="str">
        <f t="shared" si="446"/>
        <v>Categoría</v>
      </c>
      <c r="H1894" t="str">
        <f t="shared" si="447"/>
        <v>Precios</v>
      </c>
      <c r="J1894" s="1" t="e">
        <f t="shared" si="448"/>
        <v>#REF!</v>
      </c>
    </row>
    <row r="1895" spans="1:10" x14ac:dyDescent="0.35">
      <c r="A1895" s="2">
        <f t="shared" si="442"/>
        <v>121</v>
      </c>
      <c r="B1895" s="2">
        <f t="shared" si="443"/>
        <v>4.1500000000000004</v>
      </c>
      <c r="C1895" s="5" t="str">
        <f>+F1895&amp;" - "&amp;I1895</f>
        <v xml:space="preserve">Informe Interactivo 2 - </v>
      </c>
      <c r="D1895" s="6" t="e">
        <f>+"AQUÍ SE COPIA EL LINK SIN EL ID DE FILTRO"&amp;#REF!</f>
        <v>#REF!</v>
      </c>
      <c r="E1895" s="4">
        <f t="shared" si="444"/>
        <v>40</v>
      </c>
      <c r="F1895" t="str">
        <f t="shared" si="445"/>
        <v>Informe Interactivo 2</v>
      </c>
      <c r="G1895" t="str">
        <f t="shared" si="446"/>
        <v>Categoría</v>
      </c>
      <c r="H1895" t="str">
        <f t="shared" si="447"/>
        <v>Precios</v>
      </c>
      <c r="J1895" s="1" t="e">
        <f t="shared" si="448"/>
        <v>#REF!</v>
      </c>
    </row>
    <row r="1896" spans="1:10" x14ac:dyDescent="0.35">
      <c r="A1896" s="2">
        <f t="shared" si="442"/>
        <v>122</v>
      </c>
      <c r="B1896" s="2">
        <f t="shared" si="443"/>
        <v>4.1500000000000004</v>
      </c>
      <c r="C1896" s="5" t="str">
        <f>+F1896&amp;" - "&amp;I1896</f>
        <v xml:space="preserve">Informe Interactivo 2 - </v>
      </c>
      <c r="D1896" s="6" t="e">
        <f>+"AQUÍ SE COPIA EL LINK SIN EL ID DE FILTRO"&amp;#REF!</f>
        <v>#REF!</v>
      </c>
      <c r="E1896" s="4">
        <f t="shared" si="444"/>
        <v>40</v>
      </c>
      <c r="F1896" t="str">
        <f t="shared" si="445"/>
        <v>Informe Interactivo 2</v>
      </c>
      <c r="G1896" t="str">
        <f t="shared" si="446"/>
        <v>Categoría</v>
      </c>
      <c r="H1896" t="str">
        <f t="shared" si="447"/>
        <v>Precios</v>
      </c>
      <c r="J1896" s="1" t="e">
        <f t="shared" si="448"/>
        <v>#REF!</v>
      </c>
    </row>
    <row r="1897" spans="1:10" x14ac:dyDescent="0.35">
      <c r="A1897" s="2">
        <f t="shared" ref="A1897:A1960" si="449">+A1896+1</f>
        <v>123</v>
      </c>
      <c r="B1897" s="2">
        <f t="shared" ref="B1897:B1960" si="450">+B1896</f>
        <v>4.1500000000000004</v>
      </c>
      <c r="C1897" s="5" t="str">
        <f>+F1897&amp;" - "&amp;I1897</f>
        <v xml:space="preserve">Informe Interactivo 2 - </v>
      </c>
      <c r="D1897" s="6" t="e">
        <f>+"AQUÍ SE COPIA EL LINK SIN EL ID DE FILTRO"&amp;#REF!</f>
        <v>#REF!</v>
      </c>
      <c r="E1897" s="4">
        <f t="shared" ref="E1897:E1960" si="451">+E1896</f>
        <v>40</v>
      </c>
      <c r="F1897" t="str">
        <f t="shared" ref="F1897:F1960" si="452">+F1896</f>
        <v>Informe Interactivo 2</v>
      </c>
      <c r="G1897" t="str">
        <f t="shared" ref="G1897:G1960" si="453">+G1896</f>
        <v>Categoría</v>
      </c>
      <c r="H1897" t="str">
        <f t="shared" ref="H1897:H1960" si="454">+H1896</f>
        <v>Precios</v>
      </c>
      <c r="J1897" s="1" t="e">
        <f t="shared" ref="J1897:J1960" si="455">+HYPERLINK(D1897,C1897)</f>
        <v>#REF!</v>
      </c>
    </row>
    <row r="1898" spans="1:10" x14ac:dyDescent="0.35">
      <c r="A1898" s="2">
        <f t="shared" si="449"/>
        <v>124</v>
      </c>
      <c r="B1898" s="2">
        <f t="shared" si="450"/>
        <v>4.1500000000000004</v>
      </c>
      <c r="C1898" s="5" t="str">
        <f>+F1898&amp;" - "&amp;I1898</f>
        <v xml:space="preserve">Informe Interactivo 2 - </v>
      </c>
      <c r="D1898" s="6" t="e">
        <f>+"AQUÍ SE COPIA EL LINK SIN EL ID DE FILTRO"&amp;#REF!</f>
        <v>#REF!</v>
      </c>
      <c r="E1898" s="4">
        <f t="shared" si="451"/>
        <v>40</v>
      </c>
      <c r="F1898" t="str">
        <f t="shared" si="452"/>
        <v>Informe Interactivo 2</v>
      </c>
      <c r="G1898" t="str">
        <f t="shared" si="453"/>
        <v>Categoría</v>
      </c>
      <c r="H1898" t="str">
        <f t="shared" si="454"/>
        <v>Precios</v>
      </c>
      <c r="J1898" s="1" t="e">
        <f t="shared" si="455"/>
        <v>#REF!</v>
      </c>
    </row>
    <row r="1899" spans="1:10" x14ac:dyDescent="0.35">
      <c r="A1899" s="2">
        <f t="shared" si="449"/>
        <v>125</v>
      </c>
      <c r="B1899" s="2">
        <f t="shared" si="450"/>
        <v>4.1500000000000004</v>
      </c>
      <c r="C1899" s="5" t="str">
        <f>+F1899&amp;" - "&amp;I1899</f>
        <v xml:space="preserve">Informe Interactivo 2 - </v>
      </c>
      <c r="D1899" s="6" t="e">
        <f>+"AQUÍ SE COPIA EL LINK SIN EL ID DE FILTRO"&amp;#REF!</f>
        <v>#REF!</v>
      </c>
      <c r="E1899" s="4">
        <f t="shared" si="451"/>
        <v>40</v>
      </c>
      <c r="F1899" t="str">
        <f t="shared" si="452"/>
        <v>Informe Interactivo 2</v>
      </c>
      <c r="G1899" t="str">
        <f t="shared" si="453"/>
        <v>Categoría</v>
      </c>
      <c r="H1899" t="str">
        <f t="shared" si="454"/>
        <v>Precios</v>
      </c>
      <c r="J1899" s="1" t="e">
        <f t="shared" si="455"/>
        <v>#REF!</v>
      </c>
    </row>
    <row r="1900" spans="1:10" x14ac:dyDescent="0.35">
      <c r="A1900" s="2">
        <f t="shared" si="449"/>
        <v>126</v>
      </c>
      <c r="B1900" s="2">
        <f t="shared" si="450"/>
        <v>4.1500000000000004</v>
      </c>
      <c r="C1900" s="5" t="str">
        <f>+F1900&amp;" - "&amp;I1900</f>
        <v xml:space="preserve">Informe Interactivo 2 - </v>
      </c>
      <c r="D1900" s="6" t="e">
        <f>+"AQUÍ SE COPIA EL LINK SIN EL ID DE FILTRO"&amp;#REF!</f>
        <v>#REF!</v>
      </c>
      <c r="E1900" s="4">
        <f t="shared" si="451"/>
        <v>40</v>
      </c>
      <c r="F1900" t="str">
        <f t="shared" si="452"/>
        <v>Informe Interactivo 2</v>
      </c>
      <c r="G1900" t="str">
        <f t="shared" si="453"/>
        <v>Categoría</v>
      </c>
      <c r="H1900" t="str">
        <f t="shared" si="454"/>
        <v>Precios</v>
      </c>
      <c r="J1900" s="1" t="e">
        <f t="shared" si="455"/>
        <v>#REF!</v>
      </c>
    </row>
    <row r="1901" spans="1:10" x14ac:dyDescent="0.35">
      <c r="A1901" s="2">
        <f t="shared" si="449"/>
        <v>127</v>
      </c>
      <c r="B1901" s="2">
        <f t="shared" si="450"/>
        <v>4.1500000000000004</v>
      </c>
      <c r="C1901" s="5" t="str">
        <f>+F1901&amp;" - "&amp;I1901</f>
        <v xml:space="preserve">Informe Interactivo 2 - </v>
      </c>
      <c r="D1901" s="6" t="e">
        <f>+"AQUÍ SE COPIA EL LINK SIN EL ID DE FILTRO"&amp;#REF!</f>
        <v>#REF!</v>
      </c>
      <c r="E1901" s="4">
        <f t="shared" si="451"/>
        <v>40</v>
      </c>
      <c r="F1901" t="str">
        <f t="shared" si="452"/>
        <v>Informe Interactivo 2</v>
      </c>
      <c r="G1901" t="str">
        <f t="shared" si="453"/>
        <v>Categoría</v>
      </c>
      <c r="H1901" t="str">
        <f t="shared" si="454"/>
        <v>Precios</v>
      </c>
      <c r="J1901" s="1" t="e">
        <f t="shared" si="455"/>
        <v>#REF!</v>
      </c>
    </row>
    <row r="1902" spans="1:10" x14ac:dyDescent="0.35">
      <c r="A1902" s="2">
        <f t="shared" si="449"/>
        <v>128</v>
      </c>
      <c r="B1902" s="2">
        <f t="shared" si="450"/>
        <v>4.1500000000000004</v>
      </c>
      <c r="C1902" s="5" t="str">
        <f>+F1902&amp;" - "&amp;I1902</f>
        <v xml:space="preserve">Informe Interactivo 2 - </v>
      </c>
      <c r="D1902" s="6" t="e">
        <f>+"AQUÍ SE COPIA EL LINK SIN EL ID DE FILTRO"&amp;#REF!</f>
        <v>#REF!</v>
      </c>
      <c r="E1902" s="4">
        <f t="shared" si="451"/>
        <v>40</v>
      </c>
      <c r="F1902" t="str">
        <f t="shared" si="452"/>
        <v>Informe Interactivo 2</v>
      </c>
      <c r="G1902" t="str">
        <f t="shared" si="453"/>
        <v>Categoría</v>
      </c>
      <c r="H1902" t="str">
        <f t="shared" si="454"/>
        <v>Precios</v>
      </c>
      <c r="J1902" s="1" t="e">
        <f t="shared" si="455"/>
        <v>#REF!</v>
      </c>
    </row>
    <row r="1903" spans="1:10" x14ac:dyDescent="0.35">
      <c r="A1903" s="2">
        <f t="shared" si="449"/>
        <v>129</v>
      </c>
      <c r="B1903" s="2">
        <f t="shared" si="450"/>
        <v>4.1500000000000004</v>
      </c>
      <c r="C1903" s="5" t="str">
        <f>+F1903&amp;" - "&amp;I1903</f>
        <v xml:space="preserve">Informe Interactivo 2 - </v>
      </c>
      <c r="D1903" s="6" t="e">
        <f>+"AQUÍ SE COPIA EL LINK SIN EL ID DE FILTRO"&amp;#REF!</f>
        <v>#REF!</v>
      </c>
      <c r="E1903" s="4">
        <f t="shared" si="451"/>
        <v>40</v>
      </c>
      <c r="F1903" t="str">
        <f t="shared" si="452"/>
        <v>Informe Interactivo 2</v>
      </c>
      <c r="G1903" t="str">
        <f t="shared" si="453"/>
        <v>Categoría</v>
      </c>
      <c r="H1903" t="str">
        <f t="shared" si="454"/>
        <v>Precios</v>
      </c>
      <c r="J1903" s="1" t="e">
        <f t="shared" si="455"/>
        <v>#REF!</v>
      </c>
    </row>
    <row r="1904" spans="1:10" x14ac:dyDescent="0.35">
      <c r="A1904" s="2">
        <f t="shared" si="449"/>
        <v>130</v>
      </c>
      <c r="B1904" s="2">
        <f t="shared" si="450"/>
        <v>4.1500000000000004</v>
      </c>
      <c r="C1904" s="5" t="str">
        <f>+F1904&amp;" - "&amp;I1904</f>
        <v xml:space="preserve">Informe Interactivo 2 - </v>
      </c>
      <c r="D1904" s="6" t="e">
        <f>+"AQUÍ SE COPIA EL LINK SIN EL ID DE FILTRO"&amp;#REF!</f>
        <v>#REF!</v>
      </c>
      <c r="E1904" s="4">
        <f t="shared" si="451"/>
        <v>40</v>
      </c>
      <c r="F1904" t="str">
        <f t="shared" si="452"/>
        <v>Informe Interactivo 2</v>
      </c>
      <c r="G1904" t="str">
        <f t="shared" si="453"/>
        <v>Categoría</v>
      </c>
      <c r="H1904" t="str">
        <f t="shared" si="454"/>
        <v>Precios</v>
      </c>
      <c r="J1904" s="1" t="e">
        <f t="shared" si="455"/>
        <v>#REF!</v>
      </c>
    </row>
    <row r="1905" spans="1:10" x14ac:dyDescent="0.35">
      <c r="A1905" s="2">
        <f t="shared" si="449"/>
        <v>131</v>
      </c>
      <c r="B1905" s="2">
        <f t="shared" si="450"/>
        <v>4.1500000000000004</v>
      </c>
      <c r="C1905" s="5" t="str">
        <f>+F1905&amp;" - "&amp;I1905</f>
        <v xml:space="preserve">Informe Interactivo 2 - </v>
      </c>
      <c r="D1905" s="6" t="e">
        <f>+"AQUÍ SE COPIA EL LINK SIN EL ID DE FILTRO"&amp;#REF!</f>
        <v>#REF!</v>
      </c>
      <c r="E1905" s="4">
        <f t="shared" si="451"/>
        <v>40</v>
      </c>
      <c r="F1905" t="str">
        <f t="shared" si="452"/>
        <v>Informe Interactivo 2</v>
      </c>
      <c r="G1905" t="str">
        <f t="shared" si="453"/>
        <v>Categoría</v>
      </c>
      <c r="H1905" t="str">
        <f t="shared" si="454"/>
        <v>Precios</v>
      </c>
      <c r="J1905" s="1" t="e">
        <f t="shared" si="455"/>
        <v>#REF!</v>
      </c>
    </row>
    <row r="1906" spans="1:10" x14ac:dyDescent="0.35">
      <c r="A1906" s="2">
        <f t="shared" si="449"/>
        <v>132</v>
      </c>
      <c r="B1906" s="2">
        <f t="shared" si="450"/>
        <v>4.1500000000000004</v>
      </c>
      <c r="C1906" s="5" t="str">
        <f>+F1906&amp;" - "&amp;I1906</f>
        <v xml:space="preserve">Informe Interactivo 2 - </v>
      </c>
      <c r="D1906" s="6" t="e">
        <f>+"AQUÍ SE COPIA EL LINK SIN EL ID DE FILTRO"&amp;#REF!</f>
        <v>#REF!</v>
      </c>
      <c r="E1906" s="4">
        <f t="shared" si="451"/>
        <v>40</v>
      </c>
      <c r="F1906" t="str">
        <f t="shared" si="452"/>
        <v>Informe Interactivo 2</v>
      </c>
      <c r="G1906" t="str">
        <f t="shared" si="453"/>
        <v>Categoría</v>
      </c>
      <c r="H1906" t="str">
        <f t="shared" si="454"/>
        <v>Precios</v>
      </c>
      <c r="J1906" s="1" t="e">
        <f t="shared" si="455"/>
        <v>#REF!</v>
      </c>
    </row>
    <row r="1907" spans="1:10" x14ac:dyDescent="0.35">
      <c r="A1907" s="2">
        <f t="shared" si="449"/>
        <v>133</v>
      </c>
      <c r="B1907" s="2">
        <f t="shared" si="450"/>
        <v>4.1500000000000004</v>
      </c>
      <c r="C1907" s="5" t="str">
        <f>+F1907&amp;" - "&amp;I1907</f>
        <v xml:space="preserve">Informe Interactivo 2 - </v>
      </c>
      <c r="D1907" s="6" t="e">
        <f>+"AQUÍ SE COPIA EL LINK SIN EL ID DE FILTRO"&amp;#REF!</f>
        <v>#REF!</v>
      </c>
      <c r="E1907" s="4">
        <f t="shared" si="451"/>
        <v>40</v>
      </c>
      <c r="F1907" t="str">
        <f t="shared" si="452"/>
        <v>Informe Interactivo 2</v>
      </c>
      <c r="G1907" t="str">
        <f t="shared" si="453"/>
        <v>Categoría</v>
      </c>
      <c r="H1907" t="str">
        <f t="shared" si="454"/>
        <v>Precios</v>
      </c>
      <c r="J1907" s="1" t="e">
        <f t="shared" si="455"/>
        <v>#REF!</v>
      </c>
    </row>
    <row r="1908" spans="1:10" x14ac:dyDescent="0.35">
      <c r="A1908" s="2">
        <f t="shared" si="449"/>
        <v>134</v>
      </c>
      <c r="B1908" s="2">
        <f t="shared" si="450"/>
        <v>4.1500000000000004</v>
      </c>
      <c r="C1908" s="5" t="str">
        <f>+F1908&amp;" - "&amp;I1908</f>
        <v xml:space="preserve">Informe Interactivo 2 - </v>
      </c>
      <c r="D1908" s="6" t="e">
        <f>+"AQUÍ SE COPIA EL LINK SIN EL ID DE FILTRO"&amp;#REF!</f>
        <v>#REF!</v>
      </c>
      <c r="E1908" s="4">
        <f t="shared" si="451"/>
        <v>40</v>
      </c>
      <c r="F1908" t="str">
        <f t="shared" si="452"/>
        <v>Informe Interactivo 2</v>
      </c>
      <c r="G1908" t="str">
        <f t="shared" si="453"/>
        <v>Categoría</v>
      </c>
      <c r="H1908" t="str">
        <f t="shared" si="454"/>
        <v>Precios</v>
      </c>
      <c r="J1908" s="1" t="e">
        <f t="shared" si="455"/>
        <v>#REF!</v>
      </c>
    </row>
    <row r="1909" spans="1:10" x14ac:dyDescent="0.35">
      <c r="A1909" s="2">
        <f t="shared" si="449"/>
        <v>135</v>
      </c>
      <c r="B1909" s="2">
        <f t="shared" si="450"/>
        <v>4.1500000000000004</v>
      </c>
      <c r="C1909" s="5" t="str">
        <f>+F1909&amp;" - "&amp;I1909</f>
        <v xml:space="preserve">Informe Interactivo 2 - </v>
      </c>
      <c r="D1909" s="6" t="e">
        <f>+"AQUÍ SE COPIA EL LINK SIN EL ID DE FILTRO"&amp;#REF!</f>
        <v>#REF!</v>
      </c>
      <c r="E1909" s="4">
        <f t="shared" si="451"/>
        <v>40</v>
      </c>
      <c r="F1909" t="str">
        <f t="shared" si="452"/>
        <v>Informe Interactivo 2</v>
      </c>
      <c r="G1909" t="str">
        <f t="shared" si="453"/>
        <v>Categoría</v>
      </c>
      <c r="H1909" t="str">
        <f t="shared" si="454"/>
        <v>Precios</v>
      </c>
      <c r="J1909" s="1" t="e">
        <f t="shared" si="455"/>
        <v>#REF!</v>
      </c>
    </row>
    <row r="1910" spans="1:10" x14ac:dyDescent="0.35">
      <c r="A1910" s="2">
        <f t="shared" si="449"/>
        <v>136</v>
      </c>
      <c r="B1910" s="2">
        <f t="shared" si="450"/>
        <v>4.1500000000000004</v>
      </c>
      <c r="C1910" s="5" t="str">
        <f>+F1910&amp;" - "&amp;I1910</f>
        <v xml:space="preserve">Informe Interactivo 2 - </v>
      </c>
      <c r="D1910" s="6" t="e">
        <f>+"AQUÍ SE COPIA EL LINK SIN EL ID DE FILTRO"&amp;#REF!</f>
        <v>#REF!</v>
      </c>
      <c r="E1910" s="4">
        <f t="shared" si="451"/>
        <v>40</v>
      </c>
      <c r="F1910" t="str">
        <f t="shared" si="452"/>
        <v>Informe Interactivo 2</v>
      </c>
      <c r="G1910" t="str">
        <f t="shared" si="453"/>
        <v>Categoría</v>
      </c>
      <c r="H1910" t="str">
        <f t="shared" si="454"/>
        <v>Precios</v>
      </c>
      <c r="J1910" s="1" t="e">
        <f t="shared" si="455"/>
        <v>#REF!</v>
      </c>
    </row>
    <row r="1911" spans="1:10" x14ac:dyDescent="0.35">
      <c r="A1911" s="2">
        <f t="shared" si="449"/>
        <v>137</v>
      </c>
      <c r="B1911" s="2">
        <f t="shared" si="450"/>
        <v>4.1500000000000004</v>
      </c>
      <c r="C1911" s="5" t="str">
        <f>+F1911&amp;" - "&amp;I1911</f>
        <v xml:space="preserve">Informe Interactivo 2 - </v>
      </c>
      <c r="D1911" s="6" t="e">
        <f>+"AQUÍ SE COPIA EL LINK SIN EL ID DE FILTRO"&amp;#REF!</f>
        <v>#REF!</v>
      </c>
      <c r="E1911" s="4">
        <f t="shared" si="451"/>
        <v>40</v>
      </c>
      <c r="F1911" t="str">
        <f t="shared" si="452"/>
        <v>Informe Interactivo 2</v>
      </c>
      <c r="G1911" t="str">
        <f t="shared" si="453"/>
        <v>Categoría</v>
      </c>
      <c r="H1911" t="str">
        <f t="shared" si="454"/>
        <v>Precios</v>
      </c>
      <c r="J1911" s="1" t="e">
        <f t="shared" si="455"/>
        <v>#REF!</v>
      </c>
    </row>
    <row r="1912" spans="1:10" x14ac:dyDescent="0.35">
      <c r="A1912" s="2">
        <f t="shared" si="449"/>
        <v>138</v>
      </c>
      <c r="B1912" s="2">
        <f t="shared" si="450"/>
        <v>4.1500000000000004</v>
      </c>
      <c r="C1912" s="5" t="str">
        <f>+F1912&amp;" - "&amp;I1912</f>
        <v xml:space="preserve">Informe Interactivo 2 - </v>
      </c>
      <c r="D1912" s="6" t="e">
        <f>+"AQUÍ SE COPIA EL LINK SIN EL ID DE FILTRO"&amp;#REF!</f>
        <v>#REF!</v>
      </c>
      <c r="E1912" s="4">
        <f t="shared" si="451"/>
        <v>40</v>
      </c>
      <c r="F1912" t="str">
        <f t="shared" si="452"/>
        <v>Informe Interactivo 2</v>
      </c>
      <c r="G1912" t="str">
        <f t="shared" si="453"/>
        <v>Categoría</v>
      </c>
      <c r="H1912" t="str">
        <f t="shared" si="454"/>
        <v>Precios</v>
      </c>
      <c r="J1912" s="1" t="e">
        <f t="shared" si="455"/>
        <v>#REF!</v>
      </c>
    </row>
    <row r="1913" spans="1:10" x14ac:dyDescent="0.35">
      <c r="A1913" s="2">
        <f t="shared" si="449"/>
        <v>139</v>
      </c>
      <c r="B1913" s="2">
        <f t="shared" si="450"/>
        <v>4.1500000000000004</v>
      </c>
      <c r="C1913" s="5" t="str">
        <f>+F1913&amp;" - "&amp;I1913</f>
        <v xml:space="preserve">Informe Interactivo 2 - </v>
      </c>
      <c r="D1913" s="6" t="e">
        <f>+"AQUÍ SE COPIA EL LINK SIN EL ID DE FILTRO"&amp;#REF!</f>
        <v>#REF!</v>
      </c>
      <c r="E1913" s="4">
        <f t="shared" si="451"/>
        <v>40</v>
      </c>
      <c r="F1913" t="str">
        <f t="shared" si="452"/>
        <v>Informe Interactivo 2</v>
      </c>
      <c r="G1913" t="str">
        <f t="shared" si="453"/>
        <v>Categoría</v>
      </c>
      <c r="H1913" t="str">
        <f t="shared" si="454"/>
        <v>Precios</v>
      </c>
      <c r="J1913" s="1" t="e">
        <f t="shared" si="455"/>
        <v>#REF!</v>
      </c>
    </row>
    <row r="1914" spans="1:10" x14ac:dyDescent="0.35">
      <c r="A1914" s="2">
        <f t="shared" si="449"/>
        <v>140</v>
      </c>
      <c r="B1914" s="2">
        <f t="shared" si="450"/>
        <v>4.1500000000000004</v>
      </c>
      <c r="C1914" s="5" t="str">
        <f>+F1914&amp;" - "&amp;I1914</f>
        <v xml:space="preserve">Informe Interactivo 2 - </v>
      </c>
      <c r="D1914" s="6" t="e">
        <f>+"AQUÍ SE COPIA EL LINK SIN EL ID DE FILTRO"&amp;#REF!</f>
        <v>#REF!</v>
      </c>
      <c r="E1914" s="4">
        <f t="shared" si="451"/>
        <v>40</v>
      </c>
      <c r="F1914" t="str">
        <f t="shared" si="452"/>
        <v>Informe Interactivo 2</v>
      </c>
      <c r="G1914" t="str">
        <f t="shared" si="453"/>
        <v>Categoría</v>
      </c>
      <c r="H1914" t="str">
        <f t="shared" si="454"/>
        <v>Precios</v>
      </c>
      <c r="J1914" s="1" t="e">
        <f t="shared" si="455"/>
        <v>#REF!</v>
      </c>
    </row>
    <row r="1915" spans="1:10" x14ac:dyDescent="0.35">
      <c r="A1915" s="2">
        <f t="shared" si="449"/>
        <v>141</v>
      </c>
      <c r="B1915" s="2">
        <f t="shared" si="450"/>
        <v>4.1500000000000004</v>
      </c>
      <c r="C1915" s="5" t="str">
        <f>+F1915&amp;" - "&amp;I1915</f>
        <v xml:space="preserve">Informe Interactivo 2 - </v>
      </c>
      <c r="D1915" s="6" t="e">
        <f>+"AQUÍ SE COPIA EL LINK SIN EL ID DE FILTRO"&amp;#REF!</f>
        <v>#REF!</v>
      </c>
      <c r="E1915" s="4">
        <f t="shared" si="451"/>
        <v>40</v>
      </c>
      <c r="F1915" t="str">
        <f t="shared" si="452"/>
        <v>Informe Interactivo 2</v>
      </c>
      <c r="G1915" t="str">
        <f t="shared" si="453"/>
        <v>Categoría</v>
      </c>
      <c r="H1915" t="str">
        <f t="shared" si="454"/>
        <v>Precios</v>
      </c>
      <c r="J1915" s="1" t="e">
        <f t="shared" si="455"/>
        <v>#REF!</v>
      </c>
    </row>
    <row r="1916" spans="1:10" x14ac:dyDescent="0.35">
      <c r="A1916" s="2">
        <f t="shared" si="449"/>
        <v>142</v>
      </c>
      <c r="B1916" s="2">
        <f t="shared" si="450"/>
        <v>4.1500000000000004</v>
      </c>
      <c r="C1916" s="5" t="str">
        <f>+F1916&amp;" - "&amp;I1916</f>
        <v xml:space="preserve">Informe Interactivo 2 - </v>
      </c>
      <c r="D1916" s="6" t="e">
        <f>+"AQUÍ SE COPIA EL LINK SIN EL ID DE FILTRO"&amp;#REF!</f>
        <v>#REF!</v>
      </c>
      <c r="E1916" s="4">
        <f t="shared" si="451"/>
        <v>40</v>
      </c>
      <c r="F1916" t="str">
        <f t="shared" si="452"/>
        <v>Informe Interactivo 2</v>
      </c>
      <c r="G1916" t="str">
        <f t="shared" si="453"/>
        <v>Categoría</v>
      </c>
      <c r="H1916" t="str">
        <f t="shared" si="454"/>
        <v>Precios</v>
      </c>
      <c r="J1916" s="1" t="e">
        <f t="shared" si="455"/>
        <v>#REF!</v>
      </c>
    </row>
    <row r="1917" spans="1:10" x14ac:dyDescent="0.35">
      <c r="A1917" s="2">
        <f t="shared" si="449"/>
        <v>143</v>
      </c>
      <c r="B1917" s="2">
        <f t="shared" si="450"/>
        <v>4.1500000000000004</v>
      </c>
      <c r="C1917" s="5" t="str">
        <f>+F1917&amp;" - "&amp;I1917</f>
        <v xml:space="preserve">Informe Interactivo 2 - </v>
      </c>
      <c r="D1917" s="6" t="e">
        <f>+"AQUÍ SE COPIA EL LINK SIN EL ID DE FILTRO"&amp;#REF!</f>
        <v>#REF!</v>
      </c>
      <c r="E1917" s="4">
        <f t="shared" si="451"/>
        <v>40</v>
      </c>
      <c r="F1917" t="str">
        <f t="shared" si="452"/>
        <v>Informe Interactivo 2</v>
      </c>
      <c r="G1917" t="str">
        <f t="shared" si="453"/>
        <v>Categoría</v>
      </c>
      <c r="H1917" t="str">
        <f t="shared" si="454"/>
        <v>Precios</v>
      </c>
      <c r="J1917" s="1" t="e">
        <f t="shared" si="455"/>
        <v>#REF!</v>
      </c>
    </row>
    <row r="1918" spans="1:10" x14ac:dyDescent="0.35">
      <c r="A1918" s="2">
        <f t="shared" si="449"/>
        <v>144</v>
      </c>
      <c r="B1918" s="2">
        <f t="shared" si="450"/>
        <v>4.1500000000000004</v>
      </c>
      <c r="C1918" s="5" t="str">
        <f>+F1918&amp;" - "&amp;I1918</f>
        <v xml:space="preserve">Informe Interactivo 2 - </v>
      </c>
      <c r="D1918" s="6" t="e">
        <f>+"AQUÍ SE COPIA EL LINK SIN EL ID DE FILTRO"&amp;#REF!</f>
        <v>#REF!</v>
      </c>
      <c r="E1918" s="4">
        <f t="shared" si="451"/>
        <v>40</v>
      </c>
      <c r="F1918" t="str">
        <f t="shared" si="452"/>
        <v>Informe Interactivo 2</v>
      </c>
      <c r="G1918" t="str">
        <f t="shared" si="453"/>
        <v>Categoría</v>
      </c>
      <c r="H1918" t="str">
        <f t="shared" si="454"/>
        <v>Precios</v>
      </c>
      <c r="J1918" s="1" t="e">
        <f t="shared" si="455"/>
        <v>#REF!</v>
      </c>
    </row>
    <row r="1919" spans="1:10" x14ac:dyDescent="0.35">
      <c r="A1919" s="2">
        <f t="shared" si="449"/>
        <v>145</v>
      </c>
      <c r="B1919" s="2">
        <f t="shared" si="450"/>
        <v>4.1500000000000004</v>
      </c>
      <c r="C1919" s="5" t="str">
        <f>+F1919&amp;" - "&amp;I1919</f>
        <v xml:space="preserve">Informe Interactivo 2 - </v>
      </c>
      <c r="D1919" s="6" t="e">
        <f>+"AQUÍ SE COPIA EL LINK SIN EL ID DE FILTRO"&amp;#REF!</f>
        <v>#REF!</v>
      </c>
      <c r="E1919" s="4">
        <f t="shared" si="451"/>
        <v>40</v>
      </c>
      <c r="F1919" t="str">
        <f t="shared" si="452"/>
        <v>Informe Interactivo 2</v>
      </c>
      <c r="G1919" t="str">
        <f t="shared" si="453"/>
        <v>Categoría</v>
      </c>
      <c r="H1919" t="str">
        <f t="shared" si="454"/>
        <v>Precios</v>
      </c>
      <c r="J1919" s="1" t="e">
        <f t="shared" si="455"/>
        <v>#REF!</v>
      </c>
    </row>
    <row r="1920" spans="1:10" x14ac:dyDescent="0.35">
      <c r="A1920" s="2">
        <f t="shared" si="449"/>
        <v>146</v>
      </c>
      <c r="B1920" s="2">
        <f t="shared" si="450"/>
        <v>4.1500000000000004</v>
      </c>
      <c r="C1920" s="5" t="str">
        <f>+F1920&amp;" - "&amp;I1920</f>
        <v xml:space="preserve">Informe Interactivo 2 - </v>
      </c>
      <c r="D1920" s="6" t="e">
        <f>+"AQUÍ SE COPIA EL LINK SIN EL ID DE FILTRO"&amp;#REF!</f>
        <v>#REF!</v>
      </c>
      <c r="E1920" s="4">
        <f t="shared" si="451"/>
        <v>40</v>
      </c>
      <c r="F1920" t="str">
        <f t="shared" si="452"/>
        <v>Informe Interactivo 2</v>
      </c>
      <c r="G1920" t="str">
        <f t="shared" si="453"/>
        <v>Categoría</v>
      </c>
      <c r="H1920" t="str">
        <f t="shared" si="454"/>
        <v>Precios</v>
      </c>
      <c r="J1920" s="1" t="e">
        <f t="shared" si="455"/>
        <v>#REF!</v>
      </c>
    </row>
    <row r="1921" spans="1:10" x14ac:dyDescent="0.35">
      <c r="A1921" s="2">
        <f t="shared" si="449"/>
        <v>147</v>
      </c>
      <c r="B1921" s="2">
        <f t="shared" si="450"/>
        <v>4.1500000000000004</v>
      </c>
      <c r="C1921" s="5" t="str">
        <f>+F1921&amp;" - "&amp;I1921</f>
        <v xml:space="preserve">Informe Interactivo 2 - </v>
      </c>
      <c r="D1921" s="6" t="e">
        <f>+"AQUÍ SE COPIA EL LINK SIN EL ID DE FILTRO"&amp;#REF!</f>
        <v>#REF!</v>
      </c>
      <c r="E1921" s="4">
        <f t="shared" si="451"/>
        <v>40</v>
      </c>
      <c r="F1921" t="str">
        <f t="shared" si="452"/>
        <v>Informe Interactivo 2</v>
      </c>
      <c r="G1921" t="str">
        <f t="shared" si="453"/>
        <v>Categoría</v>
      </c>
      <c r="H1921" t="str">
        <f t="shared" si="454"/>
        <v>Precios</v>
      </c>
      <c r="J1921" s="1" t="e">
        <f t="shared" si="455"/>
        <v>#REF!</v>
      </c>
    </row>
    <row r="1922" spans="1:10" x14ac:dyDescent="0.35">
      <c r="A1922" s="2">
        <f t="shared" si="449"/>
        <v>148</v>
      </c>
      <c r="B1922" s="2">
        <f t="shared" si="450"/>
        <v>4.1500000000000004</v>
      </c>
      <c r="C1922" s="5" t="str">
        <f>+F1922&amp;" - "&amp;I1922</f>
        <v xml:space="preserve">Informe Interactivo 2 - </v>
      </c>
      <c r="D1922" s="6" t="e">
        <f>+"AQUÍ SE COPIA EL LINK SIN EL ID DE FILTRO"&amp;#REF!</f>
        <v>#REF!</v>
      </c>
      <c r="E1922" s="4">
        <f t="shared" si="451"/>
        <v>40</v>
      </c>
      <c r="F1922" t="str">
        <f t="shared" si="452"/>
        <v>Informe Interactivo 2</v>
      </c>
      <c r="G1922" t="str">
        <f t="shared" si="453"/>
        <v>Categoría</v>
      </c>
      <c r="H1922" t="str">
        <f t="shared" si="454"/>
        <v>Precios</v>
      </c>
      <c r="J1922" s="1" t="e">
        <f t="shared" si="455"/>
        <v>#REF!</v>
      </c>
    </row>
    <row r="1923" spans="1:10" x14ac:dyDescent="0.35">
      <c r="A1923" s="2">
        <f t="shared" si="449"/>
        <v>149</v>
      </c>
      <c r="B1923" s="2">
        <f t="shared" si="450"/>
        <v>4.1500000000000004</v>
      </c>
      <c r="C1923" s="5" t="str">
        <f>+F1923&amp;" - "&amp;I1923</f>
        <v xml:space="preserve">Informe Interactivo 2 - </v>
      </c>
      <c r="D1923" s="6" t="e">
        <f>+"AQUÍ SE COPIA EL LINK SIN EL ID DE FILTRO"&amp;#REF!</f>
        <v>#REF!</v>
      </c>
      <c r="E1923" s="4">
        <f t="shared" si="451"/>
        <v>40</v>
      </c>
      <c r="F1923" t="str">
        <f t="shared" si="452"/>
        <v>Informe Interactivo 2</v>
      </c>
      <c r="G1923" t="str">
        <f t="shared" si="453"/>
        <v>Categoría</v>
      </c>
      <c r="H1923" t="str">
        <f t="shared" si="454"/>
        <v>Precios</v>
      </c>
      <c r="J1923" s="1" t="e">
        <f t="shared" si="455"/>
        <v>#REF!</v>
      </c>
    </row>
    <row r="1924" spans="1:10" x14ac:dyDescent="0.35">
      <c r="A1924" s="2">
        <f t="shared" si="449"/>
        <v>150</v>
      </c>
      <c r="B1924" s="2">
        <f t="shared" si="450"/>
        <v>4.1500000000000004</v>
      </c>
      <c r="C1924" s="5" t="str">
        <f>+F1924&amp;" - "&amp;I1924</f>
        <v xml:space="preserve">Informe Interactivo 2 - </v>
      </c>
      <c r="D1924" s="6" t="e">
        <f>+"AQUÍ SE COPIA EL LINK SIN EL ID DE FILTRO"&amp;#REF!</f>
        <v>#REF!</v>
      </c>
      <c r="E1924" s="4">
        <f t="shared" si="451"/>
        <v>40</v>
      </c>
      <c r="F1924" t="str">
        <f t="shared" si="452"/>
        <v>Informe Interactivo 2</v>
      </c>
      <c r="G1924" t="str">
        <f t="shared" si="453"/>
        <v>Categoría</v>
      </c>
      <c r="H1924" t="str">
        <f t="shared" si="454"/>
        <v>Precios</v>
      </c>
      <c r="J1924" s="1" t="e">
        <f t="shared" si="455"/>
        <v>#REF!</v>
      </c>
    </row>
    <row r="1925" spans="1:10" x14ac:dyDescent="0.35">
      <c r="A1925" s="2">
        <f t="shared" si="449"/>
        <v>151</v>
      </c>
      <c r="B1925" s="2">
        <f t="shared" si="450"/>
        <v>4.1500000000000004</v>
      </c>
      <c r="C1925" s="5" t="str">
        <f>+F1925&amp;" - "&amp;I1925</f>
        <v xml:space="preserve">Informe Interactivo 2 - </v>
      </c>
      <c r="D1925" s="6" t="e">
        <f>+"AQUÍ SE COPIA EL LINK SIN EL ID DE FILTRO"&amp;#REF!</f>
        <v>#REF!</v>
      </c>
      <c r="E1925" s="4">
        <f t="shared" si="451"/>
        <v>40</v>
      </c>
      <c r="F1925" t="str">
        <f t="shared" si="452"/>
        <v>Informe Interactivo 2</v>
      </c>
      <c r="G1925" t="str">
        <f t="shared" si="453"/>
        <v>Categoría</v>
      </c>
      <c r="H1925" t="str">
        <f t="shared" si="454"/>
        <v>Precios</v>
      </c>
      <c r="J1925" s="1" t="e">
        <f t="shared" si="455"/>
        <v>#REF!</v>
      </c>
    </row>
    <row r="1926" spans="1:10" x14ac:dyDescent="0.35">
      <c r="A1926" s="2">
        <f t="shared" si="449"/>
        <v>152</v>
      </c>
      <c r="B1926" s="2">
        <f t="shared" si="450"/>
        <v>4.1500000000000004</v>
      </c>
      <c r="C1926" s="5" t="str">
        <f>+F1926&amp;" - "&amp;I1926</f>
        <v xml:space="preserve">Informe Interactivo 2 - </v>
      </c>
      <c r="D1926" s="6" t="e">
        <f>+"AQUÍ SE COPIA EL LINK SIN EL ID DE FILTRO"&amp;#REF!</f>
        <v>#REF!</v>
      </c>
      <c r="E1926" s="4">
        <f t="shared" si="451"/>
        <v>40</v>
      </c>
      <c r="F1926" t="str">
        <f t="shared" si="452"/>
        <v>Informe Interactivo 2</v>
      </c>
      <c r="G1926" t="str">
        <f t="shared" si="453"/>
        <v>Categoría</v>
      </c>
      <c r="H1926" t="str">
        <f t="shared" si="454"/>
        <v>Precios</v>
      </c>
      <c r="J1926" s="1" t="e">
        <f t="shared" si="455"/>
        <v>#REF!</v>
      </c>
    </row>
    <row r="1927" spans="1:10" x14ac:dyDescent="0.35">
      <c r="A1927" s="2">
        <f t="shared" si="449"/>
        <v>153</v>
      </c>
      <c r="B1927" s="2">
        <f t="shared" si="450"/>
        <v>4.1500000000000004</v>
      </c>
      <c r="C1927" s="5" t="str">
        <f>+F1927&amp;" - "&amp;I1927</f>
        <v xml:space="preserve">Informe Interactivo 2 - </v>
      </c>
      <c r="D1927" s="6" t="e">
        <f>+"AQUÍ SE COPIA EL LINK SIN EL ID DE FILTRO"&amp;#REF!</f>
        <v>#REF!</v>
      </c>
      <c r="E1927" s="4">
        <f t="shared" si="451"/>
        <v>40</v>
      </c>
      <c r="F1927" t="str">
        <f t="shared" si="452"/>
        <v>Informe Interactivo 2</v>
      </c>
      <c r="G1927" t="str">
        <f t="shared" si="453"/>
        <v>Categoría</v>
      </c>
      <c r="H1927" t="str">
        <f t="shared" si="454"/>
        <v>Precios</v>
      </c>
      <c r="J1927" s="1" t="e">
        <f t="shared" si="455"/>
        <v>#REF!</v>
      </c>
    </row>
    <row r="1928" spans="1:10" x14ac:dyDescent="0.35">
      <c r="A1928" s="2">
        <f t="shared" si="449"/>
        <v>154</v>
      </c>
      <c r="B1928" s="2">
        <f t="shared" si="450"/>
        <v>4.1500000000000004</v>
      </c>
      <c r="C1928" s="5" t="str">
        <f>+F1928&amp;" - "&amp;I1928</f>
        <v xml:space="preserve">Informe Interactivo 2 - </v>
      </c>
      <c r="D1928" s="6" t="e">
        <f>+"AQUÍ SE COPIA EL LINK SIN EL ID DE FILTRO"&amp;#REF!</f>
        <v>#REF!</v>
      </c>
      <c r="E1928" s="4">
        <f t="shared" si="451"/>
        <v>40</v>
      </c>
      <c r="F1928" t="str">
        <f t="shared" si="452"/>
        <v>Informe Interactivo 2</v>
      </c>
      <c r="G1928" t="str">
        <f t="shared" si="453"/>
        <v>Categoría</v>
      </c>
      <c r="H1928" t="str">
        <f t="shared" si="454"/>
        <v>Precios</v>
      </c>
      <c r="J1928" s="1" t="e">
        <f t="shared" si="455"/>
        <v>#REF!</v>
      </c>
    </row>
    <row r="1929" spans="1:10" x14ac:dyDescent="0.35">
      <c r="A1929" s="2">
        <f t="shared" si="449"/>
        <v>155</v>
      </c>
      <c r="B1929" s="2">
        <f t="shared" si="450"/>
        <v>4.1500000000000004</v>
      </c>
      <c r="C1929" s="5" t="str">
        <f>+F1929&amp;" - "&amp;I1929</f>
        <v xml:space="preserve">Informe Interactivo 2 - </v>
      </c>
      <c r="D1929" s="6" t="e">
        <f>+"AQUÍ SE COPIA EL LINK SIN EL ID DE FILTRO"&amp;#REF!</f>
        <v>#REF!</v>
      </c>
      <c r="E1929" s="4">
        <f t="shared" si="451"/>
        <v>40</v>
      </c>
      <c r="F1929" t="str">
        <f t="shared" si="452"/>
        <v>Informe Interactivo 2</v>
      </c>
      <c r="G1929" t="str">
        <f t="shared" si="453"/>
        <v>Categoría</v>
      </c>
      <c r="H1929" t="str">
        <f t="shared" si="454"/>
        <v>Precios</v>
      </c>
      <c r="J1929" s="1" t="e">
        <f t="shared" si="455"/>
        <v>#REF!</v>
      </c>
    </row>
    <row r="1930" spans="1:10" x14ac:dyDescent="0.35">
      <c r="A1930" s="2">
        <f t="shared" si="449"/>
        <v>156</v>
      </c>
      <c r="B1930" s="2">
        <f t="shared" si="450"/>
        <v>4.1500000000000004</v>
      </c>
      <c r="C1930" s="5" t="str">
        <f>+F1930&amp;" - "&amp;I1930</f>
        <v xml:space="preserve">Informe Interactivo 2 - </v>
      </c>
      <c r="D1930" s="6" t="e">
        <f>+"AQUÍ SE COPIA EL LINK SIN EL ID DE FILTRO"&amp;#REF!</f>
        <v>#REF!</v>
      </c>
      <c r="E1930" s="4">
        <f t="shared" si="451"/>
        <v>40</v>
      </c>
      <c r="F1930" t="str">
        <f t="shared" si="452"/>
        <v>Informe Interactivo 2</v>
      </c>
      <c r="G1930" t="str">
        <f t="shared" si="453"/>
        <v>Categoría</v>
      </c>
      <c r="H1930" t="str">
        <f t="shared" si="454"/>
        <v>Precios</v>
      </c>
      <c r="J1930" s="1" t="e">
        <f t="shared" si="455"/>
        <v>#REF!</v>
      </c>
    </row>
    <row r="1931" spans="1:10" x14ac:dyDescent="0.35">
      <c r="A1931" s="2">
        <f t="shared" si="449"/>
        <v>157</v>
      </c>
      <c r="B1931" s="2">
        <f t="shared" si="450"/>
        <v>4.1500000000000004</v>
      </c>
      <c r="C1931" s="5" t="str">
        <f>+F1931&amp;" - "&amp;I1931</f>
        <v xml:space="preserve">Informe Interactivo 2 - </v>
      </c>
      <c r="D1931" s="6" t="e">
        <f>+"AQUÍ SE COPIA EL LINK SIN EL ID DE FILTRO"&amp;#REF!</f>
        <v>#REF!</v>
      </c>
      <c r="E1931" s="4">
        <f t="shared" si="451"/>
        <v>40</v>
      </c>
      <c r="F1931" t="str">
        <f t="shared" si="452"/>
        <v>Informe Interactivo 2</v>
      </c>
      <c r="G1931" t="str">
        <f t="shared" si="453"/>
        <v>Categoría</v>
      </c>
      <c r="H1931" t="str">
        <f t="shared" si="454"/>
        <v>Precios</v>
      </c>
      <c r="J1931" s="1" t="e">
        <f t="shared" si="455"/>
        <v>#REF!</v>
      </c>
    </row>
    <row r="1932" spans="1:10" x14ac:dyDescent="0.35">
      <c r="A1932" s="2">
        <f t="shared" si="449"/>
        <v>158</v>
      </c>
      <c r="B1932" s="2">
        <f t="shared" si="450"/>
        <v>4.1500000000000004</v>
      </c>
      <c r="C1932" s="5" t="str">
        <f>+F1932&amp;" - "&amp;I1932</f>
        <v xml:space="preserve">Informe Interactivo 2 - </v>
      </c>
      <c r="D1932" s="6" t="e">
        <f>+"AQUÍ SE COPIA EL LINK SIN EL ID DE FILTRO"&amp;#REF!</f>
        <v>#REF!</v>
      </c>
      <c r="E1932" s="4">
        <f t="shared" si="451"/>
        <v>40</v>
      </c>
      <c r="F1932" t="str">
        <f t="shared" si="452"/>
        <v>Informe Interactivo 2</v>
      </c>
      <c r="G1932" t="str">
        <f t="shared" si="453"/>
        <v>Categoría</v>
      </c>
      <c r="H1932" t="str">
        <f t="shared" si="454"/>
        <v>Precios</v>
      </c>
      <c r="J1932" s="1" t="e">
        <f t="shared" si="455"/>
        <v>#REF!</v>
      </c>
    </row>
    <row r="1933" spans="1:10" x14ac:dyDescent="0.35">
      <c r="A1933" s="2">
        <f t="shared" si="449"/>
        <v>159</v>
      </c>
      <c r="B1933" s="2">
        <f t="shared" si="450"/>
        <v>4.1500000000000004</v>
      </c>
      <c r="C1933" s="5" t="str">
        <f>+F1933&amp;" - "&amp;I1933</f>
        <v xml:space="preserve">Informe Interactivo 2 - </v>
      </c>
      <c r="D1933" s="6" t="e">
        <f>+"AQUÍ SE COPIA EL LINK SIN EL ID DE FILTRO"&amp;#REF!</f>
        <v>#REF!</v>
      </c>
      <c r="E1933" s="4">
        <f t="shared" si="451"/>
        <v>40</v>
      </c>
      <c r="F1933" t="str">
        <f t="shared" si="452"/>
        <v>Informe Interactivo 2</v>
      </c>
      <c r="G1933" t="str">
        <f t="shared" si="453"/>
        <v>Categoría</v>
      </c>
      <c r="H1933" t="str">
        <f t="shared" si="454"/>
        <v>Precios</v>
      </c>
      <c r="J1933" s="1" t="e">
        <f t="shared" si="455"/>
        <v>#REF!</v>
      </c>
    </row>
    <row r="1934" spans="1:10" x14ac:dyDescent="0.35">
      <c r="A1934" s="2">
        <f t="shared" si="449"/>
        <v>160</v>
      </c>
      <c r="B1934" s="2">
        <f t="shared" si="450"/>
        <v>4.1500000000000004</v>
      </c>
      <c r="C1934" s="5" t="str">
        <f>+F1934&amp;" - "&amp;I1934</f>
        <v xml:space="preserve">Informe Interactivo 2 - </v>
      </c>
      <c r="D1934" s="6" t="e">
        <f>+"AQUÍ SE COPIA EL LINK SIN EL ID DE FILTRO"&amp;#REF!</f>
        <v>#REF!</v>
      </c>
      <c r="E1934" s="4">
        <f t="shared" si="451"/>
        <v>40</v>
      </c>
      <c r="F1934" t="str">
        <f t="shared" si="452"/>
        <v>Informe Interactivo 2</v>
      </c>
      <c r="G1934" t="str">
        <f t="shared" si="453"/>
        <v>Categoría</v>
      </c>
      <c r="H1934" t="str">
        <f t="shared" si="454"/>
        <v>Precios</v>
      </c>
      <c r="J1934" s="1" t="e">
        <f t="shared" si="455"/>
        <v>#REF!</v>
      </c>
    </row>
    <row r="1935" spans="1:10" x14ac:dyDescent="0.35">
      <c r="A1935" s="2">
        <f t="shared" si="449"/>
        <v>161</v>
      </c>
      <c r="B1935" s="2">
        <f t="shared" si="450"/>
        <v>4.1500000000000004</v>
      </c>
      <c r="C1935" s="5" t="str">
        <f>+F1935&amp;" - "&amp;I1935</f>
        <v xml:space="preserve">Informe Interactivo 2 - </v>
      </c>
      <c r="D1935" s="6" t="e">
        <f>+"AQUÍ SE COPIA EL LINK SIN EL ID DE FILTRO"&amp;#REF!</f>
        <v>#REF!</v>
      </c>
      <c r="E1935" s="4">
        <f t="shared" si="451"/>
        <v>40</v>
      </c>
      <c r="F1935" t="str">
        <f t="shared" si="452"/>
        <v>Informe Interactivo 2</v>
      </c>
      <c r="G1935" t="str">
        <f t="shared" si="453"/>
        <v>Categoría</v>
      </c>
      <c r="H1935" t="str">
        <f t="shared" si="454"/>
        <v>Precios</v>
      </c>
      <c r="J1935" s="1" t="e">
        <f t="shared" si="455"/>
        <v>#REF!</v>
      </c>
    </row>
    <row r="1936" spans="1:10" x14ac:dyDescent="0.35">
      <c r="A1936" s="2">
        <f t="shared" si="449"/>
        <v>162</v>
      </c>
      <c r="B1936" s="2">
        <f t="shared" si="450"/>
        <v>4.1500000000000004</v>
      </c>
      <c r="C1936" s="5" t="str">
        <f>+F1936&amp;" - "&amp;I1936</f>
        <v xml:space="preserve">Informe Interactivo 2 - </v>
      </c>
      <c r="D1936" s="6" t="e">
        <f>+"AQUÍ SE COPIA EL LINK SIN EL ID DE FILTRO"&amp;#REF!</f>
        <v>#REF!</v>
      </c>
      <c r="E1936" s="4">
        <f t="shared" si="451"/>
        <v>40</v>
      </c>
      <c r="F1936" t="str">
        <f t="shared" si="452"/>
        <v>Informe Interactivo 2</v>
      </c>
      <c r="G1936" t="str">
        <f t="shared" si="453"/>
        <v>Categoría</v>
      </c>
      <c r="H1936" t="str">
        <f t="shared" si="454"/>
        <v>Precios</v>
      </c>
      <c r="J1936" s="1" t="e">
        <f t="shared" si="455"/>
        <v>#REF!</v>
      </c>
    </row>
    <row r="1937" spans="1:10" x14ac:dyDescent="0.35">
      <c r="A1937" s="2">
        <f t="shared" si="449"/>
        <v>163</v>
      </c>
      <c r="B1937" s="2">
        <f t="shared" si="450"/>
        <v>4.1500000000000004</v>
      </c>
      <c r="C1937" s="5" t="str">
        <f>+F1937&amp;" - "&amp;I1937</f>
        <v xml:space="preserve">Informe Interactivo 2 - </v>
      </c>
      <c r="D1937" s="6" t="e">
        <f>+"AQUÍ SE COPIA EL LINK SIN EL ID DE FILTRO"&amp;#REF!</f>
        <v>#REF!</v>
      </c>
      <c r="E1937" s="4">
        <f t="shared" si="451"/>
        <v>40</v>
      </c>
      <c r="F1937" t="str">
        <f t="shared" si="452"/>
        <v>Informe Interactivo 2</v>
      </c>
      <c r="G1937" t="str">
        <f t="shared" si="453"/>
        <v>Categoría</v>
      </c>
      <c r="H1937" t="str">
        <f t="shared" si="454"/>
        <v>Precios</v>
      </c>
      <c r="J1937" s="1" t="e">
        <f t="shared" si="455"/>
        <v>#REF!</v>
      </c>
    </row>
    <row r="1938" spans="1:10" x14ac:dyDescent="0.35">
      <c r="A1938" s="2">
        <f t="shared" si="449"/>
        <v>164</v>
      </c>
      <c r="B1938" s="2">
        <f t="shared" si="450"/>
        <v>4.1500000000000004</v>
      </c>
      <c r="C1938" s="5" t="str">
        <f>+F1938&amp;" - "&amp;I1938</f>
        <v xml:space="preserve">Informe Interactivo 2 - </v>
      </c>
      <c r="D1938" s="6" t="e">
        <f>+"AQUÍ SE COPIA EL LINK SIN EL ID DE FILTRO"&amp;#REF!</f>
        <v>#REF!</v>
      </c>
      <c r="E1938" s="4">
        <f t="shared" si="451"/>
        <v>40</v>
      </c>
      <c r="F1938" t="str">
        <f t="shared" si="452"/>
        <v>Informe Interactivo 2</v>
      </c>
      <c r="G1938" t="str">
        <f t="shared" si="453"/>
        <v>Categoría</v>
      </c>
      <c r="H1938" t="str">
        <f t="shared" si="454"/>
        <v>Precios</v>
      </c>
      <c r="J1938" s="1" t="e">
        <f t="shared" si="455"/>
        <v>#REF!</v>
      </c>
    </row>
    <row r="1939" spans="1:10" x14ac:dyDescent="0.35">
      <c r="A1939" s="2">
        <f t="shared" si="449"/>
        <v>165</v>
      </c>
      <c r="B1939" s="2">
        <f t="shared" si="450"/>
        <v>4.1500000000000004</v>
      </c>
      <c r="C1939" s="5" t="str">
        <f>+F1939&amp;" - "&amp;I1939</f>
        <v xml:space="preserve">Informe Interactivo 2 - </v>
      </c>
      <c r="D1939" s="6" t="e">
        <f>+"AQUÍ SE COPIA EL LINK SIN EL ID DE FILTRO"&amp;#REF!</f>
        <v>#REF!</v>
      </c>
      <c r="E1939" s="4">
        <f t="shared" si="451"/>
        <v>40</v>
      </c>
      <c r="F1939" t="str">
        <f t="shared" si="452"/>
        <v>Informe Interactivo 2</v>
      </c>
      <c r="G1939" t="str">
        <f t="shared" si="453"/>
        <v>Categoría</v>
      </c>
      <c r="H1939" t="str">
        <f t="shared" si="454"/>
        <v>Precios</v>
      </c>
      <c r="J1939" s="1" t="e">
        <f t="shared" si="455"/>
        <v>#REF!</v>
      </c>
    </row>
    <row r="1940" spans="1:10" x14ac:dyDescent="0.35">
      <c r="A1940" s="2">
        <f t="shared" si="449"/>
        <v>166</v>
      </c>
      <c r="B1940" s="2">
        <f t="shared" si="450"/>
        <v>4.1500000000000004</v>
      </c>
      <c r="C1940" s="5" t="str">
        <f>+F1940&amp;" - "&amp;I1940</f>
        <v xml:space="preserve">Informe Interactivo 2 - </v>
      </c>
      <c r="D1940" s="6" t="e">
        <f>+"AQUÍ SE COPIA EL LINK SIN EL ID DE FILTRO"&amp;#REF!</f>
        <v>#REF!</v>
      </c>
      <c r="E1940" s="4">
        <f t="shared" si="451"/>
        <v>40</v>
      </c>
      <c r="F1940" t="str">
        <f t="shared" si="452"/>
        <v>Informe Interactivo 2</v>
      </c>
      <c r="G1940" t="str">
        <f t="shared" si="453"/>
        <v>Categoría</v>
      </c>
      <c r="H1940" t="str">
        <f t="shared" si="454"/>
        <v>Precios</v>
      </c>
      <c r="J1940" s="1" t="e">
        <f t="shared" si="455"/>
        <v>#REF!</v>
      </c>
    </row>
    <row r="1941" spans="1:10" x14ac:dyDescent="0.35">
      <c r="A1941" s="2">
        <f t="shared" si="449"/>
        <v>167</v>
      </c>
      <c r="B1941" s="2">
        <f t="shared" si="450"/>
        <v>4.1500000000000004</v>
      </c>
      <c r="C1941" s="5" t="str">
        <f>+F1941&amp;" - "&amp;I1941</f>
        <v xml:space="preserve">Informe Interactivo 2 - </v>
      </c>
      <c r="D1941" s="6" t="e">
        <f>+"AQUÍ SE COPIA EL LINK SIN EL ID DE FILTRO"&amp;#REF!</f>
        <v>#REF!</v>
      </c>
      <c r="E1941" s="4">
        <f t="shared" si="451"/>
        <v>40</v>
      </c>
      <c r="F1941" t="str">
        <f t="shared" si="452"/>
        <v>Informe Interactivo 2</v>
      </c>
      <c r="G1941" t="str">
        <f t="shared" si="453"/>
        <v>Categoría</v>
      </c>
      <c r="H1941" t="str">
        <f t="shared" si="454"/>
        <v>Precios</v>
      </c>
      <c r="J1941" s="1" t="e">
        <f t="shared" si="455"/>
        <v>#REF!</v>
      </c>
    </row>
    <row r="1942" spans="1:10" x14ac:dyDescent="0.35">
      <c r="A1942" s="2">
        <f t="shared" si="449"/>
        <v>168</v>
      </c>
      <c r="B1942" s="2">
        <f t="shared" si="450"/>
        <v>4.1500000000000004</v>
      </c>
      <c r="C1942" s="5" t="str">
        <f>+F1942&amp;" - "&amp;I1942</f>
        <v xml:space="preserve">Informe Interactivo 2 - </v>
      </c>
      <c r="D1942" s="6" t="e">
        <f>+"AQUÍ SE COPIA EL LINK SIN EL ID DE FILTRO"&amp;#REF!</f>
        <v>#REF!</v>
      </c>
      <c r="E1942" s="4">
        <f t="shared" si="451"/>
        <v>40</v>
      </c>
      <c r="F1942" t="str">
        <f t="shared" si="452"/>
        <v>Informe Interactivo 2</v>
      </c>
      <c r="G1942" t="str">
        <f t="shared" si="453"/>
        <v>Categoría</v>
      </c>
      <c r="H1942" t="str">
        <f t="shared" si="454"/>
        <v>Precios</v>
      </c>
      <c r="J1942" s="1" t="e">
        <f t="shared" si="455"/>
        <v>#REF!</v>
      </c>
    </row>
    <row r="1943" spans="1:10" x14ac:dyDescent="0.35">
      <c r="A1943" s="2">
        <f t="shared" si="449"/>
        <v>169</v>
      </c>
      <c r="B1943" s="2">
        <f t="shared" si="450"/>
        <v>4.1500000000000004</v>
      </c>
      <c r="C1943" s="5" t="str">
        <f>+F1943&amp;" - "&amp;I1943</f>
        <v xml:space="preserve">Informe Interactivo 2 - </v>
      </c>
      <c r="D1943" s="6" t="e">
        <f>+"AQUÍ SE COPIA EL LINK SIN EL ID DE FILTRO"&amp;#REF!</f>
        <v>#REF!</v>
      </c>
      <c r="E1943" s="4">
        <f t="shared" si="451"/>
        <v>40</v>
      </c>
      <c r="F1943" t="str">
        <f t="shared" si="452"/>
        <v>Informe Interactivo 2</v>
      </c>
      <c r="G1943" t="str">
        <f t="shared" si="453"/>
        <v>Categoría</v>
      </c>
      <c r="H1943" t="str">
        <f t="shared" si="454"/>
        <v>Precios</v>
      </c>
      <c r="J1943" s="1" t="e">
        <f t="shared" si="455"/>
        <v>#REF!</v>
      </c>
    </row>
    <row r="1944" spans="1:10" x14ac:dyDescent="0.35">
      <c r="A1944" s="2">
        <f t="shared" si="449"/>
        <v>170</v>
      </c>
      <c r="B1944" s="2">
        <f t="shared" si="450"/>
        <v>4.1500000000000004</v>
      </c>
      <c r="C1944" s="5" t="str">
        <f>+F1944&amp;" - "&amp;I1944</f>
        <v xml:space="preserve">Informe Interactivo 2 - </v>
      </c>
      <c r="D1944" s="6" t="e">
        <f>+"AQUÍ SE COPIA EL LINK SIN EL ID DE FILTRO"&amp;#REF!</f>
        <v>#REF!</v>
      </c>
      <c r="E1944" s="4">
        <f t="shared" si="451"/>
        <v>40</v>
      </c>
      <c r="F1944" t="str">
        <f t="shared" si="452"/>
        <v>Informe Interactivo 2</v>
      </c>
      <c r="G1944" t="str">
        <f t="shared" si="453"/>
        <v>Categoría</v>
      </c>
      <c r="H1944" t="str">
        <f t="shared" si="454"/>
        <v>Precios</v>
      </c>
      <c r="J1944" s="1" t="e">
        <f t="shared" si="455"/>
        <v>#REF!</v>
      </c>
    </row>
    <row r="1945" spans="1:10" x14ac:dyDescent="0.35">
      <c r="A1945" s="2">
        <f t="shared" si="449"/>
        <v>171</v>
      </c>
      <c r="B1945" s="2">
        <f t="shared" si="450"/>
        <v>4.1500000000000004</v>
      </c>
      <c r="C1945" s="5" t="str">
        <f>+F1945&amp;" - "&amp;I1945</f>
        <v xml:space="preserve">Informe Interactivo 2 - </v>
      </c>
      <c r="D1945" s="6" t="e">
        <f>+"AQUÍ SE COPIA EL LINK SIN EL ID DE FILTRO"&amp;#REF!</f>
        <v>#REF!</v>
      </c>
      <c r="E1945" s="4">
        <f t="shared" si="451"/>
        <v>40</v>
      </c>
      <c r="F1945" t="str">
        <f t="shared" si="452"/>
        <v>Informe Interactivo 2</v>
      </c>
      <c r="G1945" t="str">
        <f t="shared" si="453"/>
        <v>Categoría</v>
      </c>
      <c r="H1945" t="str">
        <f t="shared" si="454"/>
        <v>Precios</v>
      </c>
      <c r="J1945" s="1" t="e">
        <f t="shared" si="455"/>
        <v>#REF!</v>
      </c>
    </row>
    <row r="1946" spans="1:10" x14ac:dyDescent="0.35">
      <c r="A1946" s="2">
        <f t="shared" si="449"/>
        <v>172</v>
      </c>
      <c r="B1946" s="2">
        <f t="shared" si="450"/>
        <v>4.1500000000000004</v>
      </c>
      <c r="C1946" s="5" t="str">
        <f>+F1946&amp;" - "&amp;I1946</f>
        <v xml:space="preserve">Informe Interactivo 2 - </v>
      </c>
      <c r="D1946" s="6" t="e">
        <f>+"AQUÍ SE COPIA EL LINK SIN EL ID DE FILTRO"&amp;#REF!</f>
        <v>#REF!</v>
      </c>
      <c r="E1946" s="4">
        <f t="shared" si="451"/>
        <v>40</v>
      </c>
      <c r="F1946" t="str">
        <f t="shared" si="452"/>
        <v>Informe Interactivo 2</v>
      </c>
      <c r="G1946" t="str">
        <f t="shared" si="453"/>
        <v>Categoría</v>
      </c>
      <c r="H1946" t="str">
        <f t="shared" si="454"/>
        <v>Precios</v>
      </c>
      <c r="J1946" s="1" t="e">
        <f t="shared" si="455"/>
        <v>#REF!</v>
      </c>
    </row>
    <row r="1947" spans="1:10" x14ac:dyDescent="0.35">
      <c r="A1947" s="2">
        <f t="shared" si="449"/>
        <v>173</v>
      </c>
      <c r="B1947" s="2">
        <f t="shared" si="450"/>
        <v>4.1500000000000004</v>
      </c>
      <c r="C1947" s="5" t="str">
        <f>+F1947&amp;" - "&amp;I1947</f>
        <v xml:space="preserve">Informe Interactivo 2 - </v>
      </c>
      <c r="D1947" s="6" t="e">
        <f>+"AQUÍ SE COPIA EL LINK SIN EL ID DE FILTRO"&amp;#REF!</f>
        <v>#REF!</v>
      </c>
      <c r="E1947" s="4">
        <f t="shared" si="451"/>
        <v>40</v>
      </c>
      <c r="F1947" t="str">
        <f t="shared" si="452"/>
        <v>Informe Interactivo 2</v>
      </c>
      <c r="G1947" t="str">
        <f t="shared" si="453"/>
        <v>Categoría</v>
      </c>
      <c r="H1947" t="str">
        <f t="shared" si="454"/>
        <v>Precios</v>
      </c>
      <c r="J1947" s="1" t="e">
        <f t="shared" si="455"/>
        <v>#REF!</v>
      </c>
    </row>
    <row r="1948" spans="1:10" x14ac:dyDescent="0.35">
      <c r="A1948" s="2">
        <f t="shared" si="449"/>
        <v>174</v>
      </c>
      <c r="B1948" s="2">
        <f t="shared" si="450"/>
        <v>4.1500000000000004</v>
      </c>
      <c r="C1948" s="5" t="str">
        <f>+F1948&amp;" - "&amp;I1948</f>
        <v xml:space="preserve">Informe Interactivo 2 - </v>
      </c>
      <c r="D1948" s="6" t="e">
        <f>+"AQUÍ SE COPIA EL LINK SIN EL ID DE FILTRO"&amp;#REF!</f>
        <v>#REF!</v>
      </c>
      <c r="E1948" s="4">
        <f t="shared" si="451"/>
        <v>40</v>
      </c>
      <c r="F1948" t="str">
        <f t="shared" si="452"/>
        <v>Informe Interactivo 2</v>
      </c>
      <c r="G1948" t="str">
        <f t="shared" si="453"/>
        <v>Categoría</v>
      </c>
      <c r="H1948" t="str">
        <f t="shared" si="454"/>
        <v>Precios</v>
      </c>
      <c r="J1948" s="1" t="e">
        <f t="shared" si="455"/>
        <v>#REF!</v>
      </c>
    </row>
    <row r="1949" spans="1:10" x14ac:dyDescent="0.35">
      <c r="A1949" s="2">
        <f t="shared" si="449"/>
        <v>175</v>
      </c>
      <c r="B1949" s="2">
        <f t="shared" si="450"/>
        <v>4.1500000000000004</v>
      </c>
      <c r="C1949" s="5" t="str">
        <f>+F1949&amp;" - "&amp;I1949</f>
        <v xml:space="preserve">Informe Interactivo 2 - </v>
      </c>
      <c r="D1949" s="6" t="e">
        <f>+"AQUÍ SE COPIA EL LINK SIN EL ID DE FILTRO"&amp;#REF!</f>
        <v>#REF!</v>
      </c>
      <c r="E1949" s="4">
        <f t="shared" si="451"/>
        <v>40</v>
      </c>
      <c r="F1949" t="str">
        <f t="shared" si="452"/>
        <v>Informe Interactivo 2</v>
      </c>
      <c r="G1949" t="str">
        <f t="shared" si="453"/>
        <v>Categoría</v>
      </c>
      <c r="H1949" t="str">
        <f t="shared" si="454"/>
        <v>Precios</v>
      </c>
      <c r="J1949" s="1" t="e">
        <f t="shared" si="455"/>
        <v>#REF!</v>
      </c>
    </row>
    <row r="1950" spans="1:10" x14ac:dyDescent="0.35">
      <c r="A1950" s="2">
        <f t="shared" si="449"/>
        <v>176</v>
      </c>
      <c r="B1950" s="2">
        <f t="shared" si="450"/>
        <v>4.1500000000000004</v>
      </c>
      <c r="C1950" s="5" t="str">
        <f>+F1950&amp;" - "&amp;I1950</f>
        <v xml:space="preserve">Informe Interactivo 2 - </v>
      </c>
      <c r="D1950" s="6" t="e">
        <f>+"AQUÍ SE COPIA EL LINK SIN EL ID DE FILTRO"&amp;#REF!</f>
        <v>#REF!</v>
      </c>
      <c r="E1950" s="4">
        <f t="shared" si="451"/>
        <v>40</v>
      </c>
      <c r="F1950" t="str">
        <f t="shared" si="452"/>
        <v>Informe Interactivo 2</v>
      </c>
      <c r="G1950" t="str">
        <f t="shared" si="453"/>
        <v>Categoría</v>
      </c>
      <c r="H1950" t="str">
        <f t="shared" si="454"/>
        <v>Precios</v>
      </c>
      <c r="J1950" s="1" t="e">
        <f t="shared" si="455"/>
        <v>#REF!</v>
      </c>
    </row>
    <row r="1951" spans="1:10" x14ac:dyDescent="0.35">
      <c r="A1951" s="2">
        <f t="shared" si="449"/>
        <v>177</v>
      </c>
      <c r="B1951" s="2">
        <f t="shared" si="450"/>
        <v>4.1500000000000004</v>
      </c>
      <c r="C1951" s="5" t="str">
        <f>+F1951&amp;" - "&amp;I1951</f>
        <v xml:space="preserve">Informe Interactivo 2 - </v>
      </c>
      <c r="D1951" s="6" t="e">
        <f>+"AQUÍ SE COPIA EL LINK SIN EL ID DE FILTRO"&amp;#REF!</f>
        <v>#REF!</v>
      </c>
      <c r="E1951" s="4">
        <f t="shared" si="451"/>
        <v>40</v>
      </c>
      <c r="F1951" t="str">
        <f t="shared" si="452"/>
        <v>Informe Interactivo 2</v>
      </c>
      <c r="G1951" t="str">
        <f t="shared" si="453"/>
        <v>Categoría</v>
      </c>
      <c r="H1951" t="str">
        <f t="shared" si="454"/>
        <v>Precios</v>
      </c>
      <c r="J1951" s="1" t="e">
        <f t="shared" si="455"/>
        <v>#REF!</v>
      </c>
    </row>
    <row r="1952" spans="1:10" x14ac:dyDescent="0.35">
      <c r="A1952" s="2">
        <f t="shared" si="449"/>
        <v>178</v>
      </c>
      <c r="B1952" s="2">
        <f t="shared" si="450"/>
        <v>4.1500000000000004</v>
      </c>
      <c r="C1952" s="5" t="str">
        <f>+F1952&amp;" - "&amp;I1952</f>
        <v xml:space="preserve">Informe Interactivo 2 - </v>
      </c>
      <c r="D1952" s="6" t="e">
        <f>+"AQUÍ SE COPIA EL LINK SIN EL ID DE FILTRO"&amp;#REF!</f>
        <v>#REF!</v>
      </c>
      <c r="E1952" s="4">
        <f t="shared" si="451"/>
        <v>40</v>
      </c>
      <c r="F1952" t="str">
        <f t="shared" si="452"/>
        <v>Informe Interactivo 2</v>
      </c>
      <c r="G1952" t="str">
        <f t="shared" si="453"/>
        <v>Categoría</v>
      </c>
      <c r="H1952" t="str">
        <f t="shared" si="454"/>
        <v>Precios</v>
      </c>
      <c r="J1952" s="1" t="e">
        <f t="shared" si="455"/>
        <v>#REF!</v>
      </c>
    </row>
    <row r="1953" spans="1:10" x14ac:dyDescent="0.35">
      <c r="A1953" s="2">
        <f t="shared" si="449"/>
        <v>179</v>
      </c>
      <c r="B1953" s="2">
        <f t="shared" si="450"/>
        <v>4.1500000000000004</v>
      </c>
      <c r="C1953" s="5" t="str">
        <f>+F1953&amp;" - "&amp;I1953</f>
        <v xml:space="preserve">Informe Interactivo 2 - </v>
      </c>
      <c r="D1953" s="6" t="e">
        <f>+"AQUÍ SE COPIA EL LINK SIN EL ID DE FILTRO"&amp;#REF!</f>
        <v>#REF!</v>
      </c>
      <c r="E1953" s="4">
        <f t="shared" si="451"/>
        <v>40</v>
      </c>
      <c r="F1953" t="str">
        <f t="shared" si="452"/>
        <v>Informe Interactivo 2</v>
      </c>
      <c r="G1953" t="str">
        <f t="shared" si="453"/>
        <v>Categoría</v>
      </c>
      <c r="H1953" t="str">
        <f t="shared" si="454"/>
        <v>Precios</v>
      </c>
      <c r="J1953" s="1" t="e">
        <f t="shared" si="455"/>
        <v>#REF!</v>
      </c>
    </row>
    <row r="1954" spans="1:10" x14ac:dyDescent="0.35">
      <c r="A1954" s="2">
        <f t="shared" si="449"/>
        <v>180</v>
      </c>
      <c r="B1954" s="2">
        <f t="shared" si="450"/>
        <v>4.1500000000000004</v>
      </c>
      <c r="C1954" s="5" t="str">
        <f>+F1954&amp;" - "&amp;I1954</f>
        <v xml:space="preserve">Informe Interactivo 2 - </v>
      </c>
      <c r="D1954" s="6" t="e">
        <f>+"AQUÍ SE COPIA EL LINK SIN EL ID DE FILTRO"&amp;#REF!</f>
        <v>#REF!</v>
      </c>
      <c r="E1954" s="4">
        <f t="shared" si="451"/>
        <v>40</v>
      </c>
      <c r="F1954" t="str">
        <f t="shared" si="452"/>
        <v>Informe Interactivo 2</v>
      </c>
      <c r="G1954" t="str">
        <f t="shared" si="453"/>
        <v>Categoría</v>
      </c>
      <c r="H1954" t="str">
        <f t="shared" si="454"/>
        <v>Precios</v>
      </c>
      <c r="J1954" s="1" t="e">
        <f t="shared" si="455"/>
        <v>#REF!</v>
      </c>
    </row>
    <row r="1955" spans="1:10" x14ac:dyDescent="0.35">
      <c r="A1955" s="2">
        <f t="shared" si="449"/>
        <v>181</v>
      </c>
      <c r="B1955" s="2">
        <f t="shared" si="450"/>
        <v>4.1500000000000004</v>
      </c>
      <c r="C1955" s="5" t="str">
        <f>+F1955&amp;" - "&amp;I1955</f>
        <v xml:space="preserve">Informe Interactivo 2 - </v>
      </c>
      <c r="D1955" s="6" t="e">
        <f>+"AQUÍ SE COPIA EL LINK SIN EL ID DE FILTRO"&amp;#REF!</f>
        <v>#REF!</v>
      </c>
      <c r="E1955" s="4">
        <f t="shared" si="451"/>
        <v>40</v>
      </c>
      <c r="F1955" t="str">
        <f t="shared" si="452"/>
        <v>Informe Interactivo 2</v>
      </c>
      <c r="G1955" t="str">
        <f t="shared" si="453"/>
        <v>Categoría</v>
      </c>
      <c r="H1955" t="str">
        <f t="shared" si="454"/>
        <v>Precios</v>
      </c>
      <c r="J1955" s="1" t="e">
        <f t="shared" si="455"/>
        <v>#REF!</v>
      </c>
    </row>
    <row r="1956" spans="1:10" x14ac:dyDescent="0.35">
      <c r="A1956" s="2">
        <f t="shared" si="449"/>
        <v>182</v>
      </c>
      <c r="B1956" s="2">
        <f t="shared" si="450"/>
        <v>4.1500000000000004</v>
      </c>
      <c r="C1956" s="5" t="str">
        <f>+F1956&amp;" - "&amp;I1956</f>
        <v xml:space="preserve">Informe Interactivo 2 - </v>
      </c>
      <c r="D1956" s="6" t="e">
        <f>+"AQUÍ SE COPIA EL LINK SIN EL ID DE FILTRO"&amp;#REF!</f>
        <v>#REF!</v>
      </c>
      <c r="E1956" s="4">
        <f t="shared" si="451"/>
        <v>40</v>
      </c>
      <c r="F1956" t="str">
        <f t="shared" si="452"/>
        <v>Informe Interactivo 2</v>
      </c>
      <c r="G1956" t="str">
        <f t="shared" si="453"/>
        <v>Categoría</v>
      </c>
      <c r="H1956" t="str">
        <f t="shared" si="454"/>
        <v>Precios</v>
      </c>
      <c r="J1956" s="1" t="e">
        <f t="shared" si="455"/>
        <v>#REF!</v>
      </c>
    </row>
    <row r="1957" spans="1:10" x14ac:dyDescent="0.35">
      <c r="A1957" s="2">
        <f t="shared" si="449"/>
        <v>183</v>
      </c>
      <c r="B1957" s="2">
        <f t="shared" si="450"/>
        <v>4.1500000000000004</v>
      </c>
      <c r="C1957" s="5" t="str">
        <f>+F1957&amp;" - "&amp;I1957</f>
        <v xml:space="preserve">Informe Interactivo 2 - </v>
      </c>
      <c r="D1957" s="6" t="e">
        <f>+"AQUÍ SE COPIA EL LINK SIN EL ID DE FILTRO"&amp;#REF!</f>
        <v>#REF!</v>
      </c>
      <c r="E1957" s="4">
        <f t="shared" si="451"/>
        <v>40</v>
      </c>
      <c r="F1957" t="str">
        <f t="shared" si="452"/>
        <v>Informe Interactivo 2</v>
      </c>
      <c r="G1957" t="str">
        <f t="shared" si="453"/>
        <v>Categoría</v>
      </c>
      <c r="H1957" t="str">
        <f t="shared" si="454"/>
        <v>Precios</v>
      </c>
      <c r="J1957" s="1" t="e">
        <f t="shared" si="455"/>
        <v>#REF!</v>
      </c>
    </row>
    <row r="1958" spans="1:10" x14ac:dyDescent="0.35">
      <c r="A1958" s="2">
        <f t="shared" si="449"/>
        <v>184</v>
      </c>
      <c r="B1958" s="2">
        <f t="shared" si="450"/>
        <v>4.1500000000000004</v>
      </c>
      <c r="C1958" s="5" t="str">
        <f>+F1958&amp;" - "&amp;I1958</f>
        <v xml:space="preserve">Informe Interactivo 2 - </v>
      </c>
      <c r="D1958" s="6" t="e">
        <f>+"AQUÍ SE COPIA EL LINK SIN EL ID DE FILTRO"&amp;#REF!</f>
        <v>#REF!</v>
      </c>
      <c r="E1958" s="4">
        <f t="shared" si="451"/>
        <v>40</v>
      </c>
      <c r="F1958" t="str">
        <f t="shared" si="452"/>
        <v>Informe Interactivo 2</v>
      </c>
      <c r="G1958" t="str">
        <f t="shared" si="453"/>
        <v>Categoría</v>
      </c>
      <c r="H1958" t="str">
        <f t="shared" si="454"/>
        <v>Precios</v>
      </c>
      <c r="J1958" s="1" t="e">
        <f t="shared" si="455"/>
        <v>#REF!</v>
      </c>
    </row>
    <row r="1959" spans="1:10" x14ac:dyDescent="0.35">
      <c r="A1959" s="2">
        <f t="shared" si="449"/>
        <v>185</v>
      </c>
      <c r="B1959" s="2">
        <f t="shared" si="450"/>
        <v>4.1500000000000004</v>
      </c>
      <c r="C1959" s="5" t="str">
        <f>+F1959&amp;" - "&amp;I1959</f>
        <v xml:space="preserve">Informe Interactivo 2 - </v>
      </c>
      <c r="D1959" s="6" t="e">
        <f>+"AQUÍ SE COPIA EL LINK SIN EL ID DE FILTRO"&amp;#REF!</f>
        <v>#REF!</v>
      </c>
      <c r="E1959" s="4">
        <f t="shared" si="451"/>
        <v>40</v>
      </c>
      <c r="F1959" t="str">
        <f t="shared" si="452"/>
        <v>Informe Interactivo 2</v>
      </c>
      <c r="G1959" t="str">
        <f t="shared" si="453"/>
        <v>Categoría</v>
      </c>
      <c r="H1959" t="str">
        <f t="shared" si="454"/>
        <v>Precios</v>
      </c>
      <c r="J1959" s="1" t="e">
        <f t="shared" si="455"/>
        <v>#REF!</v>
      </c>
    </row>
    <row r="1960" spans="1:10" x14ac:dyDescent="0.35">
      <c r="A1960" s="2">
        <f t="shared" si="449"/>
        <v>186</v>
      </c>
      <c r="B1960" s="2">
        <f t="shared" si="450"/>
        <v>4.1500000000000004</v>
      </c>
      <c r="C1960" s="5" t="str">
        <f>+F1960&amp;" - "&amp;I1960</f>
        <v xml:space="preserve">Informe Interactivo 2 - </v>
      </c>
      <c r="D1960" s="6" t="e">
        <f>+"AQUÍ SE COPIA EL LINK SIN EL ID DE FILTRO"&amp;#REF!</f>
        <v>#REF!</v>
      </c>
      <c r="E1960" s="4">
        <f t="shared" si="451"/>
        <v>40</v>
      </c>
      <c r="F1960" t="str">
        <f t="shared" si="452"/>
        <v>Informe Interactivo 2</v>
      </c>
      <c r="G1960" t="str">
        <f t="shared" si="453"/>
        <v>Categoría</v>
      </c>
      <c r="H1960" t="str">
        <f t="shared" si="454"/>
        <v>Precios</v>
      </c>
      <c r="J1960" s="1" t="e">
        <f t="shared" si="455"/>
        <v>#REF!</v>
      </c>
    </row>
    <row r="1961" spans="1:10" x14ac:dyDescent="0.35">
      <c r="A1961" s="2">
        <f t="shared" ref="A1961:A2024" si="456">+A1960+1</f>
        <v>187</v>
      </c>
      <c r="B1961" s="2">
        <f t="shared" ref="B1961:B2024" si="457">+B1960</f>
        <v>4.1500000000000004</v>
      </c>
      <c r="C1961" s="5" t="str">
        <f>+F1961&amp;" - "&amp;I1961</f>
        <v xml:space="preserve">Informe Interactivo 2 - </v>
      </c>
      <c r="D1961" s="6" t="e">
        <f>+"AQUÍ SE COPIA EL LINK SIN EL ID DE FILTRO"&amp;#REF!</f>
        <v>#REF!</v>
      </c>
      <c r="E1961" s="4">
        <f t="shared" ref="E1961:E2024" si="458">+E1960</f>
        <v>40</v>
      </c>
      <c r="F1961" t="str">
        <f t="shared" ref="F1961:F2024" si="459">+F1960</f>
        <v>Informe Interactivo 2</v>
      </c>
      <c r="G1961" t="str">
        <f t="shared" ref="G1961:G2024" si="460">+G1960</f>
        <v>Categoría</v>
      </c>
      <c r="H1961" t="str">
        <f t="shared" ref="H1961:H2024" si="461">+H1960</f>
        <v>Precios</v>
      </c>
      <c r="J1961" s="1" t="e">
        <f t="shared" ref="J1961:J2024" si="462">+HYPERLINK(D1961,C1961)</f>
        <v>#REF!</v>
      </c>
    </row>
    <row r="1962" spans="1:10" x14ac:dyDescent="0.35">
      <c r="A1962" s="2">
        <f t="shared" si="456"/>
        <v>188</v>
      </c>
      <c r="B1962" s="2">
        <f t="shared" si="457"/>
        <v>4.1500000000000004</v>
      </c>
      <c r="C1962" s="5" t="str">
        <f>+F1962&amp;" - "&amp;I1962</f>
        <v xml:space="preserve">Informe Interactivo 2 - </v>
      </c>
      <c r="D1962" s="6" t="e">
        <f>+"AQUÍ SE COPIA EL LINK SIN EL ID DE FILTRO"&amp;#REF!</f>
        <v>#REF!</v>
      </c>
      <c r="E1962" s="4">
        <f t="shared" si="458"/>
        <v>40</v>
      </c>
      <c r="F1962" t="str">
        <f t="shared" si="459"/>
        <v>Informe Interactivo 2</v>
      </c>
      <c r="G1962" t="str">
        <f t="shared" si="460"/>
        <v>Categoría</v>
      </c>
      <c r="H1962" t="str">
        <f t="shared" si="461"/>
        <v>Precios</v>
      </c>
      <c r="J1962" s="1" t="e">
        <f t="shared" si="462"/>
        <v>#REF!</v>
      </c>
    </row>
    <row r="1963" spans="1:10" x14ac:dyDescent="0.35">
      <c r="A1963" s="2">
        <f t="shared" si="456"/>
        <v>189</v>
      </c>
      <c r="B1963" s="2">
        <f t="shared" si="457"/>
        <v>4.1500000000000004</v>
      </c>
      <c r="C1963" s="5" t="str">
        <f>+F1963&amp;" - "&amp;I1963</f>
        <v xml:space="preserve">Informe Interactivo 2 - </v>
      </c>
      <c r="D1963" s="6" t="e">
        <f>+"AQUÍ SE COPIA EL LINK SIN EL ID DE FILTRO"&amp;#REF!</f>
        <v>#REF!</v>
      </c>
      <c r="E1963" s="4">
        <f t="shared" si="458"/>
        <v>40</v>
      </c>
      <c r="F1963" t="str">
        <f t="shared" si="459"/>
        <v>Informe Interactivo 2</v>
      </c>
      <c r="G1963" t="str">
        <f t="shared" si="460"/>
        <v>Categoría</v>
      </c>
      <c r="H1963" t="str">
        <f t="shared" si="461"/>
        <v>Precios</v>
      </c>
      <c r="J1963" s="1" t="e">
        <f t="shared" si="462"/>
        <v>#REF!</v>
      </c>
    </row>
    <row r="1964" spans="1:10" x14ac:dyDescent="0.35">
      <c r="A1964" s="2">
        <f t="shared" si="456"/>
        <v>190</v>
      </c>
      <c r="B1964" s="2">
        <f t="shared" si="457"/>
        <v>4.1500000000000004</v>
      </c>
      <c r="C1964" s="5" t="str">
        <f>+F1964&amp;" - "&amp;I1964</f>
        <v xml:space="preserve">Informe Interactivo 2 - </v>
      </c>
      <c r="D1964" s="6" t="e">
        <f>+"AQUÍ SE COPIA EL LINK SIN EL ID DE FILTRO"&amp;#REF!</f>
        <v>#REF!</v>
      </c>
      <c r="E1964" s="4">
        <f t="shared" si="458"/>
        <v>40</v>
      </c>
      <c r="F1964" t="str">
        <f t="shared" si="459"/>
        <v>Informe Interactivo 2</v>
      </c>
      <c r="G1964" t="str">
        <f t="shared" si="460"/>
        <v>Categoría</v>
      </c>
      <c r="H1964" t="str">
        <f t="shared" si="461"/>
        <v>Precios</v>
      </c>
      <c r="J1964" s="1" t="e">
        <f t="shared" si="462"/>
        <v>#REF!</v>
      </c>
    </row>
    <row r="1965" spans="1:10" x14ac:dyDescent="0.35">
      <c r="A1965" s="2">
        <f t="shared" si="456"/>
        <v>191</v>
      </c>
      <c r="B1965" s="2">
        <f t="shared" si="457"/>
        <v>4.1500000000000004</v>
      </c>
      <c r="C1965" s="5" t="str">
        <f>+F1965&amp;" - "&amp;I1965</f>
        <v xml:space="preserve">Informe Interactivo 2 - </v>
      </c>
      <c r="D1965" s="6" t="e">
        <f>+"AQUÍ SE COPIA EL LINK SIN EL ID DE FILTRO"&amp;#REF!</f>
        <v>#REF!</v>
      </c>
      <c r="E1965" s="4">
        <f t="shared" si="458"/>
        <v>40</v>
      </c>
      <c r="F1965" t="str">
        <f t="shared" si="459"/>
        <v>Informe Interactivo 2</v>
      </c>
      <c r="G1965" t="str">
        <f t="shared" si="460"/>
        <v>Categoría</v>
      </c>
      <c r="H1965" t="str">
        <f t="shared" si="461"/>
        <v>Precios</v>
      </c>
      <c r="J1965" s="1" t="e">
        <f t="shared" si="462"/>
        <v>#REF!</v>
      </c>
    </row>
    <row r="1966" spans="1:10" x14ac:dyDescent="0.35">
      <c r="A1966" s="2">
        <f t="shared" si="456"/>
        <v>192</v>
      </c>
      <c r="B1966" s="2">
        <f t="shared" si="457"/>
        <v>4.1500000000000004</v>
      </c>
      <c r="C1966" s="5" t="str">
        <f>+F1966&amp;" - "&amp;I1966</f>
        <v xml:space="preserve">Informe Interactivo 2 - </v>
      </c>
      <c r="D1966" s="6" t="e">
        <f>+"AQUÍ SE COPIA EL LINK SIN EL ID DE FILTRO"&amp;#REF!</f>
        <v>#REF!</v>
      </c>
      <c r="E1966" s="4">
        <f t="shared" si="458"/>
        <v>40</v>
      </c>
      <c r="F1966" t="str">
        <f t="shared" si="459"/>
        <v>Informe Interactivo 2</v>
      </c>
      <c r="G1966" t="str">
        <f t="shared" si="460"/>
        <v>Categoría</v>
      </c>
      <c r="H1966" t="str">
        <f t="shared" si="461"/>
        <v>Precios</v>
      </c>
      <c r="J1966" s="1" t="e">
        <f t="shared" si="462"/>
        <v>#REF!</v>
      </c>
    </row>
    <row r="1967" spans="1:10" x14ac:dyDescent="0.35">
      <c r="A1967" s="2">
        <f t="shared" si="456"/>
        <v>193</v>
      </c>
      <c r="B1967" s="2">
        <f t="shared" si="457"/>
        <v>4.1500000000000004</v>
      </c>
      <c r="C1967" s="5" t="str">
        <f>+F1967&amp;" - "&amp;I1967</f>
        <v xml:space="preserve">Informe Interactivo 2 - </v>
      </c>
      <c r="D1967" s="6" t="e">
        <f>+"AQUÍ SE COPIA EL LINK SIN EL ID DE FILTRO"&amp;#REF!</f>
        <v>#REF!</v>
      </c>
      <c r="E1967" s="4">
        <f t="shared" si="458"/>
        <v>40</v>
      </c>
      <c r="F1967" t="str">
        <f t="shared" si="459"/>
        <v>Informe Interactivo 2</v>
      </c>
      <c r="G1967" t="str">
        <f t="shared" si="460"/>
        <v>Categoría</v>
      </c>
      <c r="H1967" t="str">
        <f t="shared" si="461"/>
        <v>Precios</v>
      </c>
      <c r="J1967" s="1" t="e">
        <f t="shared" si="462"/>
        <v>#REF!</v>
      </c>
    </row>
    <row r="1968" spans="1:10" x14ac:dyDescent="0.35">
      <c r="A1968" s="2">
        <f t="shared" si="456"/>
        <v>194</v>
      </c>
      <c r="B1968" s="2">
        <f t="shared" si="457"/>
        <v>4.1500000000000004</v>
      </c>
      <c r="C1968" s="5" t="str">
        <f>+F1968&amp;" - "&amp;I1968</f>
        <v xml:space="preserve">Informe Interactivo 2 - </v>
      </c>
      <c r="D1968" s="6" t="e">
        <f>+"AQUÍ SE COPIA EL LINK SIN EL ID DE FILTRO"&amp;#REF!</f>
        <v>#REF!</v>
      </c>
      <c r="E1968" s="4">
        <f t="shared" si="458"/>
        <v>40</v>
      </c>
      <c r="F1968" t="str">
        <f t="shared" si="459"/>
        <v>Informe Interactivo 2</v>
      </c>
      <c r="G1968" t="str">
        <f t="shared" si="460"/>
        <v>Categoría</v>
      </c>
      <c r="H1968" t="str">
        <f t="shared" si="461"/>
        <v>Precios</v>
      </c>
      <c r="J1968" s="1" t="e">
        <f t="shared" si="462"/>
        <v>#REF!</v>
      </c>
    </row>
    <row r="1969" spans="1:10" x14ac:dyDescent="0.35">
      <c r="A1969" s="2">
        <f t="shared" si="456"/>
        <v>195</v>
      </c>
      <c r="B1969" s="2">
        <f t="shared" si="457"/>
        <v>4.1500000000000004</v>
      </c>
      <c r="C1969" s="5" t="str">
        <f>+F1969&amp;" - "&amp;I1969</f>
        <v xml:space="preserve">Informe Interactivo 2 - </v>
      </c>
      <c r="D1969" s="6" t="e">
        <f>+"AQUÍ SE COPIA EL LINK SIN EL ID DE FILTRO"&amp;#REF!</f>
        <v>#REF!</v>
      </c>
      <c r="E1969" s="4">
        <f t="shared" si="458"/>
        <v>40</v>
      </c>
      <c r="F1969" t="str">
        <f t="shared" si="459"/>
        <v>Informe Interactivo 2</v>
      </c>
      <c r="G1969" t="str">
        <f t="shared" si="460"/>
        <v>Categoría</v>
      </c>
      <c r="H1969" t="str">
        <f t="shared" si="461"/>
        <v>Precios</v>
      </c>
      <c r="J1969" s="1" t="e">
        <f t="shared" si="462"/>
        <v>#REF!</v>
      </c>
    </row>
    <row r="1970" spans="1:10" x14ac:dyDescent="0.35">
      <c r="A1970" s="2">
        <f t="shared" si="456"/>
        <v>196</v>
      </c>
      <c r="B1970" s="2">
        <f t="shared" si="457"/>
        <v>4.1500000000000004</v>
      </c>
      <c r="C1970" s="5" t="str">
        <f>+F1970&amp;" - "&amp;I1970</f>
        <v xml:space="preserve">Informe Interactivo 2 - </v>
      </c>
      <c r="D1970" s="6" t="e">
        <f>+"AQUÍ SE COPIA EL LINK SIN EL ID DE FILTRO"&amp;#REF!</f>
        <v>#REF!</v>
      </c>
      <c r="E1970" s="4">
        <f t="shared" si="458"/>
        <v>40</v>
      </c>
      <c r="F1970" t="str">
        <f t="shared" si="459"/>
        <v>Informe Interactivo 2</v>
      </c>
      <c r="G1970" t="str">
        <f t="shared" si="460"/>
        <v>Categoría</v>
      </c>
      <c r="H1970" t="str">
        <f t="shared" si="461"/>
        <v>Precios</v>
      </c>
      <c r="J1970" s="1" t="e">
        <f t="shared" si="462"/>
        <v>#REF!</v>
      </c>
    </row>
    <row r="1971" spans="1:10" x14ac:dyDescent="0.35">
      <c r="A1971" s="2">
        <f t="shared" si="456"/>
        <v>197</v>
      </c>
      <c r="B1971" s="2">
        <f t="shared" si="457"/>
        <v>4.1500000000000004</v>
      </c>
      <c r="C1971" s="5" t="str">
        <f>+F1971&amp;" - "&amp;I1971</f>
        <v xml:space="preserve">Informe Interactivo 2 - </v>
      </c>
      <c r="D1971" s="6" t="e">
        <f>+"AQUÍ SE COPIA EL LINK SIN EL ID DE FILTRO"&amp;#REF!</f>
        <v>#REF!</v>
      </c>
      <c r="E1971" s="4">
        <f t="shared" si="458"/>
        <v>40</v>
      </c>
      <c r="F1971" t="str">
        <f t="shared" si="459"/>
        <v>Informe Interactivo 2</v>
      </c>
      <c r="G1971" t="str">
        <f t="shared" si="460"/>
        <v>Categoría</v>
      </c>
      <c r="H1971" t="str">
        <f t="shared" si="461"/>
        <v>Precios</v>
      </c>
      <c r="J1971" s="1" t="e">
        <f t="shared" si="462"/>
        <v>#REF!</v>
      </c>
    </row>
    <row r="1972" spans="1:10" x14ac:dyDescent="0.35">
      <c r="A1972" s="2">
        <f t="shared" si="456"/>
        <v>198</v>
      </c>
      <c r="B1972" s="2">
        <f t="shared" si="457"/>
        <v>4.1500000000000004</v>
      </c>
      <c r="C1972" s="5" t="str">
        <f>+F1972&amp;" - "&amp;I1972</f>
        <v xml:space="preserve">Informe Interactivo 2 - </v>
      </c>
      <c r="D1972" s="6" t="e">
        <f>+"AQUÍ SE COPIA EL LINK SIN EL ID DE FILTRO"&amp;#REF!</f>
        <v>#REF!</v>
      </c>
      <c r="E1972" s="4">
        <f t="shared" si="458"/>
        <v>40</v>
      </c>
      <c r="F1972" t="str">
        <f t="shared" si="459"/>
        <v>Informe Interactivo 2</v>
      </c>
      <c r="G1972" t="str">
        <f t="shared" si="460"/>
        <v>Categoría</v>
      </c>
      <c r="H1972" t="str">
        <f t="shared" si="461"/>
        <v>Precios</v>
      </c>
      <c r="J1972" s="1" t="e">
        <f t="shared" si="462"/>
        <v>#REF!</v>
      </c>
    </row>
    <row r="1973" spans="1:10" x14ac:dyDescent="0.35">
      <c r="A1973" s="2">
        <f t="shared" si="456"/>
        <v>199</v>
      </c>
      <c r="B1973" s="2">
        <f t="shared" si="457"/>
        <v>4.1500000000000004</v>
      </c>
      <c r="C1973" s="5" t="str">
        <f>+F1973&amp;" - "&amp;I1973</f>
        <v xml:space="preserve">Informe Interactivo 2 - </v>
      </c>
      <c r="D1973" s="6" t="e">
        <f>+"AQUÍ SE COPIA EL LINK SIN EL ID DE FILTRO"&amp;#REF!</f>
        <v>#REF!</v>
      </c>
      <c r="E1973" s="4">
        <f t="shared" si="458"/>
        <v>40</v>
      </c>
      <c r="F1973" t="str">
        <f t="shared" si="459"/>
        <v>Informe Interactivo 2</v>
      </c>
      <c r="G1973" t="str">
        <f t="shared" si="460"/>
        <v>Categoría</v>
      </c>
      <c r="H1973" t="str">
        <f t="shared" si="461"/>
        <v>Precios</v>
      </c>
      <c r="J1973" s="1" t="e">
        <f t="shared" si="462"/>
        <v>#REF!</v>
      </c>
    </row>
    <row r="1974" spans="1:10" x14ac:dyDescent="0.35">
      <c r="A1974" s="2">
        <f t="shared" si="456"/>
        <v>200</v>
      </c>
      <c r="B1974" s="2">
        <f t="shared" si="457"/>
        <v>4.1500000000000004</v>
      </c>
      <c r="C1974" s="5" t="str">
        <f>+F1974&amp;" - "&amp;I1974</f>
        <v xml:space="preserve">Informe Interactivo 2 - </v>
      </c>
      <c r="D1974" s="6" t="e">
        <f>+"AQUÍ SE COPIA EL LINK SIN EL ID DE FILTRO"&amp;#REF!</f>
        <v>#REF!</v>
      </c>
      <c r="E1974" s="4">
        <f t="shared" si="458"/>
        <v>40</v>
      </c>
      <c r="F1974" t="str">
        <f t="shared" si="459"/>
        <v>Informe Interactivo 2</v>
      </c>
      <c r="G1974" t="str">
        <f t="shared" si="460"/>
        <v>Categoría</v>
      </c>
      <c r="H1974" t="str">
        <f t="shared" si="461"/>
        <v>Precios</v>
      </c>
      <c r="J1974" s="1" t="e">
        <f t="shared" si="462"/>
        <v>#REF!</v>
      </c>
    </row>
    <row r="1975" spans="1:10" x14ac:dyDescent="0.35">
      <c r="A1975" s="2">
        <f t="shared" si="456"/>
        <v>201</v>
      </c>
      <c r="B1975" s="2">
        <f t="shared" si="457"/>
        <v>4.1500000000000004</v>
      </c>
      <c r="C1975" s="5" t="str">
        <f>+F1975&amp;" - "&amp;I1975</f>
        <v xml:space="preserve">Informe Interactivo 2 - </v>
      </c>
      <c r="D1975" s="6" t="e">
        <f>+"AQUÍ SE COPIA EL LINK SIN EL ID DE FILTRO"&amp;#REF!</f>
        <v>#REF!</v>
      </c>
      <c r="E1975" s="4">
        <f t="shared" si="458"/>
        <v>40</v>
      </c>
      <c r="F1975" t="str">
        <f t="shared" si="459"/>
        <v>Informe Interactivo 2</v>
      </c>
      <c r="G1975" t="str">
        <f t="shared" si="460"/>
        <v>Categoría</v>
      </c>
      <c r="H1975" t="str">
        <f t="shared" si="461"/>
        <v>Precios</v>
      </c>
      <c r="J1975" s="1" t="e">
        <f t="shared" si="462"/>
        <v>#REF!</v>
      </c>
    </row>
    <row r="1976" spans="1:10" x14ac:dyDescent="0.35">
      <c r="A1976" s="2">
        <f t="shared" si="456"/>
        <v>202</v>
      </c>
      <c r="B1976" s="2">
        <f t="shared" si="457"/>
        <v>4.1500000000000004</v>
      </c>
      <c r="C1976" s="5" t="str">
        <f>+F1976&amp;" - "&amp;I1976</f>
        <v xml:space="preserve">Informe Interactivo 2 - </v>
      </c>
      <c r="D1976" s="6" t="e">
        <f>+"AQUÍ SE COPIA EL LINK SIN EL ID DE FILTRO"&amp;#REF!</f>
        <v>#REF!</v>
      </c>
      <c r="E1976" s="4">
        <f t="shared" si="458"/>
        <v>40</v>
      </c>
      <c r="F1976" t="str">
        <f t="shared" si="459"/>
        <v>Informe Interactivo 2</v>
      </c>
      <c r="G1976" t="str">
        <f t="shared" si="460"/>
        <v>Categoría</v>
      </c>
      <c r="H1976" t="str">
        <f t="shared" si="461"/>
        <v>Precios</v>
      </c>
      <c r="J1976" s="1" t="e">
        <f t="shared" si="462"/>
        <v>#REF!</v>
      </c>
    </row>
    <row r="1977" spans="1:10" x14ac:dyDescent="0.35">
      <c r="A1977" s="2">
        <f t="shared" si="456"/>
        <v>203</v>
      </c>
      <c r="B1977" s="2">
        <f t="shared" si="457"/>
        <v>4.1500000000000004</v>
      </c>
      <c r="C1977" s="5" t="str">
        <f>+F1977&amp;" - "&amp;I1977</f>
        <v xml:space="preserve">Informe Interactivo 2 - </v>
      </c>
      <c r="D1977" s="6" t="e">
        <f>+"AQUÍ SE COPIA EL LINK SIN EL ID DE FILTRO"&amp;#REF!</f>
        <v>#REF!</v>
      </c>
      <c r="E1977" s="4">
        <f t="shared" si="458"/>
        <v>40</v>
      </c>
      <c r="F1977" t="str">
        <f t="shared" si="459"/>
        <v>Informe Interactivo 2</v>
      </c>
      <c r="G1977" t="str">
        <f t="shared" si="460"/>
        <v>Categoría</v>
      </c>
      <c r="H1977" t="str">
        <f t="shared" si="461"/>
        <v>Precios</v>
      </c>
      <c r="J1977" s="1" t="e">
        <f t="shared" si="462"/>
        <v>#REF!</v>
      </c>
    </row>
    <row r="1978" spans="1:10" x14ac:dyDescent="0.35">
      <c r="A1978" s="2">
        <f t="shared" si="456"/>
        <v>204</v>
      </c>
      <c r="B1978" s="2">
        <f t="shared" si="457"/>
        <v>4.1500000000000004</v>
      </c>
      <c r="C1978" s="5" t="str">
        <f>+F1978&amp;" - "&amp;I1978</f>
        <v xml:space="preserve">Informe Interactivo 2 - </v>
      </c>
      <c r="D1978" s="6" t="e">
        <f>+"AQUÍ SE COPIA EL LINK SIN EL ID DE FILTRO"&amp;#REF!</f>
        <v>#REF!</v>
      </c>
      <c r="E1978" s="4">
        <f t="shared" si="458"/>
        <v>40</v>
      </c>
      <c r="F1978" t="str">
        <f t="shared" si="459"/>
        <v>Informe Interactivo 2</v>
      </c>
      <c r="G1978" t="str">
        <f t="shared" si="460"/>
        <v>Categoría</v>
      </c>
      <c r="H1978" t="str">
        <f t="shared" si="461"/>
        <v>Precios</v>
      </c>
      <c r="J1978" s="1" t="e">
        <f t="shared" si="462"/>
        <v>#REF!</v>
      </c>
    </row>
    <row r="1979" spans="1:10" x14ac:dyDescent="0.35">
      <c r="A1979" s="2">
        <f t="shared" si="456"/>
        <v>205</v>
      </c>
      <c r="B1979" s="2">
        <f t="shared" si="457"/>
        <v>4.1500000000000004</v>
      </c>
      <c r="C1979" s="5" t="str">
        <f>+F1979&amp;" - "&amp;I1979</f>
        <v xml:space="preserve">Informe Interactivo 2 - </v>
      </c>
      <c r="D1979" s="6" t="e">
        <f>+"AQUÍ SE COPIA EL LINK SIN EL ID DE FILTRO"&amp;#REF!</f>
        <v>#REF!</v>
      </c>
      <c r="E1979" s="4">
        <f t="shared" si="458"/>
        <v>40</v>
      </c>
      <c r="F1979" t="str">
        <f t="shared" si="459"/>
        <v>Informe Interactivo 2</v>
      </c>
      <c r="G1979" t="str">
        <f t="shared" si="460"/>
        <v>Categoría</v>
      </c>
      <c r="H1979" t="str">
        <f t="shared" si="461"/>
        <v>Precios</v>
      </c>
      <c r="J1979" s="1" t="e">
        <f t="shared" si="462"/>
        <v>#REF!</v>
      </c>
    </row>
    <row r="1980" spans="1:10" x14ac:dyDescent="0.35">
      <c r="A1980" s="2">
        <f t="shared" si="456"/>
        <v>206</v>
      </c>
      <c r="B1980" s="2">
        <f t="shared" si="457"/>
        <v>4.1500000000000004</v>
      </c>
      <c r="C1980" s="5" t="str">
        <f>+F1980&amp;" - "&amp;I1980</f>
        <v xml:space="preserve">Informe Interactivo 2 - </v>
      </c>
      <c r="D1980" s="6" t="e">
        <f>+"AQUÍ SE COPIA EL LINK SIN EL ID DE FILTRO"&amp;#REF!</f>
        <v>#REF!</v>
      </c>
      <c r="E1980" s="4">
        <f t="shared" si="458"/>
        <v>40</v>
      </c>
      <c r="F1980" t="str">
        <f t="shared" si="459"/>
        <v>Informe Interactivo 2</v>
      </c>
      <c r="G1980" t="str">
        <f t="shared" si="460"/>
        <v>Categoría</v>
      </c>
      <c r="H1980" t="str">
        <f t="shared" si="461"/>
        <v>Precios</v>
      </c>
      <c r="J1980" s="1" t="e">
        <f t="shared" si="462"/>
        <v>#REF!</v>
      </c>
    </row>
    <row r="1981" spans="1:10" x14ac:dyDescent="0.35">
      <c r="A1981" s="2">
        <f t="shared" si="456"/>
        <v>207</v>
      </c>
      <c r="B1981" s="2">
        <f t="shared" si="457"/>
        <v>4.1500000000000004</v>
      </c>
      <c r="C1981" s="5" t="str">
        <f>+F1981&amp;" - "&amp;I1981</f>
        <v xml:space="preserve">Informe Interactivo 2 - </v>
      </c>
      <c r="D1981" s="6" t="e">
        <f>+"AQUÍ SE COPIA EL LINK SIN EL ID DE FILTRO"&amp;#REF!</f>
        <v>#REF!</v>
      </c>
      <c r="E1981" s="4">
        <f t="shared" si="458"/>
        <v>40</v>
      </c>
      <c r="F1981" t="str">
        <f t="shared" si="459"/>
        <v>Informe Interactivo 2</v>
      </c>
      <c r="G1981" t="str">
        <f t="shared" si="460"/>
        <v>Categoría</v>
      </c>
      <c r="H1981" t="str">
        <f t="shared" si="461"/>
        <v>Precios</v>
      </c>
      <c r="J1981" s="1" t="e">
        <f t="shared" si="462"/>
        <v>#REF!</v>
      </c>
    </row>
    <row r="1982" spans="1:10" x14ac:dyDescent="0.35">
      <c r="A1982" s="2">
        <f t="shared" si="456"/>
        <v>208</v>
      </c>
      <c r="B1982" s="2">
        <f t="shared" si="457"/>
        <v>4.1500000000000004</v>
      </c>
      <c r="C1982" s="5" t="str">
        <f>+F1982&amp;" - "&amp;I1982</f>
        <v xml:space="preserve">Informe Interactivo 2 - </v>
      </c>
      <c r="D1982" s="6" t="e">
        <f>+"AQUÍ SE COPIA EL LINK SIN EL ID DE FILTRO"&amp;#REF!</f>
        <v>#REF!</v>
      </c>
      <c r="E1982" s="4">
        <f t="shared" si="458"/>
        <v>40</v>
      </c>
      <c r="F1982" t="str">
        <f t="shared" si="459"/>
        <v>Informe Interactivo 2</v>
      </c>
      <c r="G1982" t="str">
        <f t="shared" si="460"/>
        <v>Categoría</v>
      </c>
      <c r="H1982" t="str">
        <f t="shared" si="461"/>
        <v>Precios</v>
      </c>
      <c r="J1982" s="1" t="e">
        <f t="shared" si="462"/>
        <v>#REF!</v>
      </c>
    </row>
    <row r="1983" spans="1:10" x14ac:dyDescent="0.35">
      <c r="A1983" s="2">
        <f t="shared" si="456"/>
        <v>209</v>
      </c>
      <c r="B1983" s="2">
        <f t="shared" si="457"/>
        <v>4.1500000000000004</v>
      </c>
      <c r="C1983" s="5" t="str">
        <f>+F1983&amp;" - "&amp;I1983</f>
        <v xml:space="preserve">Informe Interactivo 2 - </v>
      </c>
      <c r="D1983" s="6" t="e">
        <f>+"AQUÍ SE COPIA EL LINK SIN EL ID DE FILTRO"&amp;#REF!</f>
        <v>#REF!</v>
      </c>
      <c r="E1983" s="4">
        <f t="shared" si="458"/>
        <v>40</v>
      </c>
      <c r="F1983" t="str">
        <f t="shared" si="459"/>
        <v>Informe Interactivo 2</v>
      </c>
      <c r="G1983" t="str">
        <f t="shared" si="460"/>
        <v>Categoría</v>
      </c>
      <c r="H1983" t="str">
        <f t="shared" si="461"/>
        <v>Precios</v>
      </c>
      <c r="J1983" s="1" t="e">
        <f t="shared" si="462"/>
        <v>#REF!</v>
      </c>
    </row>
    <row r="1984" spans="1:10" x14ac:dyDescent="0.35">
      <c r="A1984" s="2">
        <f t="shared" si="456"/>
        <v>210</v>
      </c>
      <c r="B1984" s="2">
        <f t="shared" si="457"/>
        <v>4.1500000000000004</v>
      </c>
      <c r="C1984" s="5" t="str">
        <f>+F1984&amp;" - "&amp;I1984</f>
        <v xml:space="preserve">Informe Interactivo 2 - </v>
      </c>
      <c r="D1984" s="6" t="e">
        <f>+"AQUÍ SE COPIA EL LINK SIN EL ID DE FILTRO"&amp;#REF!</f>
        <v>#REF!</v>
      </c>
      <c r="E1984" s="4">
        <f t="shared" si="458"/>
        <v>40</v>
      </c>
      <c r="F1984" t="str">
        <f t="shared" si="459"/>
        <v>Informe Interactivo 2</v>
      </c>
      <c r="G1984" t="str">
        <f t="shared" si="460"/>
        <v>Categoría</v>
      </c>
      <c r="H1984" t="str">
        <f t="shared" si="461"/>
        <v>Precios</v>
      </c>
      <c r="J1984" s="1" t="e">
        <f t="shared" si="462"/>
        <v>#REF!</v>
      </c>
    </row>
    <row r="1985" spans="1:10" x14ac:dyDescent="0.35">
      <c r="A1985" s="2">
        <f t="shared" si="456"/>
        <v>211</v>
      </c>
      <c r="B1985" s="2">
        <f t="shared" si="457"/>
        <v>4.1500000000000004</v>
      </c>
      <c r="C1985" s="5" t="str">
        <f>+F1985&amp;" - "&amp;I1985</f>
        <v xml:space="preserve">Informe Interactivo 2 - </v>
      </c>
      <c r="D1985" s="6" t="e">
        <f>+"AQUÍ SE COPIA EL LINK SIN EL ID DE FILTRO"&amp;#REF!</f>
        <v>#REF!</v>
      </c>
      <c r="E1985" s="4">
        <f t="shared" si="458"/>
        <v>40</v>
      </c>
      <c r="F1985" t="str">
        <f t="shared" si="459"/>
        <v>Informe Interactivo 2</v>
      </c>
      <c r="G1985" t="str">
        <f t="shared" si="460"/>
        <v>Categoría</v>
      </c>
      <c r="H1985" t="str">
        <f t="shared" si="461"/>
        <v>Precios</v>
      </c>
      <c r="J1985" s="1" t="e">
        <f t="shared" si="462"/>
        <v>#REF!</v>
      </c>
    </row>
    <row r="1986" spans="1:10" x14ac:dyDescent="0.35">
      <c r="A1986" s="2">
        <f t="shared" si="456"/>
        <v>212</v>
      </c>
      <c r="B1986" s="2">
        <f t="shared" si="457"/>
        <v>4.1500000000000004</v>
      </c>
      <c r="C1986" s="5" t="str">
        <f>+F1986&amp;" - "&amp;I1986</f>
        <v xml:space="preserve">Informe Interactivo 2 - </v>
      </c>
      <c r="D1986" s="6" t="e">
        <f>+"AQUÍ SE COPIA EL LINK SIN EL ID DE FILTRO"&amp;#REF!</f>
        <v>#REF!</v>
      </c>
      <c r="E1986" s="4">
        <f t="shared" si="458"/>
        <v>40</v>
      </c>
      <c r="F1986" t="str">
        <f t="shared" si="459"/>
        <v>Informe Interactivo 2</v>
      </c>
      <c r="G1986" t="str">
        <f t="shared" si="460"/>
        <v>Categoría</v>
      </c>
      <c r="H1986" t="str">
        <f t="shared" si="461"/>
        <v>Precios</v>
      </c>
      <c r="J1986" s="1" t="e">
        <f t="shared" si="462"/>
        <v>#REF!</v>
      </c>
    </row>
    <row r="1987" spans="1:10" x14ac:dyDescent="0.35">
      <c r="A1987" s="2">
        <f t="shared" si="456"/>
        <v>213</v>
      </c>
      <c r="B1987" s="2">
        <f t="shared" si="457"/>
        <v>4.1500000000000004</v>
      </c>
      <c r="C1987" s="5" t="str">
        <f>+F1987&amp;" - "&amp;I1987</f>
        <v xml:space="preserve">Informe Interactivo 2 - </v>
      </c>
      <c r="D1987" s="6" t="e">
        <f>+"AQUÍ SE COPIA EL LINK SIN EL ID DE FILTRO"&amp;#REF!</f>
        <v>#REF!</v>
      </c>
      <c r="E1987" s="4">
        <f t="shared" si="458"/>
        <v>40</v>
      </c>
      <c r="F1987" t="str">
        <f t="shared" si="459"/>
        <v>Informe Interactivo 2</v>
      </c>
      <c r="G1987" t="str">
        <f t="shared" si="460"/>
        <v>Categoría</v>
      </c>
      <c r="H1987" t="str">
        <f t="shared" si="461"/>
        <v>Precios</v>
      </c>
      <c r="J1987" s="1" t="e">
        <f t="shared" si="462"/>
        <v>#REF!</v>
      </c>
    </row>
    <row r="1988" spans="1:10" x14ac:dyDescent="0.35">
      <c r="A1988" s="2">
        <f t="shared" si="456"/>
        <v>214</v>
      </c>
      <c r="B1988" s="2">
        <f t="shared" si="457"/>
        <v>4.1500000000000004</v>
      </c>
      <c r="C1988" s="5" t="str">
        <f>+F1988&amp;" - "&amp;I1988</f>
        <v xml:space="preserve">Informe Interactivo 2 - </v>
      </c>
      <c r="D1988" s="6" t="e">
        <f>+"AQUÍ SE COPIA EL LINK SIN EL ID DE FILTRO"&amp;#REF!</f>
        <v>#REF!</v>
      </c>
      <c r="E1988" s="4">
        <f t="shared" si="458"/>
        <v>40</v>
      </c>
      <c r="F1988" t="str">
        <f t="shared" si="459"/>
        <v>Informe Interactivo 2</v>
      </c>
      <c r="G1988" t="str">
        <f t="shared" si="460"/>
        <v>Categoría</v>
      </c>
      <c r="H1988" t="str">
        <f t="shared" si="461"/>
        <v>Precios</v>
      </c>
      <c r="J1988" s="1" t="e">
        <f t="shared" si="462"/>
        <v>#REF!</v>
      </c>
    </row>
    <row r="1989" spans="1:10" x14ac:dyDescent="0.35">
      <c r="A1989" s="2">
        <f t="shared" si="456"/>
        <v>215</v>
      </c>
      <c r="B1989" s="2">
        <f t="shared" si="457"/>
        <v>4.1500000000000004</v>
      </c>
      <c r="C1989" s="5" t="str">
        <f>+F1989&amp;" - "&amp;I1989</f>
        <v xml:space="preserve">Informe Interactivo 2 - </v>
      </c>
      <c r="D1989" s="6" t="e">
        <f>+"AQUÍ SE COPIA EL LINK SIN EL ID DE FILTRO"&amp;#REF!</f>
        <v>#REF!</v>
      </c>
      <c r="E1989" s="4">
        <f t="shared" si="458"/>
        <v>40</v>
      </c>
      <c r="F1989" t="str">
        <f t="shared" si="459"/>
        <v>Informe Interactivo 2</v>
      </c>
      <c r="G1989" t="str">
        <f t="shared" si="460"/>
        <v>Categoría</v>
      </c>
      <c r="H1989" t="str">
        <f t="shared" si="461"/>
        <v>Precios</v>
      </c>
      <c r="J1989" s="1" t="e">
        <f t="shared" si="462"/>
        <v>#REF!</v>
      </c>
    </row>
    <row r="1990" spans="1:10" x14ac:dyDescent="0.35">
      <c r="A1990" s="2">
        <f t="shared" si="456"/>
        <v>216</v>
      </c>
      <c r="B1990" s="2">
        <f t="shared" si="457"/>
        <v>4.1500000000000004</v>
      </c>
      <c r="C1990" s="5" t="str">
        <f>+F1990&amp;" - "&amp;I1990</f>
        <v xml:space="preserve">Informe Interactivo 2 - </v>
      </c>
      <c r="D1990" s="6" t="e">
        <f>+"AQUÍ SE COPIA EL LINK SIN EL ID DE FILTRO"&amp;#REF!</f>
        <v>#REF!</v>
      </c>
      <c r="E1990" s="4">
        <f t="shared" si="458"/>
        <v>40</v>
      </c>
      <c r="F1990" t="str">
        <f t="shared" si="459"/>
        <v>Informe Interactivo 2</v>
      </c>
      <c r="G1990" t="str">
        <f t="shared" si="460"/>
        <v>Categoría</v>
      </c>
      <c r="H1990" t="str">
        <f t="shared" si="461"/>
        <v>Precios</v>
      </c>
      <c r="J1990" s="1" t="e">
        <f t="shared" si="462"/>
        <v>#REF!</v>
      </c>
    </row>
    <row r="1991" spans="1:10" x14ac:dyDescent="0.35">
      <c r="A1991" s="2">
        <f t="shared" si="456"/>
        <v>217</v>
      </c>
      <c r="B1991" s="2">
        <f t="shared" si="457"/>
        <v>4.1500000000000004</v>
      </c>
      <c r="C1991" s="5" t="str">
        <f>+F1991&amp;" - "&amp;I1991</f>
        <v xml:space="preserve">Informe Interactivo 2 - </v>
      </c>
      <c r="D1991" s="6" t="e">
        <f>+"AQUÍ SE COPIA EL LINK SIN EL ID DE FILTRO"&amp;#REF!</f>
        <v>#REF!</v>
      </c>
      <c r="E1991" s="4">
        <f t="shared" si="458"/>
        <v>40</v>
      </c>
      <c r="F1991" t="str">
        <f t="shared" si="459"/>
        <v>Informe Interactivo 2</v>
      </c>
      <c r="G1991" t="str">
        <f t="shared" si="460"/>
        <v>Categoría</v>
      </c>
      <c r="H1991" t="str">
        <f t="shared" si="461"/>
        <v>Precios</v>
      </c>
      <c r="J1991" s="1" t="e">
        <f t="shared" si="462"/>
        <v>#REF!</v>
      </c>
    </row>
    <row r="1992" spans="1:10" x14ac:dyDescent="0.35">
      <c r="A1992" s="2">
        <f t="shared" si="456"/>
        <v>218</v>
      </c>
      <c r="B1992" s="2">
        <f t="shared" si="457"/>
        <v>4.1500000000000004</v>
      </c>
      <c r="C1992" s="5" t="str">
        <f>+F1992&amp;" - "&amp;I1992</f>
        <v xml:space="preserve">Informe Interactivo 2 - </v>
      </c>
      <c r="D1992" s="6" t="e">
        <f>+"AQUÍ SE COPIA EL LINK SIN EL ID DE FILTRO"&amp;#REF!</f>
        <v>#REF!</v>
      </c>
      <c r="E1992" s="4">
        <f t="shared" si="458"/>
        <v>40</v>
      </c>
      <c r="F1992" t="str">
        <f t="shared" si="459"/>
        <v>Informe Interactivo 2</v>
      </c>
      <c r="G1992" t="str">
        <f t="shared" si="460"/>
        <v>Categoría</v>
      </c>
      <c r="H1992" t="str">
        <f t="shared" si="461"/>
        <v>Precios</v>
      </c>
      <c r="J1992" s="1" t="e">
        <f t="shared" si="462"/>
        <v>#REF!</v>
      </c>
    </row>
    <row r="1993" spans="1:10" x14ac:dyDescent="0.35">
      <c r="A1993" s="2">
        <f t="shared" si="456"/>
        <v>219</v>
      </c>
      <c r="B1993" s="2">
        <f t="shared" si="457"/>
        <v>4.1500000000000004</v>
      </c>
      <c r="C1993" s="5" t="str">
        <f>+F1993&amp;" - "&amp;I1993</f>
        <v xml:space="preserve">Informe Interactivo 2 - </v>
      </c>
      <c r="D1993" s="6" t="e">
        <f>+"AQUÍ SE COPIA EL LINK SIN EL ID DE FILTRO"&amp;#REF!</f>
        <v>#REF!</v>
      </c>
      <c r="E1993" s="4">
        <f t="shared" si="458"/>
        <v>40</v>
      </c>
      <c r="F1993" t="str">
        <f t="shared" si="459"/>
        <v>Informe Interactivo 2</v>
      </c>
      <c r="G1993" t="str">
        <f t="shared" si="460"/>
        <v>Categoría</v>
      </c>
      <c r="H1993" t="str">
        <f t="shared" si="461"/>
        <v>Precios</v>
      </c>
      <c r="J1993" s="1" t="e">
        <f t="shared" si="462"/>
        <v>#REF!</v>
      </c>
    </row>
    <row r="1994" spans="1:10" x14ac:dyDescent="0.35">
      <c r="A1994" s="2">
        <f t="shared" si="456"/>
        <v>220</v>
      </c>
      <c r="B1994" s="2">
        <f t="shared" si="457"/>
        <v>4.1500000000000004</v>
      </c>
      <c r="C1994" s="5" t="str">
        <f>+F1994&amp;" - "&amp;I1994</f>
        <v xml:space="preserve">Informe Interactivo 2 - </v>
      </c>
      <c r="D1994" s="6" t="e">
        <f>+"AQUÍ SE COPIA EL LINK SIN EL ID DE FILTRO"&amp;#REF!</f>
        <v>#REF!</v>
      </c>
      <c r="E1994" s="4">
        <f t="shared" si="458"/>
        <v>40</v>
      </c>
      <c r="F1994" t="str">
        <f t="shared" si="459"/>
        <v>Informe Interactivo 2</v>
      </c>
      <c r="G1994" t="str">
        <f t="shared" si="460"/>
        <v>Categoría</v>
      </c>
      <c r="H1994" t="str">
        <f t="shared" si="461"/>
        <v>Precios</v>
      </c>
      <c r="J1994" s="1" t="e">
        <f t="shared" si="462"/>
        <v>#REF!</v>
      </c>
    </row>
    <row r="1995" spans="1:10" x14ac:dyDescent="0.35">
      <c r="A1995" s="2">
        <f t="shared" si="456"/>
        <v>221</v>
      </c>
      <c r="B1995" s="2">
        <f t="shared" si="457"/>
        <v>4.1500000000000004</v>
      </c>
      <c r="C1995" s="5" t="str">
        <f>+F1995&amp;" - "&amp;I1995</f>
        <v xml:space="preserve">Informe Interactivo 2 - </v>
      </c>
      <c r="D1995" s="6" t="e">
        <f>+"AQUÍ SE COPIA EL LINK SIN EL ID DE FILTRO"&amp;#REF!</f>
        <v>#REF!</v>
      </c>
      <c r="E1995" s="4">
        <f t="shared" si="458"/>
        <v>40</v>
      </c>
      <c r="F1995" t="str">
        <f t="shared" si="459"/>
        <v>Informe Interactivo 2</v>
      </c>
      <c r="G1995" t="str">
        <f t="shared" si="460"/>
        <v>Categoría</v>
      </c>
      <c r="H1995" t="str">
        <f t="shared" si="461"/>
        <v>Precios</v>
      </c>
      <c r="J1995" s="1" t="e">
        <f t="shared" si="462"/>
        <v>#REF!</v>
      </c>
    </row>
    <row r="1996" spans="1:10" x14ac:dyDescent="0.35">
      <c r="A1996" s="2">
        <f t="shared" si="456"/>
        <v>222</v>
      </c>
      <c r="B1996" s="2">
        <f t="shared" si="457"/>
        <v>4.1500000000000004</v>
      </c>
      <c r="C1996" s="5" t="str">
        <f>+F1996&amp;" - "&amp;I1996</f>
        <v xml:space="preserve">Informe Interactivo 2 - </v>
      </c>
      <c r="D1996" s="6" t="e">
        <f>+"AQUÍ SE COPIA EL LINK SIN EL ID DE FILTRO"&amp;#REF!</f>
        <v>#REF!</v>
      </c>
      <c r="E1996" s="4">
        <f t="shared" si="458"/>
        <v>40</v>
      </c>
      <c r="F1996" t="str">
        <f t="shared" si="459"/>
        <v>Informe Interactivo 2</v>
      </c>
      <c r="G1996" t="str">
        <f t="shared" si="460"/>
        <v>Categoría</v>
      </c>
      <c r="H1996" t="str">
        <f t="shared" si="461"/>
        <v>Precios</v>
      </c>
      <c r="J1996" s="1" t="e">
        <f t="shared" si="462"/>
        <v>#REF!</v>
      </c>
    </row>
    <row r="1997" spans="1:10" x14ac:dyDescent="0.35">
      <c r="A1997" s="2">
        <f t="shared" si="456"/>
        <v>223</v>
      </c>
      <c r="B1997" s="2">
        <f t="shared" si="457"/>
        <v>4.1500000000000004</v>
      </c>
      <c r="C1997" s="5" t="str">
        <f>+F1997&amp;" - "&amp;I1997</f>
        <v xml:space="preserve">Informe Interactivo 2 - </v>
      </c>
      <c r="D1997" s="6" t="e">
        <f>+"AQUÍ SE COPIA EL LINK SIN EL ID DE FILTRO"&amp;#REF!</f>
        <v>#REF!</v>
      </c>
      <c r="E1997" s="4">
        <f t="shared" si="458"/>
        <v>40</v>
      </c>
      <c r="F1997" t="str">
        <f t="shared" si="459"/>
        <v>Informe Interactivo 2</v>
      </c>
      <c r="G1997" t="str">
        <f t="shared" si="460"/>
        <v>Categoría</v>
      </c>
      <c r="H1997" t="str">
        <f t="shared" si="461"/>
        <v>Precios</v>
      </c>
      <c r="J1997" s="1" t="e">
        <f t="shared" si="462"/>
        <v>#REF!</v>
      </c>
    </row>
    <row r="1998" spans="1:10" x14ac:dyDescent="0.35">
      <c r="A1998" s="2">
        <f t="shared" si="456"/>
        <v>224</v>
      </c>
      <c r="B1998" s="2">
        <f t="shared" si="457"/>
        <v>4.1500000000000004</v>
      </c>
      <c r="C1998" s="5" t="str">
        <f>+F1998&amp;" - "&amp;I1998</f>
        <v xml:space="preserve">Informe Interactivo 2 - </v>
      </c>
      <c r="D1998" s="6" t="e">
        <f>+"AQUÍ SE COPIA EL LINK SIN EL ID DE FILTRO"&amp;#REF!</f>
        <v>#REF!</v>
      </c>
      <c r="E1998" s="4">
        <f t="shared" si="458"/>
        <v>40</v>
      </c>
      <c r="F1998" t="str">
        <f t="shared" si="459"/>
        <v>Informe Interactivo 2</v>
      </c>
      <c r="G1998" t="str">
        <f t="shared" si="460"/>
        <v>Categoría</v>
      </c>
      <c r="H1998" t="str">
        <f t="shared" si="461"/>
        <v>Precios</v>
      </c>
      <c r="J1998" s="1" t="e">
        <f t="shared" si="462"/>
        <v>#REF!</v>
      </c>
    </row>
    <row r="1999" spans="1:10" x14ac:dyDescent="0.35">
      <c r="A1999" s="2">
        <f t="shared" si="456"/>
        <v>225</v>
      </c>
      <c r="B1999" s="2">
        <f t="shared" si="457"/>
        <v>4.1500000000000004</v>
      </c>
      <c r="C1999" s="5" t="str">
        <f>+F1999&amp;" - "&amp;I1999</f>
        <v xml:space="preserve">Informe Interactivo 2 - </v>
      </c>
      <c r="D1999" s="6" t="e">
        <f>+"AQUÍ SE COPIA EL LINK SIN EL ID DE FILTRO"&amp;#REF!</f>
        <v>#REF!</v>
      </c>
      <c r="E1999" s="4">
        <f t="shared" si="458"/>
        <v>40</v>
      </c>
      <c r="F1999" t="str">
        <f t="shared" si="459"/>
        <v>Informe Interactivo 2</v>
      </c>
      <c r="G1999" t="str">
        <f t="shared" si="460"/>
        <v>Categoría</v>
      </c>
      <c r="H1999" t="str">
        <f t="shared" si="461"/>
        <v>Precios</v>
      </c>
      <c r="J1999" s="1" t="e">
        <f t="shared" si="462"/>
        <v>#REF!</v>
      </c>
    </row>
    <row r="2000" spans="1:10" x14ac:dyDescent="0.35">
      <c r="A2000" s="2">
        <f t="shared" si="456"/>
        <v>226</v>
      </c>
      <c r="B2000" s="2">
        <f t="shared" si="457"/>
        <v>4.1500000000000004</v>
      </c>
      <c r="C2000" s="5" t="str">
        <f>+F2000&amp;" - "&amp;I2000</f>
        <v xml:space="preserve">Informe Interactivo 2 - </v>
      </c>
      <c r="D2000" s="6" t="e">
        <f>+"AQUÍ SE COPIA EL LINK SIN EL ID DE FILTRO"&amp;#REF!</f>
        <v>#REF!</v>
      </c>
      <c r="E2000" s="4">
        <f t="shared" si="458"/>
        <v>40</v>
      </c>
      <c r="F2000" t="str">
        <f t="shared" si="459"/>
        <v>Informe Interactivo 2</v>
      </c>
      <c r="G2000" t="str">
        <f t="shared" si="460"/>
        <v>Categoría</v>
      </c>
      <c r="H2000" t="str">
        <f t="shared" si="461"/>
        <v>Precios</v>
      </c>
      <c r="J2000" s="1" t="e">
        <f t="shared" si="462"/>
        <v>#REF!</v>
      </c>
    </row>
    <row r="2001" spans="1:10" x14ac:dyDescent="0.35">
      <c r="A2001" s="2">
        <f t="shared" si="456"/>
        <v>227</v>
      </c>
      <c r="B2001" s="2">
        <f t="shared" si="457"/>
        <v>4.1500000000000004</v>
      </c>
      <c r="C2001" s="5" t="str">
        <f>+F2001&amp;" - "&amp;I2001</f>
        <v xml:space="preserve">Informe Interactivo 2 - </v>
      </c>
      <c r="D2001" s="6" t="e">
        <f>+"AQUÍ SE COPIA EL LINK SIN EL ID DE FILTRO"&amp;#REF!</f>
        <v>#REF!</v>
      </c>
      <c r="E2001" s="4">
        <f t="shared" si="458"/>
        <v>40</v>
      </c>
      <c r="F2001" t="str">
        <f t="shared" si="459"/>
        <v>Informe Interactivo 2</v>
      </c>
      <c r="G2001" t="str">
        <f t="shared" si="460"/>
        <v>Categoría</v>
      </c>
      <c r="H2001" t="str">
        <f t="shared" si="461"/>
        <v>Precios</v>
      </c>
      <c r="J2001" s="1" t="e">
        <f t="shared" si="462"/>
        <v>#REF!</v>
      </c>
    </row>
    <row r="2002" spans="1:10" x14ac:dyDescent="0.35">
      <c r="A2002" s="2">
        <f t="shared" si="456"/>
        <v>228</v>
      </c>
      <c r="B2002" s="2">
        <f t="shared" si="457"/>
        <v>4.1500000000000004</v>
      </c>
      <c r="C2002" s="5" t="str">
        <f>+F2002&amp;" - "&amp;I2002</f>
        <v xml:space="preserve">Informe Interactivo 2 - </v>
      </c>
      <c r="D2002" s="6" t="e">
        <f>+"AQUÍ SE COPIA EL LINK SIN EL ID DE FILTRO"&amp;#REF!</f>
        <v>#REF!</v>
      </c>
      <c r="E2002" s="4">
        <f t="shared" si="458"/>
        <v>40</v>
      </c>
      <c r="F2002" t="str">
        <f t="shared" si="459"/>
        <v>Informe Interactivo 2</v>
      </c>
      <c r="G2002" t="str">
        <f t="shared" si="460"/>
        <v>Categoría</v>
      </c>
      <c r="H2002" t="str">
        <f t="shared" si="461"/>
        <v>Precios</v>
      </c>
      <c r="J2002" s="1" t="e">
        <f t="shared" si="462"/>
        <v>#REF!</v>
      </c>
    </row>
    <row r="2003" spans="1:10" x14ac:dyDescent="0.35">
      <c r="A2003" s="2">
        <f t="shared" si="456"/>
        <v>229</v>
      </c>
      <c r="B2003" s="2">
        <f t="shared" si="457"/>
        <v>4.1500000000000004</v>
      </c>
      <c r="C2003" s="5" t="str">
        <f>+F2003&amp;" - "&amp;I2003</f>
        <v xml:space="preserve">Informe Interactivo 2 - </v>
      </c>
      <c r="D2003" s="6" t="e">
        <f>+"AQUÍ SE COPIA EL LINK SIN EL ID DE FILTRO"&amp;#REF!</f>
        <v>#REF!</v>
      </c>
      <c r="E2003" s="4">
        <f t="shared" si="458"/>
        <v>40</v>
      </c>
      <c r="F2003" t="str">
        <f t="shared" si="459"/>
        <v>Informe Interactivo 2</v>
      </c>
      <c r="G2003" t="str">
        <f t="shared" si="460"/>
        <v>Categoría</v>
      </c>
      <c r="H2003" t="str">
        <f t="shared" si="461"/>
        <v>Precios</v>
      </c>
      <c r="J2003" s="1" t="e">
        <f t="shared" si="462"/>
        <v>#REF!</v>
      </c>
    </row>
    <row r="2004" spans="1:10" x14ac:dyDescent="0.35">
      <c r="A2004" s="2">
        <f t="shared" si="456"/>
        <v>230</v>
      </c>
      <c r="B2004" s="2">
        <f t="shared" si="457"/>
        <v>4.1500000000000004</v>
      </c>
      <c r="C2004" s="5" t="str">
        <f>+F2004&amp;" - "&amp;I2004</f>
        <v xml:space="preserve">Informe Interactivo 2 - </v>
      </c>
      <c r="D2004" s="6" t="e">
        <f>+"AQUÍ SE COPIA EL LINK SIN EL ID DE FILTRO"&amp;#REF!</f>
        <v>#REF!</v>
      </c>
      <c r="E2004" s="4">
        <f t="shared" si="458"/>
        <v>40</v>
      </c>
      <c r="F2004" t="str">
        <f t="shared" si="459"/>
        <v>Informe Interactivo 2</v>
      </c>
      <c r="G2004" t="str">
        <f t="shared" si="460"/>
        <v>Categoría</v>
      </c>
      <c r="H2004" t="str">
        <f t="shared" si="461"/>
        <v>Precios</v>
      </c>
      <c r="J2004" s="1" t="e">
        <f t="shared" si="462"/>
        <v>#REF!</v>
      </c>
    </row>
    <row r="2005" spans="1:10" x14ac:dyDescent="0.35">
      <c r="A2005" s="2">
        <f t="shared" si="456"/>
        <v>231</v>
      </c>
      <c r="B2005" s="2">
        <f t="shared" si="457"/>
        <v>4.1500000000000004</v>
      </c>
      <c r="C2005" s="5" t="str">
        <f>+F2005&amp;" - "&amp;I2005</f>
        <v xml:space="preserve">Informe Interactivo 2 - </v>
      </c>
      <c r="D2005" s="6" t="e">
        <f>+"AQUÍ SE COPIA EL LINK SIN EL ID DE FILTRO"&amp;#REF!</f>
        <v>#REF!</v>
      </c>
      <c r="E2005" s="4">
        <f t="shared" si="458"/>
        <v>40</v>
      </c>
      <c r="F2005" t="str">
        <f t="shared" si="459"/>
        <v>Informe Interactivo 2</v>
      </c>
      <c r="G2005" t="str">
        <f t="shared" si="460"/>
        <v>Categoría</v>
      </c>
      <c r="H2005" t="str">
        <f t="shared" si="461"/>
        <v>Precios</v>
      </c>
      <c r="J2005" s="1" t="e">
        <f t="shared" si="462"/>
        <v>#REF!</v>
      </c>
    </row>
    <row r="2006" spans="1:10" x14ac:dyDescent="0.35">
      <c r="A2006" s="2">
        <f t="shared" si="456"/>
        <v>232</v>
      </c>
      <c r="B2006" s="2">
        <f t="shared" si="457"/>
        <v>4.1500000000000004</v>
      </c>
      <c r="C2006" s="5" t="str">
        <f>+F2006&amp;" - "&amp;I2006</f>
        <v xml:space="preserve">Informe Interactivo 2 - </v>
      </c>
      <c r="D2006" s="6" t="e">
        <f>+"AQUÍ SE COPIA EL LINK SIN EL ID DE FILTRO"&amp;#REF!</f>
        <v>#REF!</v>
      </c>
      <c r="E2006" s="4">
        <f t="shared" si="458"/>
        <v>40</v>
      </c>
      <c r="F2006" t="str">
        <f t="shared" si="459"/>
        <v>Informe Interactivo 2</v>
      </c>
      <c r="G2006" t="str">
        <f t="shared" si="460"/>
        <v>Categoría</v>
      </c>
      <c r="H2006" t="str">
        <f t="shared" si="461"/>
        <v>Precios</v>
      </c>
      <c r="J2006" s="1" t="e">
        <f t="shared" si="462"/>
        <v>#REF!</v>
      </c>
    </row>
    <row r="2007" spans="1:10" x14ac:dyDescent="0.35">
      <c r="A2007" s="2">
        <f t="shared" si="456"/>
        <v>233</v>
      </c>
      <c r="B2007" s="2">
        <f t="shared" si="457"/>
        <v>4.1500000000000004</v>
      </c>
      <c r="C2007" s="5" t="str">
        <f>+F2007&amp;" - "&amp;I2007</f>
        <v xml:space="preserve">Informe Interactivo 2 - </v>
      </c>
      <c r="D2007" s="6" t="e">
        <f>+"AQUÍ SE COPIA EL LINK SIN EL ID DE FILTRO"&amp;#REF!</f>
        <v>#REF!</v>
      </c>
      <c r="E2007" s="4">
        <f t="shared" si="458"/>
        <v>40</v>
      </c>
      <c r="F2007" t="str">
        <f t="shared" si="459"/>
        <v>Informe Interactivo 2</v>
      </c>
      <c r="G2007" t="str">
        <f t="shared" si="460"/>
        <v>Categoría</v>
      </c>
      <c r="H2007" t="str">
        <f t="shared" si="461"/>
        <v>Precios</v>
      </c>
      <c r="J2007" s="1" t="e">
        <f t="shared" si="462"/>
        <v>#REF!</v>
      </c>
    </row>
    <row r="2008" spans="1:10" x14ac:dyDescent="0.35">
      <c r="A2008" s="2">
        <f t="shared" si="456"/>
        <v>234</v>
      </c>
      <c r="B2008" s="2">
        <f t="shared" si="457"/>
        <v>4.1500000000000004</v>
      </c>
      <c r="C2008" s="5" t="str">
        <f>+F2008&amp;" - "&amp;I2008</f>
        <v xml:space="preserve">Informe Interactivo 2 - </v>
      </c>
      <c r="D2008" s="6" t="e">
        <f>+"AQUÍ SE COPIA EL LINK SIN EL ID DE FILTRO"&amp;#REF!</f>
        <v>#REF!</v>
      </c>
      <c r="E2008" s="4">
        <f t="shared" si="458"/>
        <v>40</v>
      </c>
      <c r="F2008" t="str">
        <f t="shared" si="459"/>
        <v>Informe Interactivo 2</v>
      </c>
      <c r="G2008" t="str">
        <f t="shared" si="460"/>
        <v>Categoría</v>
      </c>
      <c r="H2008" t="str">
        <f t="shared" si="461"/>
        <v>Precios</v>
      </c>
      <c r="J2008" s="1" t="e">
        <f t="shared" si="462"/>
        <v>#REF!</v>
      </c>
    </row>
    <row r="2009" spans="1:10" x14ac:dyDescent="0.35">
      <c r="A2009" s="2">
        <f t="shared" si="456"/>
        <v>235</v>
      </c>
      <c r="B2009" s="2">
        <f t="shared" si="457"/>
        <v>4.1500000000000004</v>
      </c>
      <c r="C2009" s="5" t="str">
        <f>+F2009&amp;" - "&amp;I2009</f>
        <v xml:space="preserve">Informe Interactivo 2 - </v>
      </c>
      <c r="D2009" s="6" t="e">
        <f>+"AQUÍ SE COPIA EL LINK SIN EL ID DE FILTRO"&amp;#REF!</f>
        <v>#REF!</v>
      </c>
      <c r="E2009" s="4">
        <f t="shared" si="458"/>
        <v>40</v>
      </c>
      <c r="F2009" t="str">
        <f t="shared" si="459"/>
        <v>Informe Interactivo 2</v>
      </c>
      <c r="G2009" t="str">
        <f t="shared" si="460"/>
        <v>Categoría</v>
      </c>
      <c r="H2009" t="str">
        <f t="shared" si="461"/>
        <v>Precios</v>
      </c>
      <c r="J2009" s="1" t="e">
        <f t="shared" si="462"/>
        <v>#REF!</v>
      </c>
    </row>
    <row r="2010" spans="1:10" x14ac:dyDescent="0.35">
      <c r="A2010" s="2">
        <f t="shared" si="456"/>
        <v>236</v>
      </c>
      <c r="B2010" s="2">
        <f t="shared" si="457"/>
        <v>4.1500000000000004</v>
      </c>
      <c r="C2010" s="5" t="str">
        <f>+F2010&amp;" - "&amp;I2010</f>
        <v xml:space="preserve">Informe Interactivo 2 - </v>
      </c>
      <c r="D2010" s="6" t="e">
        <f>+"AQUÍ SE COPIA EL LINK SIN EL ID DE FILTRO"&amp;#REF!</f>
        <v>#REF!</v>
      </c>
      <c r="E2010" s="4">
        <f t="shared" si="458"/>
        <v>40</v>
      </c>
      <c r="F2010" t="str">
        <f t="shared" si="459"/>
        <v>Informe Interactivo 2</v>
      </c>
      <c r="G2010" t="str">
        <f t="shared" si="460"/>
        <v>Categoría</v>
      </c>
      <c r="H2010" t="str">
        <f t="shared" si="461"/>
        <v>Precios</v>
      </c>
      <c r="J2010" s="1" t="e">
        <f t="shared" si="462"/>
        <v>#REF!</v>
      </c>
    </row>
    <row r="2011" spans="1:10" x14ac:dyDescent="0.35">
      <c r="A2011" s="2">
        <f t="shared" si="456"/>
        <v>237</v>
      </c>
      <c r="B2011" s="2">
        <f t="shared" si="457"/>
        <v>4.1500000000000004</v>
      </c>
      <c r="C2011" s="5" t="str">
        <f>+F2011&amp;" - "&amp;I2011</f>
        <v xml:space="preserve">Informe Interactivo 2 - </v>
      </c>
      <c r="D2011" s="6" t="e">
        <f>+"AQUÍ SE COPIA EL LINK SIN EL ID DE FILTRO"&amp;#REF!</f>
        <v>#REF!</v>
      </c>
      <c r="E2011" s="4">
        <f t="shared" si="458"/>
        <v>40</v>
      </c>
      <c r="F2011" t="str">
        <f t="shared" si="459"/>
        <v>Informe Interactivo 2</v>
      </c>
      <c r="G2011" t="str">
        <f t="shared" si="460"/>
        <v>Categoría</v>
      </c>
      <c r="H2011" t="str">
        <f t="shared" si="461"/>
        <v>Precios</v>
      </c>
      <c r="J2011" s="1" t="e">
        <f t="shared" si="462"/>
        <v>#REF!</v>
      </c>
    </row>
    <row r="2012" spans="1:10" x14ac:dyDescent="0.35">
      <c r="A2012" s="2">
        <f t="shared" si="456"/>
        <v>238</v>
      </c>
      <c r="B2012" s="2">
        <f t="shared" si="457"/>
        <v>4.1500000000000004</v>
      </c>
      <c r="C2012" s="5" t="str">
        <f>+F2012&amp;" - "&amp;I2012</f>
        <v xml:space="preserve">Informe Interactivo 2 - </v>
      </c>
      <c r="D2012" s="6" t="e">
        <f>+"AQUÍ SE COPIA EL LINK SIN EL ID DE FILTRO"&amp;#REF!</f>
        <v>#REF!</v>
      </c>
      <c r="E2012" s="4">
        <f t="shared" si="458"/>
        <v>40</v>
      </c>
      <c r="F2012" t="str">
        <f t="shared" si="459"/>
        <v>Informe Interactivo 2</v>
      </c>
      <c r="G2012" t="str">
        <f t="shared" si="460"/>
        <v>Categoría</v>
      </c>
      <c r="H2012" t="str">
        <f t="shared" si="461"/>
        <v>Precios</v>
      </c>
      <c r="J2012" s="1" t="e">
        <f t="shared" si="462"/>
        <v>#REF!</v>
      </c>
    </row>
    <row r="2013" spans="1:10" x14ac:dyDescent="0.35">
      <c r="A2013" s="2">
        <f t="shared" si="456"/>
        <v>239</v>
      </c>
      <c r="B2013" s="2">
        <f t="shared" si="457"/>
        <v>4.1500000000000004</v>
      </c>
      <c r="C2013" s="5" t="str">
        <f>+F2013&amp;" - "&amp;I2013</f>
        <v xml:space="preserve">Informe Interactivo 2 - </v>
      </c>
      <c r="D2013" s="6" t="e">
        <f>+"AQUÍ SE COPIA EL LINK SIN EL ID DE FILTRO"&amp;#REF!</f>
        <v>#REF!</v>
      </c>
      <c r="E2013" s="4">
        <f t="shared" si="458"/>
        <v>40</v>
      </c>
      <c r="F2013" t="str">
        <f t="shared" si="459"/>
        <v>Informe Interactivo 2</v>
      </c>
      <c r="G2013" t="str">
        <f t="shared" si="460"/>
        <v>Categoría</v>
      </c>
      <c r="H2013" t="str">
        <f t="shared" si="461"/>
        <v>Precios</v>
      </c>
      <c r="J2013" s="1" t="e">
        <f t="shared" si="462"/>
        <v>#REF!</v>
      </c>
    </row>
    <row r="2014" spans="1:10" x14ac:dyDescent="0.35">
      <c r="A2014" s="2">
        <f t="shared" si="456"/>
        <v>240</v>
      </c>
      <c r="B2014" s="2">
        <f t="shared" si="457"/>
        <v>4.1500000000000004</v>
      </c>
      <c r="C2014" s="5" t="str">
        <f>+F2014&amp;" - "&amp;I2014</f>
        <v xml:space="preserve">Informe Interactivo 2 - </v>
      </c>
      <c r="D2014" s="6" t="e">
        <f>+"AQUÍ SE COPIA EL LINK SIN EL ID DE FILTRO"&amp;#REF!</f>
        <v>#REF!</v>
      </c>
      <c r="E2014" s="4">
        <f t="shared" si="458"/>
        <v>40</v>
      </c>
      <c r="F2014" t="str">
        <f t="shared" si="459"/>
        <v>Informe Interactivo 2</v>
      </c>
      <c r="G2014" t="str">
        <f t="shared" si="460"/>
        <v>Categoría</v>
      </c>
      <c r="H2014" t="str">
        <f t="shared" si="461"/>
        <v>Precios</v>
      </c>
      <c r="J2014" s="1" t="e">
        <f t="shared" si="462"/>
        <v>#REF!</v>
      </c>
    </row>
    <row r="2015" spans="1:10" x14ac:dyDescent="0.35">
      <c r="A2015" s="2">
        <f t="shared" si="456"/>
        <v>241</v>
      </c>
      <c r="B2015" s="2">
        <f t="shared" si="457"/>
        <v>4.1500000000000004</v>
      </c>
      <c r="C2015" s="5" t="str">
        <f>+F2015&amp;" - "&amp;I2015</f>
        <v xml:space="preserve">Informe Interactivo 2 - </v>
      </c>
      <c r="D2015" s="6" t="e">
        <f>+"AQUÍ SE COPIA EL LINK SIN EL ID DE FILTRO"&amp;#REF!</f>
        <v>#REF!</v>
      </c>
      <c r="E2015" s="4">
        <f t="shared" si="458"/>
        <v>40</v>
      </c>
      <c r="F2015" t="str">
        <f t="shared" si="459"/>
        <v>Informe Interactivo 2</v>
      </c>
      <c r="G2015" t="str">
        <f t="shared" si="460"/>
        <v>Categoría</v>
      </c>
      <c r="H2015" t="str">
        <f t="shared" si="461"/>
        <v>Precios</v>
      </c>
      <c r="J2015" s="1" t="e">
        <f t="shared" si="462"/>
        <v>#REF!</v>
      </c>
    </row>
    <row r="2016" spans="1:10" x14ac:dyDescent="0.35">
      <c r="A2016" s="2">
        <f t="shared" si="456"/>
        <v>242</v>
      </c>
      <c r="B2016" s="2">
        <f t="shared" si="457"/>
        <v>4.1500000000000004</v>
      </c>
      <c r="C2016" s="5" t="str">
        <f>+F2016&amp;" - "&amp;I2016</f>
        <v xml:space="preserve">Informe Interactivo 2 - </v>
      </c>
      <c r="D2016" s="6" t="e">
        <f>+"AQUÍ SE COPIA EL LINK SIN EL ID DE FILTRO"&amp;#REF!</f>
        <v>#REF!</v>
      </c>
      <c r="E2016" s="4">
        <f t="shared" si="458"/>
        <v>40</v>
      </c>
      <c r="F2016" t="str">
        <f t="shared" si="459"/>
        <v>Informe Interactivo 2</v>
      </c>
      <c r="G2016" t="str">
        <f t="shared" si="460"/>
        <v>Categoría</v>
      </c>
      <c r="H2016" t="str">
        <f t="shared" si="461"/>
        <v>Precios</v>
      </c>
      <c r="J2016" s="1" t="e">
        <f t="shared" si="462"/>
        <v>#REF!</v>
      </c>
    </row>
    <row r="2017" spans="1:10" x14ac:dyDescent="0.35">
      <c r="A2017" s="2">
        <f t="shared" si="456"/>
        <v>243</v>
      </c>
      <c r="B2017" s="2">
        <f t="shared" si="457"/>
        <v>4.1500000000000004</v>
      </c>
      <c r="C2017" s="5" t="str">
        <f>+F2017&amp;" - "&amp;I2017</f>
        <v xml:space="preserve">Informe Interactivo 2 - </v>
      </c>
      <c r="D2017" s="6" t="e">
        <f>+"AQUÍ SE COPIA EL LINK SIN EL ID DE FILTRO"&amp;#REF!</f>
        <v>#REF!</v>
      </c>
      <c r="E2017" s="4">
        <f t="shared" si="458"/>
        <v>40</v>
      </c>
      <c r="F2017" t="str">
        <f t="shared" si="459"/>
        <v>Informe Interactivo 2</v>
      </c>
      <c r="G2017" t="str">
        <f t="shared" si="460"/>
        <v>Categoría</v>
      </c>
      <c r="H2017" t="str">
        <f t="shared" si="461"/>
        <v>Precios</v>
      </c>
      <c r="J2017" s="1" t="e">
        <f t="shared" si="462"/>
        <v>#REF!</v>
      </c>
    </row>
    <row r="2018" spans="1:10" x14ac:dyDescent="0.35">
      <c r="A2018" s="2">
        <f t="shared" si="456"/>
        <v>244</v>
      </c>
      <c r="B2018" s="2">
        <f t="shared" si="457"/>
        <v>4.1500000000000004</v>
      </c>
      <c r="C2018" s="5" t="str">
        <f>+F2018&amp;" - "&amp;I2018</f>
        <v xml:space="preserve">Informe Interactivo 2 - </v>
      </c>
      <c r="D2018" s="6" t="e">
        <f>+"AQUÍ SE COPIA EL LINK SIN EL ID DE FILTRO"&amp;#REF!</f>
        <v>#REF!</v>
      </c>
      <c r="E2018" s="4">
        <f t="shared" si="458"/>
        <v>40</v>
      </c>
      <c r="F2018" t="str">
        <f t="shared" si="459"/>
        <v>Informe Interactivo 2</v>
      </c>
      <c r="G2018" t="str">
        <f t="shared" si="460"/>
        <v>Categoría</v>
      </c>
      <c r="H2018" t="str">
        <f t="shared" si="461"/>
        <v>Precios</v>
      </c>
      <c r="J2018" s="1" t="e">
        <f t="shared" si="462"/>
        <v>#REF!</v>
      </c>
    </row>
    <row r="2019" spans="1:10" x14ac:dyDescent="0.35">
      <c r="A2019" s="2">
        <f t="shared" si="456"/>
        <v>245</v>
      </c>
      <c r="B2019" s="2">
        <f t="shared" si="457"/>
        <v>4.1500000000000004</v>
      </c>
      <c r="C2019" s="5" t="str">
        <f>+F2019&amp;" - "&amp;I2019</f>
        <v xml:space="preserve">Informe Interactivo 2 - </v>
      </c>
      <c r="D2019" s="6" t="e">
        <f>+"AQUÍ SE COPIA EL LINK SIN EL ID DE FILTRO"&amp;#REF!</f>
        <v>#REF!</v>
      </c>
      <c r="E2019" s="4">
        <f t="shared" si="458"/>
        <v>40</v>
      </c>
      <c r="F2019" t="str">
        <f t="shared" si="459"/>
        <v>Informe Interactivo 2</v>
      </c>
      <c r="G2019" t="str">
        <f t="shared" si="460"/>
        <v>Categoría</v>
      </c>
      <c r="H2019" t="str">
        <f t="shared" si="461"/>
        <v>Precios</v>
      </c>
      <c r="J2019" s="1" t="e">
        <f t="shared" si="462"/>
        <v>#REF!</v>
      </c>
    </row>
    <row r="2020" spans="1:10" x14ac:dyDescent="0.35">
      <c r="A2020" s="2">
        <f t="shared" si="456"/>
        <v>246</v>
      </c>
      <c r="B2020" s="2">
        <f t="shared" si="457"/>
        <v>4.1500000000000004</v>
      </c>
      <c r="C2020" s="5" t="str">
        <f>+F2020&amp;" - "&amp;I2020</f>
        <v xml:space="preserve">Informe Interactivo 2 - </v>
      </c>
      <c r="D2020" s="6" t="e">
        <f>+"AQUÍ SE COPIA EL LINK SIN EL ID DE FILTRO"&amp;#REF!</f>
        <v>#REF!</v>
      </c>
      <c r="E2020" s="4">
        <f t="shared" si="458"/>
        <v>40</v>
      </c>
      <c r="F2020" t="str">
        <f t="shared" si="459"/>
        <v>Informe Interactivo 2</v>
      </c>
      <c r="G2020" t="str">
        <f t="shared" si="460"/>
        <v>Categoría</v>
      </c>
      <c r="H2020" t="str">
        <f t="shared" si="461"/>
        <v>Precios</v>
      </c>
      <c r="J2020" s="1" t="e">
        <f t="shared" si="462"/>
        <v>#REF!</v>
      </c>
    </row>
    <row r="2021" spans="1:10" x14ac:dyDescent="0.35">
      <c r="A2021" s="2">
        <f t="shared" si="456"/>
        <v>247</v>
      </c>
      <c r="B2021" s="2">
        <f t="shared" si="457"/>
        <v>4.1500000000000004</v>
      </c>
      <c r="C2021" s="5" t="str">
        <f>+F2021&amp;" - "&amp;I2021</f>
        <v xml:space="preserve">Informe Interactivo 2 - </v>
      </c>
      <c r="D2021" s="6" t="e">
        <f>+"AQUÍ SE COPIA EL LINK SIN EL ID DE FILTRO"&amp;#REF!</f>
        <v>#REF!</v>
      </c>
      <c r="E2021" s="4">
        <f t="shared" si="458"/>
        <v>40</v>
      </c>
      <c r="F2021" t="str">
        <f t="shared" si="459"/>
        <v>Informe Interactivo 2</v>
      </c>
      <c r="G2021" t="str">
        <f t="shared" si="460"/>
        <v>Categoría</v>
      </c>
      <c r="H2021" t="str">
        <f t="shared" si="461"/>
        <v>Precios</v>
      </c>
      <c r="J2021" s="1" t="e">
        <f t="shared" si="462"/>
        <v>#REF!</v>
      </c>
    </row>
    <row r="2022" spans="1:10" x14ac:dyDescent="0.35">
      <c r="A2022" s="2">
        <f t="shared" si="456"/>
        <v>248</v>
      </c>
      <c r="B2022" s="2">
        <f t="shared" si="457"/>
        <v>4.1500000000000004</v>
      </c>
      <c r="C2022" s="5" t="str">
        <f>+F2022&amp;" - "&amp;I2022</f>
        <v xml:space="preserve">Informe Interactivo 2 - </v>
      </c>
      <c r="D2022" s="6" t="e">
        <f>+"AQUÍ SE COPIA EL LINK SIN EL ID DE FILTRO"&amp;#REF!</f>
        <v>#REF!</v>
      </c>
      <c r="E2022" s="4">
        <f t="shared" si="458"/>
        <v>40</v>
      </c>
      <c r="F2022" t="str">
        <f t="shared" si="459"/>
        <v>Informe Interactivo 2</v>
      </c>
      <c r="G2022" t="str">
        <f t="shared" si="460"/>
        <v>Categoría</v>
      </c>
      <c r="H2022" t="str">
        <f t="shared" si="461"/>
        <v>Precios</v>
      </c>
      <c r="J2022" s="1" t="e">
        <f t="shared" si="462"/>
        <v>#REF!</v>
      </c>
    </row>
    <row r="2023" spans="1:10" x14ac:dyDescent="0.35">
      <c r="A2023" s="2">
        <f t="shared" si="456"/>
        <v>249</v>
      </c>
      <c r="B2023" s="2">
        <f t="shared" si="457"/>
        <v>4.1500000000000004</v>
      </c>
      <c r="C2023" s="5" t="str">
        <f>+F2023&amp;" - "&amp;I2023</f>
        <v xml:space="preserve">Informe Interactivo 2 - </v>
      </c>
      <c r="D2023" s="6" t="e">
        <f>+"AQUÍ SE COPIA EL LINK SIN EL ID DE FILTRO"&amp;#REF!</f>
        <v>#REF!</v>
      </c>
      <c r="E2023" s="4">
        <f t="shared" si="458"/>
        <v>40</v>
      </c>
      <c r="F2023" t="str">
        <f t="shared" si="459"/>
        <v>Informe Interactivo 2</v>
      </c>
      <c r="G2023" t="str">
        <f t="shared" si="460"/>
        <v>Categoría</v>
      </c>
      <c r="H2023" t="str">
        <f t="shared" si="461"/>
        <v>Precios</v>
      </c>
      <c r="J2023" s="1" t="e">
        <f t="shared" si="462"/>
        <v>#REF!</v>
      </c>
    </row>
    <row r="2024" spans="1:10" x14ac:dyDescent="0.35">
      <c r="A2024" s="2">
        <f t="shared" si="456"/>
        <v>250</v>
      </c>
      <c r="B2024" s="2">
        <f t="shared" si="457"/>
        <v>4.1500000000000004</v>
      </c>
      <c r="C2024" s="5" t="str">
        <f>+F2024&amp;" - "&amp;I2024</f>
        <v xml:space="preserve">Informe Interactivo 2 - </v>
      </c>
      <c r="D2024" s="6" t="e">
        <f>+"AQUÍ SE COPIA EL LINK SIN EL ID DE FILTRO"&amp;#REF!</f>
        <v>#REF!</v>
      </c>
      <c r="E2024" s="4">
        <f t="shared" si="458"/>
        <v>40</v>
      </c>
      <c r="F2024" t="str">
        <f t="shared" si="459"/>
        <v>Informe Interactivo 2</v>
      </c>
      <c r="G2024" t="str">
        <f t="shared" si="460"/>
        <v>Categoría</v>
      </c>
      <c r="H2024" t="str">
        <f t="shared" si="461"/>
        <v>Precios</v>
      </c>
      <c r="J2024" s="1" t="e">
        <f t="shared" si="462"/>
        <v>#REF!</v>
      </c>
    </row>
    <row r="2025" spans="1:10" x14ac:dyDescent="0.35">
      <c r="A2025" s="2">
        <f t="shared" ref="A2025:A2088" si="463">+A2024+1</f>
        <v>251</v>
      </c>
      <c r="B2025" s="2">
        <f t="shared" ref="B2025:B2088" si="464">+B2024</f>
        <v>4.1500000000000004</v>
      </c>
      <c r="C2025" s="5" t="str">
        <f>+F2025&amp;" - "&amp;I2025</f>
        <v xml:space="preserve">Informe Interactivo 2 - </v>
      </c>
      <c r="D2025" s="6" t="e">
        <f>+"AQUÍ SE COPIA EL LINK SIN EL ID DE FILTRO"&amp;#REF!</f>
        <v>#REF!</v>
      </c>
      <c r="E2025" s="4">
        <f t="shared" ref="E2025:E2088" si="465">+E2024</f>
        <v>40</v>
      </c>
      <c r="F2025" t="str">
        <f t="shared" ref="F2025:F2088" si="466">+F2024</f>
        <v>Informe Interactivo 2</v>
      </c>
      <c r="G2025" t="str">
        <f t="shared" ref="G2025:G2088" si="467">+G2024</f>
        <v>Categoría</v>
      </c>
      <c r="H2025" t="str">
        <f t="shared" ref="H2025:H2088" si="468">+H2024</f>
        <v>Precios</v>
      </c>
      <c r="J2025" s="1" t="e">
        <f t="shared" ref="J2025:J2088" si="469">+HYPERLINK(D2025,C2025)</f>
        <v>#REF!</v>
      </c>
    </row>
    <row r="2026" spans="1:10" x14ac:dyDescent="0.35">
      <c r="A2026" s="2">
        <f t="shared" si="463"/>
        <v>252</v>
      </c>
      <c r="B2026" s="2">
        <f t="shared" si="464"/>
        <v>4.1500000000000004</v>
      </c>
      <c r="C2026" s="5" t="str">
        <f>+F2026&amp;" - "&amp;I2026</f>
        <v xml:space="preserve">Informe Interactivo 2 - </v>
      </c>
      <c r="D2026" s="6" t="e">
        <f>+"AQUÍ SE COPIA EL LINK SIN EL ID DE FILTRO"&amp;#REF!</f>
        <v>#REF!</v>
      </c>
      <c r="E2026" s="4">
        <f t="shared" si="465"/>
        <v>40</v>
      </c>
      <c r="F2026" t="str">
        <f t="shared" si="466"/>
        <v>Informe Interactivo 2</v>
      </c>
      <c r="G2026" t="str">
        <f t="shared" si="467"/>
        <v>Categoría</v>
      </c>
      <c r="H2026" t="str">
        <f t="shared" si="468"/>
        <v>Precios</v>
      </c>
      <c r="J2026" s="1" t="e">
        <f t="shared" si="469"/>
        <v>#REF!</v>
      </c>
    </row>
    <row r="2027" spans="1:10" x14ac:dyDescent="0.35">
      <c r="A2027" s="2">
        <f t="shared" si="463"/>
        <v>253</v>
      </c>
      <c r="B2027" s="2">
        <f t="shared" si="464"/>
        <v>4.1500000000000004</v>
      </c>
      <c r="C2027" s="5" t="str">
        <f>+F2027&amp;" - "&amp;I2027</f>
        <v xml:space="preserve">Informe Interactivo 2 - </v>
      </c>
      <c r="D2027" s="6" t="e">
        <f>+"AQUÍ SE COPIA EL LINK SIN EL ID DE FILTRO"&amp;#REF!</f>
        <v>#REF!</v>
      </c>
      <c r="E2027" s="4">
        <f t="shared" si="465"/>
        <v>40</v>
      </c>
      <c r="F2027" t="str">
        <f t="shared" si="466"/>
        <v>Informe Interactivo 2</v>
      </c>
      <c r="G2027" t="str">
        <f t="shared" si="467"/>
        <v>Categoría</v>
      </c>
      <c r="H2027" t="str">
        <f t="shared" si="468"/>
        <v>Precios</v>
      </c>
      <c r="J2027" s="1" t="e">
        <f t="shared" si="469"/>
        <v>#REF!</v>
      </c>
    </row>
    <row r="2028" spans="1:10" x14ac:dyDescent="0.35">
      <c r="A2028" s="2">
        <f t="shared" si="463"/>
        <v>254</v>
      </c>
      <c r="B2028" s="2">
        <f t="shared" si="464"/>
        <v>4.1500000000000004</v>
      </c>
      <c r="C2028" s="5" t="str">
        <f>+F2028&amp;" - "&amp;I2028</f>
        <v xml:space="preserve">Informe Interactivo 2 - </v>
      </c>
      <c r="D2028" s="6" t="e">
        <f>+"AQUÍ SE COPIA EL LINK SIN EL ID DE FILTRO"&amp;#REF!</f>
        <v>#REF!</v>
      </c>
      <c r="E2028" s="4">
        <f t="shared" si="465"/>
        <v>40</v>
      </c>
      <c r="F2028" t="str">
        <f t="shared" si="466"/>
        <v>Informe Interactivo 2</v>
      </c>
      <c r="G2028" t="str">
        <f t="shared" si="467"/>
        <v>Categoría</v>
      </c>
      <c r="H2028" t="str">
        <f t="shared" si="468"/>
        <v>Precios</v>
      </c>
      <c r="J2028" s="1" t="e">
        <f t="shared" si="469"/>
        <v>#REF!</v>
      </c>
    </row>
    <row r="2029" spans="1:10" x14ac:dyDescent="0.35">
      <c r="A2029" s="2">
        <f t="shared" si="463"/>
        <v>255</v>
      </c>
      <c r="B2029" s="2">
        <f t="shared" si="464"/>
        <v>4.1500000000000004</v>
      </c>
      <c r="C2029" s="5" t="str">
        <f>+F2029&amp;" - "&amp;I2029</f>
        <v xml:space="preserve">Informe Interactivo 2 - </v>
      </c>
      <c r="D2029" s="6" t="e">
        <f>+"AQUÍ SE COPIA EL LINK SIN EL ID DE FILTRO"&amp;#REF!</f>
        <v>#REF!</v>
      </c>
      <c r="E2029" s="4">
        <f t="shared" si="465"/>
        <v>40</v>
      </c>
      <c r="F2029" t="str">
        <f t="shared" si="466"/>
        <v>Informe Interactivo 2</v>
      </c>
      <c r="G2029" t="str">
        <f t="shared" si="467"/>
        <v>Categoría</v>
      </c>
      <c r="H2029" t="str">
        <f t="shared" si="468"/>
        <v>Precios</v>
      </c>
      <c r="J2029" s="1" t="e">
        <f t="shared" si="469"/>
        <v>#REF!</v>
      </c>
    </row>
    <row r="2030" spans="1:10" x14ac:dyDescent="0.35">
      <c r="A2030" s="2">
        <f t="shared" si="463"/>
        <v>256</v>
      </c>
      <c r="B2030" s="2">
        <f t="shared" si="464"/>
        <v>4.1500000000000004</v>
      </c>
      <c r="C2030" s="5" t="str">
        <f>+F2030&amp;" - "&amp;I2030</f>
        <v xml:space="preserve">Informe Interactivo 2 - </v>
      </c>
      <c r="D2030" s="6" t="e">
        <f>+"AQUÍ SE COPIA EL LINK SIN EL ID DE FILTRO"&amp;#REF!</f>
        <v>#REF!</v>
      </c>
      <c r="E2030" s="4">
        <f t="shared" si="465"/>
        <v>40</v>
      </c>
      <c r="F2030" t="str">
        <f t="shared" si="466"/>
        <v>Informe Interactivo 2</v>
      </c>
      <c r="G2030" t="str">
        <f t="shared" si="467"/>
        <v>Categoría</v>
      </c>
      <c r="H2030" t="str">
        <f t="shared" si="468"/>
        <v>Precios</v>
      </c>
      <c r="J2030" s="1" t="e">
        <f t="shared" si="469"/>
        <v>#REF!</v>
      </c>
    </row>
    <row r="2031" spans="1:10" x14ac:dyDescent="0.35">
      <c r="A2031" s="2">
        <f t="shared" si="463"/>
        <v>257</v>
      </c>
      <c r="B2031" s="2">
        <f t="shared" si="464"/>
        <v>4.1500000000000004</v>
      </c>
      <c r="C2031" s="5" t="str">
        <f>+F2031&amp;" - "&amp;I2031</f>
        <v xml:space="preserve">Informe Interactivo 2 - </v>
      </c>
      <c r="D2031" s="6" t="e">
        <f>+"AQUÍ SE COPIA EL LINK SIN EL ID DE FILTRO"&amp;#REF!</f>
        <v>#REF!</v>
      </c>
      <c r="E2031" s="4">
        <f t="shared" si="465"/>
        <v>40</v>
      </c>
      <c r="F2031" t="str">
        <f t="shared" si="466"/>
        <v>Informe Interactivo 2</v>
      </c>
      <c r="G2031" t="str">
        <f t="shared" si="467"/>
        <v>Categoría</v>
      </c>
      <c r="H2031" t="str">
        <f t="shared" si="468"/>
        <v>Precios</v>
      </c>
      <c r="J2031" s="1" t="e">
        <f t="shared" si="469"/>
        <v>#REF!</v>
      </c>
    </row>
    <row r="2032" spans="1:10" x14ac:dyDescent="0.35">
      <c r="A2032" s="2">
        <f t="shared" si="463"/>
        <v>258</v>
      </c>
      <c r="B2032" s="2">
        <f t="shared" si="464"/>
        <v>4.1500000000000004</v>
      </c>
      <c r="C2032" s="5" t="str">
        <f>+F2032&amp;" - "&amp;I2032</f>
        <v xml:space="preserve">Informe Interactivo 2 - </v>
      </c>
      <c r="D2032" s="6" t="e">
        <f>+"AQUÍ SE COPIA EL LINK SIN EL ID DE FILTRO"&amp;#REF!</f>
        <v>#REF!</v>
      </c>
      <c r="E2032" s="4">
        <f t="shared" si="465"/>
        <v>40</v>
      </c>
      <c r="F2032" t="str">
        <f t="shared" si="466"/>
        <v>Informe Interactivo 2</v>
      </c>
      <c r="G2032" t="str">
        <f t="shared" si="467"/>
        <v>Categoría</v>
      </c>
      <c r="H2032" t="str">
        <f t="shared" si="468"/>
        <v>Precios</v>
      </c>
      <c r="J2032" s="1" t="e">
        <f t="shared" si="469"/>
        <v>#REF!</v>
      </c>
    </row>
    <row r="2033" spans="1:10" x14ac:dyDescent="0.35">
      <c r="A2033" s="2">
        <f t="shared" si="463"/>
        <v>259</v>
      </c>
      <c r="B2033" s="2">
        <f t="shared" si="464"/>
        <v>4.1500000000000004</v>
      </c>
      <c r="C2033" s="5" t="str">
        <f>+F2033&amp;" - "&amp;I2033</f>
        <v xml:space="preserve">Informe Interactivo 2 - </v>
      </c>
      <c r="D2033" s="6" t="e">
        <f>+"AQUÍ SE COPIA EL LINK SIN EL ID DE FILTRO"&amp;#REF!</f>
        <v>#REF!</v>
      </c>
      <c r="E2033" s="4">
        <f t="shared" si="465"/>
        <v>40</v>
      </c>
      <c r="F2033" t="str">
        <f t="shared" si="466"/>
        <v>Informe Interactivo 2</v>
      </c>
      <c r="G2033" t="str">
        <f t="shared" si="467"/>
        <v>Categoría</v>
      </c>
      <c r="H2033" t="str">
        <f t="shared" si="468"/>
        <v>Precios</v>
      </c>
      <c r="J2033" s="1" t="e">
        <f t="shared" si="469"/>
        <v>#REF!</v>
      </c>
    </row>
    <row r="2034" spans="1:10" x14ac:dyDescent="0.35">
      <c r="A2034" s="2">
        <f t="shared" si="463"/>
        <v>260</v>
      </c>
      <c r="B2034" s="2">
        <f t="shared" si="464"/>
        <v>4.1500000000000004</v>
      </c>
      <c r="C2034" s="5" t="str">
        <f>+F2034&amp;" - "&amp;I2034</f>
        <v xml:space="preserve">Informe Interactivo 2 - </v>
      </c>
      <c r="D2034" s="6" t="e">
        <f>+"AQUÍ SE COPIA EL LINK SIN EL ID DE FILTRO"&amp;#REF!</f>
        <v>#REF!</v>
      </c>
      <c r="E2034" s="4">
        <f t="shared" si="465"/>
        <v>40</v>
      </c>
      <c r="F2034" t="str">
        <f t="shared" si="466"/>
        <v>Informe Interactivo 2</v>
      </c>
      <c r="G2034" t="str">
        <f t="shared" si="467"/>
        <v>Categoría</v>
      </c>
      <c r="H2034" t="str">
        <f t="shared" si="468"/>
        <v>Precios</v>
      </c>
      <c r="J2034" s="1" t="e">
        <f t="shared" si="469"/>
        <v>#REF!</v>
      </c>
    </row>
    <row r="2035" spans="1:10" x14ac:dyDescent="0.35">
      <c r="A2035" s="2">
        <f t="shared" si="463"/>
        <v>261</v>
      </c>
      <c r="B2035" s="2">
        <f t="shared" si="464"/>
        <v>4.1500000000000004</v>
      </c>
      <c r="C2035" s="5" t="str">
        <f>+F2035&amp;" - "&amp;I2035</f>
        <v xml:space="preserve">Informe Interactivo 2 - </v>
      </c>
      <c r="D2035" s="6" t="e">
        <f>+"AQUÍ SE COPIA EL LINK SIN EL ID DE FILTRO"&amp;#REF!</f>
        <v>#REF!</v>
      </c>
      <c r="E2035" s="4">
        <f t="shared" si="465"/>
        <v>40</v>
      </c>
      <c r="F2035" t="str">
        <f t="shared" si="466"/>
        <v>Informe Interactivo 2</v>
      </c>
      <c r="G2035" t="str">
        <f t="shared" si="467"/>
        <v>Categoría</v>
      </c>
      <c r="H2035" t="str">
        <f t="shared" si="468"/>
        <v>Precios</v>
      </c>
      <c r="J2035" s="1" t="e">
        <f t="shared" si="469"/>
        <v>#REF!</v>
      </c>
    </row>
    <row r="2036" spans="1:10" x14ac:dyDescent="0.35">
      <c r="A2036" s="2">
        <f t="shared" si="463"/>
        <v>262</v>
      </c>
      <c r="B2036" s="2">
        <f t="shared" si="464"/>
        <v>4.1500000000000004</v>
      </c>
      <c r="C2036" s="5" t="str">
        <f>+F2036&amp;" - "&amp;I2036</f>
        <v xml:space="preserve">Informe Interactivo 2 - </v>
      </c>
      <c r="D2036" s="6" t="e">
        <f>+"AQUÍ SE COPIA EL LINK SIN EL ID DE FILTRO"&amp;#REF!</f>
        <v>#REF!</v>
      </c>
      <c r="E2036" s="4">
        <f t="shared" si="465"/>
        <v>40</v>
      </c>
      <c r="F2036" t="str">
        <f t="shared" si="466"/>
        <v>Informe Interactivo 2</v>
      </c>
      <c r="G2036" t="str">
        <f t="shared" si="467"/>
        <v>Categoría</v>
      </c>
      <c r="H2036" t="str">
        <f t="shared" si="468"/>
        <v>Precios</v>
      </c>
      <c r="J2036" s="1" t="e">
        <f t="shared" si="469"/>
        <v>#REF!</v>
      </c>
    </row>
    <row r="2037" spans="1:10" x14ac:dyDescent="0.35">
      <c r="A2037" s="2">
        <f t="shared" si="463"/>
        <v>263</v>
      </c>
      <c r="B2037" s="2">
        <f t="shared" si="464"/>
        <v>4.1500000000000004</v>
      </c>
      <c r="C2037" s="5" t="str">
        <f>+F2037&amp;" - "&amp;I2037</f>
        <v xml:space="preserve">Informe Interactivo 2 - </v>
      </c>
      <c r="D2037" s="6" t="e">
        <f>+"AQUÍ SE COPIA EL LINK SIN EL ID DE FILTRO"&amp;#REF!</f>
        <v>#REF!</v>
      </c>
      <c r="E2037" s="4">
        <f t="shared" si="465"/>
        <v>40</v>
      </c>
      <c r="F2037" t="str">
        <f t="shared" si="466"/>
        <v>Informe Interactivo 2</v>
      </c>
      <c r="G2037" t="str">
        <f t="shared" si="467"/>
        <v>Categoría</v>
      </c>
      <c r="H2037" t="str">
        <f t="shared" si="468"/>
        <v>Precios</v>
      </c>
      <c r="J2037" s="1" t="e">
        <f t="shared" si="469"/>
        <v>#REF!</v>
      </c>
    </row>
    <row r="2038" spans="1:10" x14ac:dyDescent="0.35">
      <c r="A2038" s="2">
        <f t="shared" si="463"/>
        <v>264</v>
      </c>
      <c r="B2038" s="2">
        <f t="shared" si="464"/>
        <v>4.1500000000000004</v>
      </c>
      <c r="C2038" s="5" t="str">
        <f>+F2038&amp;" - "&amp;I2038</f>
        <v xml:space="preserve">Informe Interactivo 2 - </v>
      </c>
      <c r="D2038" s="6" t="e">
        <f>+"AQUÍ SE COPIA EL LINK SIN EL ID DE FILTRO"&amp;#REF!</f>
        <v>#REF!</v>
      </c>
      <c r="E2038" s="4">
        <f t="shared" si="465"/>
        <v>40</v>
      </c>
      <c r="F2038" t="str">
        <f t="shared" si="466"/>
        <v>Informe Interactivo 2</v>
      </c>
      <c r="G2038" t="str">
        <f t="shared" si="467"/>
        <v>Categoría</v>
      </c>
      <c r="H2038" t="str">
        <f t="shared" si="468"/>
        <v>Precios</v>
      </c>
      <c r="J2038" s="1" t="e">
        <f t="shared" si="469"/>
        <v>#REF!</v>
      </c>
    </row>
    <row r="2039" spans="1:10" x14ac:dyDescent="0.35">
      <c r="A2039" s="2">
        <f t="shared" si="463"/>
        <v>265</v>
      </c>
      <c r="B2039" s="2">
        <f t="shared" si="464"/>
        <v>4.1500000000000004</v>
      </c>
      <c r="C2039" s="5" t="str">
        <f>+F2039&amp;" - "&amp;I2039</f>
        <v xml:space="preserve">Informe Interactivo 2 - </v>
      </c>
      <c r="D2039" s="6" t="e">
        <f>+"AQUÍ SE COPIA EL LINK SIN EL ID DE FILTRO"&amp;#REF!</f>
        <v>#REF!</v>
      </c>
      <c r="E2039" s="4">
        <f t="shared" si="465"/>
        <v>40</v>
      </c>
      <c r="F2039" t="str">
        <f t="shared" si="466"/>
        <v>Informe Interactivo 2</v>
      </c>
      <c r="G2039" t="str">
        <f t="shared" si="467"/>
        <v>Categoría</v>
      </c>
      <c r="H2039" t="str">
        <f t="shared" si="468"/>
        <v>Precios</v>
      </c>
      <c r="J2039" s="1" t="e">
        <f t="shared" si="469"/>
        <v>#REF!</v>
      </c>
    </row>
    <row r="2040" spans="1:10" x14ac:dyDescent="0.35">
      <c r="A2040" s="2">
        <f t="shared" si="463"/>
        <v>266</v>
      </c>
      <c r="B2040" s="2">
        <f t="shared" si="464"/>
        <v>4.1500000000000004</v>
      </c>
      <c r="C2040" s="5" t="str">
        <f>+F2040&amp;" - "&amp;I2040</f>
        <v xml:space="preserve">Informe Interactivo 2 - </v>
      </c>
      <c r="D2040" s="6" t="e">
        <f>+"AQUÍ SE COPIA EL LINK SIN EL ID DE FILTRO"&amp;#REF!</f>
        <v>#REF!</v>
      </c>
      <c r="E2040" s="4">
        <f t="shared" si="465"/>
        <v>40</v>
      </c>
      <c r="F2040" t="str">
        <f t="shared" si="466"/>
        <v>Informe Interactivo 2</v>
      </c>
      <c r="G2040" t="str">
        <f t="shared" si="467"/>
        <v>Categoría</v>
      </c>
      <c r="H2040" t="str">
        <f t="shared" si="468"/>
        <v>Precios</v>
      </c>
      <c r="J2040" s="1" t="e">
        <f t="shared" si="469"/>
        <v>#REF!</v>
      </c>
    </row>
    <row r="2041" spans="1:10" x14ac:dyDescent="0.35">
      <c r="A2041" s="2">
        <f t="shared" si="463"/>
        <v>267</v>
      </c>
      <c r="B2041" s="2">
        <f t="shared" si="464"/>
        <v>4.1500000000000004</v>
      </c>
      <c r="C2041" s="5" t="str">
        <f>+F2041&amp;" - "&amp;I2041</f>
        <v xml:space="preserve">Informe Interactivo 2 - </v>
      </c>
      <c r="D2041" s="6" t="e">
        <f>+"AQUÍ SE COPIA EL LINK SIN EL ID DE FILTRO"&amp;#REF!</f>
        <v>#REF!</v>
      </c>
      <c r="E2041" s="4">
        <f t="shared" si="465"/>
        <v>40</v>
      </c>
      <c r="F2041" t="str">
        <f t="shared" si="466"/>
        <v>Informe Interactivo 2</v>
      </c>
      <c r="G2041" t="str">
        <f t="shared" si="467"/>
        <v>Categoría</v>
      </c>
      <c r="H2041" t="str">
        <f t="shared" si="468"/>
        <v>Precios</v>
      </c>
      <c r="J2041" s="1" t="e">
        <f t="shared" si="469"/>
        <v>#REF!</v>
      </c>
    </row>
    <row r="2042" spans="1:10" x14ac:dyDescent="0.35">
      <c r="A2042" s="2">
        <f t="shared" si="463"/>
        <v>268</v>
      </c>
      <c r="B2042" s="2">
        <f t="shared" si="464"/>
        <v>4.1500000000000004</v>
      </c>
      <c r="C2042" s="5" t="str">
        <f>+F2042&amp;" - "&amp;I2042</f>
        <v xml:space="preserve">Informe Interactivo 2 - </v>
      </c>
      <c r="D2042" s="6" t="e">
        <f>+"AQUÍ SE COPIA EL LINK SIN EL ID DE FILTRO"&amp;#REF!</f>
        <v>#REF!</v>
      </c>
      <c r="E2042" s="4">
        <f t="shared" si="465"/>
        <v>40</v>
      </c>
      <c r="F2042" t="str">
        <f t="shared" si="466"/>
        <v>Informe Interactivo 2</v>
      </c>
      <c r="G2042" t="str">
        <f t="shared" si="467"/>
        <v>Categoría</v>
      </c>
      <c r="H2042" t="str">
        <f t="shared" si="468"/>
        <v>Precios</v>
      </c>
      <c r="J2042" s="1" t="e">
        <f t="shared" si="469"/>
        <v>#REF!</v>
      </c>
    </row>
    <row r="2043" spans="1:10" x14ac:dyDescent="0.35">
      <c r="A2043" s="2">
        <f t="shared" si="463"/>
        <v>269</v>
      </c>
      <c r="B2043" s="2">
        <f t="shared" si="464"/>
        <v>4.1500000000000004</v>
      </c>
      <c r="C2043" s="5" t="str">
        <f>+F2043&amp;" - "&amp;I2043</f>
        <v xml:space="preserve">Informe Interactivo 2 - </v>
      </c>
      <c r="D2043" s="6" t="e">
        <f>+"AQUÍ SE COPIA EL LINK SIN EL ID DE FILTRO"&amp;#REF!</f>
        <v>#REF!</v>
      </c>
      <c r="E2043" s="4">
        <f t="shared" si="465"/>
        <v>40</v>
      </c>
      <c r="F2043" t="str">
        <f t="shared" si="466"/>
        <v>Informe Interactivo 2</v>
      </c>
      <c r="G2043" t="str">
        <f t="shared" si="467"/>
        <v>Categoría</v>
      </c>
      <c r="H2043" t="str">
        <f t="shared" si="468"/>
        <v>Precios</v>
      </c>
      <c r="J2043" s="1" t="e">
        <f t="shared" si="469"/>
        <v>#REF!</v>
      </c>
    </row>
    <row r="2044" spans="1:10" x14ac:dyDescent="0.35">
      <c r="A2044" s="2">
        <f t="shared" si="463"/>
        <v>270</v>
      </c>
      <c r="B2044" s="2">
        <f t="shared" si="464"/>
        <v>4.1500000000000004</v>
      </c>
      <c r="C2044" s="5" t="str">
        <f>+F2044&amp;" - "&amp;I2044</f>
        <v xml:space="preserve">Informe Interactivo 2 - </v>
      </c>
      <c r="D2044" s="6" t="e">
        <f>+"AQUÍ SE COPIA EL LINK SIN EL ID DE FILTRO"&amp;#REF!</f>
        <v>#REF!</v>
      </c>
      <c r="E2044" s="4">
        <f t="shared" si="465"/>
        <v>40</v>
      </c>
      <c r="F2044" t="str">
        <f t="shared" si="466"/>
        <v>Informe Interactivo 2</v>
      </c>
      <c r="G2044" t="str">
        <f t="shared" si="467"/>
        <v>Categoría</v>
      </c>
      <c r="H2044" t="str">
        <f t="shared" si="468"/>
        <v>Precios</v>
      </c>
      <c r="J2044" s="1" t="e">
        <f t="shared" si="469"/>
        <v>#REF!</v>
      </c>
    </row>
    <row r="2045" spans="1:10" x14ac:dyDescent="0.35">
      <c r="A2045" s="2">
        <f t="shared" si="463"/>
        <v>271</v>
      </c>
      <c r="B2045" s="2">
        <f t="shared" si="464"/>
        <v>4.1500000000000004</v>
      </c>
      <c r="C2045" s="5" t="str">
        <f>+F2045&amp;" - "&amp;I2045</f>
        <v xml:space="preserve">Informe Interactivo 2 - </v>
      </c>
      <c r="D2045" s="6" t="e">
        <f>+"AQUÍ SE COPIA EL LINK SIN EL ID DE FILTRO"&amp;#REF!</f>
        <v>#REF!</v>
      </c>
      <c r="E2045" s="4">
        <f t="shared" si="465"/>
        <v>40</v>
      </c>
      <c r="F2045" t="str">
        <f t="shared" si="466"/>
        <v>Informe Interactivo 2</v>
      </c>
      <c r="G2045" t="str">
        <f t="shared" si="467"/>
        <v>Categoría</v>
      </c>
      <c r="H2045" t="str">
        <f t="shared" si="468"/>
        <v>Precios</v>
      </c>
      <c r="J2045" s="1" t="e">
        <f t="shared" si="469"/>
        <v>#REF!</v>
      </c>
    </row>
    <row r="2046" spans="1:10" x14ac:dyDescent="0.35">
      <c r="A2046" s="2">
        <f t="shared" si="463"/>
        <v>272</v>
      </c>
      <c r="B2046" s="2">
        <f t="shared" si="464"/>
        <v>4.1500000000000004</v>
      </c>
      <c r="C2046" s="5" t="str">
        <f>+F2046&amp;" - "&amp;I2046</f>
        <v xml:space="preserve">Informe Interactivo 2 - </v>
      </c>
      <c r="D2046" s="6" t="e">
        <f>+"AQUÍ SE COPIA EL LINK SIN EL ID DE FILTRO"&amp;#REF!</f>
        <v>#REF!</v>
      </c>
      <c r="E2046" s="4">
        <f t="shared" si="465"/>
        <v>40</v>
      </c>
      <c r="F2046" t="str">
        <f t="shared" si="466"/>
        <v>Informe Interactivo 2</v>
      </c>
      <c r="G2046" t="str">
        <f t="shared" si="467"/>
        <v>Categoría</v>
      </c>
      <c r="H2046" t="str">
        <f t="shared" si="468"/>
        <v>Precios</v>
      </c>
      <c r="J2046" s="1" t="e">
        <f t="shared" si="469"/>
        <v>#REF!</v>
      </c>
    </row>
    <row r="2047" spans="1:10" x14ac:dyDescent="0.35">
      <c r="A2047" s="2">
        <f t="shared" si="463"/>
        <v>273</v>
      </c>
      <c r="B2047" s="2">
        <f t="shared" si="464"/>
        <v>4.1500000000000004</v>
      </c>
      <c r="C2047" s="5" t="str">
        <f>+F2047&amp;" - "&amp;I2047</f>
        <v xml:space="preserve">Informe Interactivo 2 - </v>
      </c>
      <c r="D2047" s="6" t="e">
        <f>+"AQUÍ SE COPIA EL LINK SIN EL ID DE FILTRO"&amp;#REF!</f>
        <v>#REF!</v>
      </c>
      <c r="E2047" s="4">
        <f t="shared" si="465"/>
        <v>40</v>
      </c>
      <c r="F2047" t="str">
        <f t="shared" si="466"/>
        <v>Informe Interactivo 2</v>
      </c>
      <c r="G2047" t="str">
        <f t="shared" si="467"/>
        <v>Categoría</v>
      </c>
      <c r="H2047" t="str">
        <f t="shared" si="468"/>
        <v>Precios</v>
      </c>
      <c r="J2047" s="1" t="e">
        <f t="shared" si="469"/>
        <v>#REF!</v>
      </c>
    </row>
    <row r="2048" spans="1:10" x14ac:dyDescent="0.35">
      <c r="A2048" s="2">
        <f t="shared" si="463"/>
        <v>274</v>
      </c>
      <c r="B2048" s="2">
        <f t="shared" si="464"/>
        <v>4.1500000000000004</v>
      </c>
      <c r="C2048" s="5" t="str">
        <f>+F2048&amp;" - "&amp;I2048</f>
        <v xml:space="preserve">Informe Interactivo 2 - </v>
      </c>
      <c r="D2048" s="6" t="e">
        <f>+"AQUÍ SE COPIA EL LINK SIN EL ID DE FILTRO"&amp;#REF!</f>
        <v>#REF!</v>
      </c>
      <c r="E2048" s="4">
        <f t="shared" si="465"/>
        <v>40</v>
      </c>
      <c r="F2048" t="str">
        <f t="shared" si="466"/>
        <v>Informe Interactivo 2</v>
      </c>
      <c r="G2048" t="str">
        <f t="shared" si="467"/>
        <v>Categoría</v>
      </c>
      <c r="H2048" t="str">
        <f t="shared" si="468"/>
        <v>Precios</v>
      </c>
      <c r="J2048" s="1" t="e">
        <f t="shared" si="469"/>
        <v>#REF!</v>
      </c>
    </row>
    <row r="2049" spans="1:10" x14ac:dyDescent="0.35">
      <c r="A2049" s="2">
        <f t="shared" si="463"/>
        <v>275</v>
      </c>
      <c r="B2049" s="2">
        <f t="shared" si="464"/>
        <v>4.1500000000000004</v>
      </c>
      <c r="C2049" s="5" t="str">
        <f>+F2049&amp;" - "&amp;I2049</f>
        <v xml:space="preserve">Informe Interactivo 2 - </v>
      </c>
      <c r="D2049" s="6" t="e">
        <f>+"AQUÍ SE COPIA EL LINK SIN EL ID DE FILTRO"&amp;#REF!</f>
        <v>#REF!</v>
      </c>
      <c r="E2049" s="4">
        <f t="shared" si="465"/>
        <v>40</v>
      </c>
      <c r="F2049" t="str">
        <f t="shared" si="466"/>
        <v>Informe Interactivo 2</v>
      </c>
      <c r="G2049" t="str">
        <f t="shared" si="467"/>
        <v>Categoría</v>
      </c>
      <c r="H2049" t="str">
        <f t="shared" si="468"/>
        <v>Precios</v>
      </c>
      <c r="J2049" s="1" t="e">
        <f t="shared" si="469"/>
        <v>#REF!</v>
      </c>
    </row>
    <row r="2050" spans="1:10" x14ac:dyDescent="0.35">
      <c r="A2050" s="2">
        <f t="shared" si="463"/>
        <v>276</v>
      </c>
      <c r="B2050" s="2">
        <f t="shared" si="464"/>
        <v>4.1500000000000004</v>
      </c>
      <c r="C2050" s="5" t="str">
        <f>+F2050&amp;" - "&amp;I2050</f>
        <v xml:space="preserve">Informe Interactivo 2 - </v>
      </c>
      <c r="D2050" s="6" t="e">
        <f>+"AQUÍ SE COPIA EL LINK SIN EL ID DE FILTRO"&amp;#REF!</f>
        <v>#REF!</v>
      </c>
      <c r="E2050" s="4">
        <f t="shared" si="465"/>
        <v>40</v>
      </c>
      <c r="F2050" t="str">
        <f t="shared" si="466"/>
        <v>Informe Interactivo 2</v>
      </c>
      <c r="G2050" t="str">
        <f t="shared" si="467"/>
        <v>Categoría</v>
      </c>
      <c r="H2050" t="str">
        <f t="shared" si="468"/>
        <v>Precios</v>
      </c>
      <c r="J2050" s="1" t="e">
        <f t="shared" si="469"/>
        <v>#REF!</v>
      </c>
    </row>
    <row r="2051" spans="1:10" x14ac:dyDescent="0.35">
      <c r="A2051" s="2">
        <f t="shared" si="463"/>
        <v>277</v>
      </c>
      <c r="B2051" s="2">
        <f t="shared" si="464"/>
        <v>4.1500000000000004</v>
      </c>
      <c r="C2051" s="5" t="str">
        <f>+F2051&amp;" - "&amp;I2051</f>
        <v xml:space="preserve">Informe Interactivo 2 - </v>
      </c>
      <c r="D2051" s="6" t="e">
        <f>+"AQUÍ SE COPIA EL LINK SIN EL ID DE FILTRO"&amp;#REF!</f>
        <v>#REF!</v>
      </c>
      <c r="E2051" s="4">
        <f t="shared" si="465"/>
        <v>40</v>
      </c>
      <c r="F2051" t="str">
        <f t="shared" si="466"/>
        <v>Informe Interactivo 2</v>
      </c>
      <c r="G2051" t="str">
        <f t="shared" si="467"/>
        <v>Categoría</v>
      </c>
      <c r="H2051" t="str">
        <f t="shared" si="468"/>
        <v>Precios</v>
      </c>
      <c r="J2051" s="1" t="e">
        <f t="shared" si="469"/>
        <v>#REF!</v>
      </c>
    </row>
    <row r="2052" spans="1:10" x14ac:dyDescent="0.35">
      <c r="A2052" s="2">
        <f t="shared" si="463"/>
        <v>278</v>
      </c>
      <c r="B2052" s="2">
        <f t="shared" si="464"/>
        <v>4.1500000000000004</v>
      </c>
      <c r="C2052" s="5" t="str">
        <f>+F2052&amp;" - "&amp;I2052</f>
        <v xml:space="preserve">Informe Interactivo 2 - </v>
      </c>
      <c r="D2052" s="6" t="e">
        <f>+"AQUÍ SE COPIA EL LINK SIN EL ID DE FILTRO"&amp;#REF!</f>
        <v>#REF!</v>
      </c>
      <c r="E2052" s="4">
        <f t="shared" si="465"/>
        <v>40</v>
      </c>
      <c r="F2052" t="str">
        <f t="shared" si="466"/>
        <v>Informe Interactivo 2</v>
      </c>
      <c r="G2052" t="str">
        <f t="shared" si="467"/>
        <v>Categoría</v>
      </c>
      <c r="H2052" t="str">
        <f t="shared" si="468"/>
        <v>Precios</v>
      </c>
      <c r="J2052" s="1" t="e">
        <f t="shared" si="469"/>
        <v>#REF!</v>
      </c>
    </row>
    <row r="2053" spans="1:10" x14ac:dyDescent="0.35">
      <c r="A2053" s="2">
        <f t="shared" si="463"/>
        <v>279</v>
      </c>
      <c r="B2053" s="2">
        <f t="shared" si="464"/>
        <v>4.1500000000000004</v>
      </c>
      <c r="C2053" s="5" t="str">
        <f>+F2053&amp;" - "&amp;I2053</f>
        <v xml:space="preserve">Informe Interactivo 2 - </v>
      </c>
      <c r="D2053" s="6" t="e">
        <f>+"AQUÍ SE COPIA EL LINK SIN EL ID DE FILTRO"&amp;#REF!</f>
        <v>#REF!</v>
      </c>
      <c r="E2053" s="4">
        <f t="shared" si="465"/>
        <v>40</v>
      </c>
      <c r="F2053" t="str">
        <f t="shared" si="466"/>
        <v>Informe Interactivo 2</v>
      </c>
      <c r="G2053" t="str">
        <f t="shared" si="467"/>
        <v>Categoría</v>
      </c>
      <c r="H2053" t="str">
        <f t="shared" si="468"/>
        <v>Precios</v>
      </c>
      <c r="J2053" s="1" t="e">
        <f t="shared" si="469"/>
        <v>#REF!</v>
      </c>
    </row>
    <row r="2054" spans="1:10" x14ac:dyDescent="0.35">
      <c r="A2054" s="2">
        <f t="shared" si="463"/>
        <v>280</v>
      </c>
      <c r="B2054" s="2">
        <f t="shared" si="464"/>
        <v>4.1500000000000004</v>
      </c>
      <c r="C2054" s="5" t="str">
        <f>+F2054&amp;" - "&amp;I2054</f>
        <v xml:space="preserve">Informe Interactivo 2 - </v>
      </c>
      <c r="D2054" s="6" t="e">
        <f>+"AQUÍ SE COPIA EL LINK SIN EL ID DE FILTRO"&amp;#REF!</f>
        <v>#REF!</v>
      </c>
      <c r="E2054" s="4">
        <f t="shared" si="465"/>
        <v>40</v>
      </c>
      <c r="F2054" t="str">
        <f t="shared" si="466"/>
        <v>Informe Interactivo 2</v>
      </c>
      <c r="G2054" t="str">
        <f t="shared" si="467"/>
        <v>Categoría</v>
      </c>
      <c r="H2054" t="str">
        <f t="shared" si="468"/>
        <v>Precios</v>
      </c>
      <c r="J2054" s="1" t="e">
        <f t="shared" si="469"/>
        <v>#REF!</v>
      </c>
    </row>
    <row r="2055" spans="1:10" x14ac:dyDescent="0.35">
      <c r="A2055" s="2">
        <f t="shared" si="463"/>
        <v>281</v>
      </c>
      <c r="B2055" s="2">
        <f t="shared" si="464"/>
        <v>4.1500000000000004</v>
      </c>
      <c r="C2055" s="5" t="str">
        <f>+F2055&amp;" - "&amp;I2055</f>
        <v xml:space="preserve">Informe Interactivo 2 - </v>
      </c>
      <c r="D2055" s="6" t="e">
        <f>+"AQUÍ SE COPIA EL LINK SIN EL ID DE FILTRO"&amp;#REF!</f>
        <v>#REF!</v>
      </c>
      <c r="E2055" s="4">
        <f t="shared" si="465"/>
        <v>40</v>
      </c>
      <c r="F2055" t="str">
        <f t="shared" si="466"/>
        <v>Informe Interactivo 2</v>
      </c>
      <c r="G2055" t="str">
        <f t="shared" si="467"/>
        <v>Categoría</v>
      </c>
      <c r="H2055" t="str">
        <f t="shared" si="468"/>
        <v>Precios</v>
      </c>
      <c r="J2055" s="1" t="e">
        <f t="shared" si="469"/>
        <v>#REF!</v>
      </c>
    </row>
    <row r="2056" spans="1:10" x14ac:dyDescent="0.35">
      <c r="A2056" s="2">
        <f t="shared" si="463"/>
        <v>282</v>
      </c>
      <c r="B2056" s="2">
        <f t="shared" si="464"/>
        <v>4.1500000000000004</v>
      </c>
      <c r="C2056" s="5" t="str">
        <f>+F2056&amp;" - "&amp;I2056</f>
        <v xml:space="preserve">Informe Interactivo 2 - </v>
      </c>
      <c r="D2056" s="6" t="e">
        <f>+"AQUÍ SE COPIA EL LINK SIN EL ID DE FILTRO"&amp;#REF!</f>
        <v>#REF!</v>
      </c>
      <c r="E2056" s="4">
        <f t="shared" si="465"/>
        <v>40</v>
      </c>
      <c r="F2056" t="str">
        <f t="shared" si="466"/>
        <v>Informe Interactivo 2</v>
      </c>
      <c r="G2056" t="str">
        <f t="shared" si="467"/>
        <v>Categoría</v>
      </c>
      <c r="H2056" t="str">
        <f t="shared" si="468"/>
        <v>Precios</v>
      </c>
      <c r="J2056" s="1" t="e">
        <f t="shared" si="469"/>
        <v>#REF!</v>
      </c>
    </row>
    <row r="2057" spans="1:10" x14ac:dyDescent="0.35">
      <c r="A2057" s="2">
        <f t="shared" si="463"/>
        <v>283</v>
      </c>
      <c r="B2057" s="2">
        <f t="shared" si="464"/>
        <v>4.1500000000000004</v>
      </c>
      <c r="C2057" s="5" t="str">
        <f>+F2057&amp;" - "&amp;I2057</f>
        <v xml:space="preserve">Informe Interactivo 2 - </v>
      </c>
      <c r="D2057" s="6" t="e">
        <f>+"AQUÍ SE COPIA EL LINK SIN EL ID DE FILTRO"&amp;#REF!</f>
        <v>#REF!</v>
      </c>
      <c r="E2057" s="4">
        <f t="shared" si="465"/>
        <v>40</v>
      </c>
      <c r="F2057" t="str">
        <f t="shared" si="466"/>
        <v>Informe Interactivo 2</v>
      </c>
      <c r="G2057" t="str">
        <f t="shared" si="467"/>
        <v>Categoría</v>
      </c>
      <c r="H2057" t="str">
        <f t="shared" si="468"/>
        <v>Precios</v>
      </c>
      <c r="J2057" s="1" t="e">
        <f t="shared" si="469"/>
        <v>#REF!</v>
      </c>
    </row>
    <row r="2058" spans="1:10" x14ac:dyDescent="0.35">
      <c r="A2058" s="2">
        <f t="shared" si="463"/>
        <v>284</v>
      </c>
      <c r="B2058" s="2">
        <f t="shared" si="464"/>
        <v>4.1500000000000004</v>
      </c>
      <c r="C2058" s="5" t="str">
        <f>+F2058&amp;" - "&amp;I2058</f>
        <v xml:space="preserve">Informe Interactivo 2 - </v>
      </c>
      <c r="D2058" s="6" t="e">
        <f>+"AQUÍ SE COPIA EL LINK SIN EL ID DE FILTRO"&amp;#REF!</f>
        <v>#REF!</v>
      </c>
      <c r="E2058" s="4">
        <f t="shared" si="465"/>
        <v>40</v>
      </c>
      <c r="F2058" t="str">
        <f t="shared" si="466"/>
        <v>Informe Interactivo 2</v>
      </c>
      <c r="G2058" t="str">
        <f t="shared" si="467"/>
        <v>Categoría</v>
      </c>
      <c r="H2058" t="str">
        <f t="shared" si="468"/>
        <v>Precios</v>
      </c>
      <c r="J2058" s="1" t="e">
        <f t="shared" si="469"/>
        <v>#REF!</v>
      </c>
    </row>
    <row r="2059" spans="1:10" x14ac:dyDescent="0.35">
      <c r="A2059" s="2">
        <f t="shared" si="463"/>
        <v>285</v>
      </c>
      <c r="B2059" s="2">
        <f t="shared" si="464"/>
        <v>4.1500000000000004</v>
      </c>
      <c r="C2059" s="5" t="str">
        <f>+F2059&amp;" - "&amp;I2059</f>
        <v xml:space="preserve">Informe Interactivo 2 - </v>
      </c>
      <c r="D2059" s="6" t="e">
        <f>+"AQUÍ SE COPIA EL LINK SIN EL ID DE FILTRO"&amp;#REF!</f>
        <v>#REF!</v>
      </c>
      <c r="E2059" s="4">
        <f t="shared" si="465"/>
        <v>40</v>
      </c>
      <c r="F2059" t="str">
        <f t="shared" si="466"/>
        <v>Informe Interactivo 2</v>
      </c>
      <c r="G2059" t="str">
        <f t="shared" si="467"/>
        <v>Categoría</v>
      </c>
      <c r="H2059" t="str">
        <f t="shared" si="468"/>
        <v>Precios</v>
      </c>
      <c r="J2059" s="1" t="e">
        <f t="shared" si="469"/>
        <v>#REF!</v>
      </c>
    </row>
    <row r="2060" spans="1:10" x14ac:dyDescent="0.35">
      <c r="A2060" s="2">
        <f t="shared" si="463"/>
        <v>286</v>
      </c>
      <c r="B2060" s="2">
        <f t="shared" si="464"/>
        <v>4.1500000000000004</v>
      </c>
      <c r="C2060" s="5" t="str">
        <f>+F2060&amp;" - "&amp;I2060</f>
        <v xml:space="preserve">Informe Interactivo 2 - </v>
      </c>
      <c r="D2060" s="6" t="e">
        <f>+"AQUÍ SE COPIA EL LINK SIN EL ID DE FILTRO"&amp;#REF!</f>
        <v>#REF!</v>
      </c>
      <c r="E2060" s="4">
        <f t="shared" si="465"/>
        <v>40</v>
      </c>
      <c r="F2060" t="str">
        <f t="shared" si="466"/>
        <v>Informe Interactivo 2</v>
      </c>
      <c r="G2060" t="str">
        <f t="shared" si="467"/>
        <v>Categoría</v>
      </c>
      <c r="H2060" t="str">
        <f t="shared" si="468"/>
        <v>Precios</v>
      </c>
      <c r="J2060" s="1" t="e">
        <f t="shared" si="469"/>
        <v>#REF!</v>
      </c>
    </row>
    <row r="2061" spans="1:10" x14ac:dyDescent="0.35">
      <c r="A2061" s="2">
        <f t="shared" si="463"/>
        <v>287</v>
      </c>
      <c r="B2061" s="2">
        <f t="shared" si="464"/>
        <v>4.1500000000000004</v>
      </c>
      <c r="C2061" s="5" t="str">
        <f>+F2061&amp;" - "&amp;I2061</f>
        <v xml:space="preserve">Informe Interactivo 2 - </v>
      </c>
      <c r="D2061" s="6" t="e">
        <f>+"AQUÍ SE COPIA EL LINK SIN EL ID DE FILTRO"&amp;#REF!</f>
        <v>#REF!</v>
      </c>
      <c r="E2061" s="4">
        <f t="shared" si="465"/>
        <v>40</v>
      </c>
      <c r="F2061" t="str">
        <f t="shared" si="466"/>
        <v>Informe Interactivo 2</v>
      </c>
      <c r="G2061" t="str">
        <f t="shared" si="467"/>
        <v>Categoría</v>
      </c>
      <c r="H2061" t="str">
        <f t="shared" si="468"/>
        <v>Precios</v>
      </c>
      <c r="J2061" s="1" t="e">
        <f t="shared" si="469"/>
        <v>#REF!</v>
      </c>
    </row>
    <row r="2062" spans="1:10" x14ac:dyDescent="0.35">
      <c r="A2062" s="2">
        <f t="shared" si="463"/>
        <v>288</v>
      </c>
      <c r="B2062" s="2">
        <f t="shared" si="464"/>
        <v>4.1500000000000004</v>
      </c>
      <c r="C2062" s="5" t="str">
        <f>+F2062&amp;" - "&amp;I2062</f>
        <v xml:space="preserve">Informe Interactivo 2 - </v>
      </c>
      <c r="D2062" s="6" t="e">
        <f>+"AQUÍ SE COPIA EL LINK SIN EL ID DE FILTRO"&amp;#REF!</f>
        <v>#REF!</v>
      </c>
      <c r="E2062" s="4">
        <f t="shared" si="465"/>
        <v>40</v>
      </c>
      <c r="F2062" t="str">
        <f t="shared" si="466"/>
        <v>Informe Interactivo 2</v>
      </c>
      <c r="G2062" t="str">
        <f t="shared" si="467"/>
        <v>Categoría</v>
      </c>
      <c r="H2062" t="str">
        <f t="shared" si="468"/>
        <v>Precios</v>
      </c>
      <c r="J2062" s="1" t="e">
        <f t="shared" si="469"/>
        <v>#REF!</v>
      </c>
    </row>
    <row r="2063" spans="1:10" x14ac:dyDescent="0.35">
      <c r="A2063" s="2">
        <f t="shared" si="463"/>
        <v>289</v>
      </c>
      <c r="B2063" s="2">
        <f t="shared" si="464"/>
        <v>4.1500000000000004</v>
      </c>
      <c r="C2063" s="5" t="str">
        <f>+F2063&amp;" - "&amp;I2063</f>
        <v xml:space="preserve">Informe Interactivo 2 - </v>
      </c>
      <c r="D2063" s="6" t="e">
        <f>+"AQUÍ SE COPIA EL LINK SIN EL ID DE FILTRO"&amp;#REF!</f>
        <v>#REF!</v>
      </c>
      <c r="E2063" s="4">
        <f t="shared" si="465"/>
        <v>40</v>
      </c>
      <c r="F2063" t="str">
        <f t="shared" si="466"/>
        <v>Informe Interactivo 2</v>
      </c>
      <c r="G2063" t="str">
        <f t="shared" si="467"/>
        <v>Categoría</v>
      </c>
      <c r="H2063" t="str">
        <f t="shared" si="468"/>
        <v>Precios</v>
      </c>
      <c r="J2063" s="1" t="e">
        <f t="shared" si="469"/>
        <v>#REF!</v>
      </c>
    </row>
    <row r="2064" spans="1:10" x14ac:dyDescent="0.35">
      <c r="A2064" s="2">
        <f t="shared" si="463"/>
        <v>290</v>
      </c>
      <c r="B2064" s="2">
        <f t="shared" si="464"/>
        <v>4.1500000000000004</v>
      </c>
      <c r="C2064" s="5" t="str">
        <f>+F2064&amp;" - "&amp;I2064</f>
        <v xml:space="preserve">Informe Interactivo 2 - </v>
      </c>
      <c r="D2064" s="6" t="e">
        <f>+"AQUÍ SE COPIA EL LINK SIN EL ID DE FILTRO"&amp;#REF!</f>
        <v>#REF!</v>
      </c>
      <c r="E2064" s="4">
        <f t="shared" si="465"/>
        <v>40</v>
      </c>
      <c r="F2064" t="str">
        <f t="shared" si="466"/>
        <v>Informe Interactivo 2</v>
      </c>
      <c r="G2064" t="str">
        <f t="shared" si="467"/>
        <v>Categoría</v>
      </c>
      <c r="H2064" t="str">
        <f t="shared" si="468"/>
        <v>Precios</v>
      </c>
      <c r="J2064" s="1" t="e">
        <f t="shared" si="469"/>
        <v>#REF!</v>
      </c>
    </row>
    <row r="2065" spans="1:10" x14ac:dyDescent="0.35">
      <c r="A2065" s="2">
        <f t="shared" si="463"/>
        <v>291</v>
      </c>
      <c r="B2065" s="2">
        <f t="shared" si="464"/>
        <v>4.1500000000000004</v>
      </c>
      <c r="C2065" s="5" t="str">
        <f>+F2065&amp;" - "&amp;I2065</f>
        <v xml:space="preserve">Informe Interactivo 2 - </v>
      </c>
      <c r="D2065" s="6" t="e">
        <f>+"AQUÍ SE COPIA EL LINK SIN EL ID DE FILTRO"&amp;#REF!</f>
        <v>#REF!</v>
      </c>
      <c r="E2065" s="4">
        <f t="shared" si="465"/>
        <v>40</v>
      </c>
      <c r="F2065" t="str">
        <f t="shared" si="466"/>
        <v>Informe Interactivo 2</v>
      </c>
      <c r="G2065" t="str">
        <f t="shared" si="467"/>
        <v>Categoría</v>
      </c>
      <c r="H2065" t="str">
        <f t="shared" si="468"/>
        <v>Precios</v>
      </c>
      <c r="J2065" s="1" t="e">
        <f t="shared" si="469"/>
        <v>#REF!</v>
      </c>
    </row>
    <row r="2066" spans="1:10" x14ac:dyDescent="0.35">
      <c r="A2066" s="2">
        <f t="shared" si="463"/>
        <v>292</v>
      </c>
      <c r="B2066" s="2">
        <f t="shared" si="464"/>
        <v>4.1500000000000004</v>
      </c>
      <c r="C2066" s="5" t="str">
        <f>+F2066&amp;" - "&amp;I2066</f>
        <v xml:space="preserve">Informe Interactivo 2 - </v>
      </c>
      <c r="D2066" s="6" t="e">
        <f>+"AQUÍ SE COPIA EL LINK SIN EL ID DE FILTRO"&amp;#REF!</f>
        <v>#REF!</v>
      </c>
      <c r="E2066" s="4">
        <f t="shared" si="465"/>
        <v>40</v>
      </c>
      <c r="F2066" t="str">
        <f t="shared" si="466"/>
        <v>Informe Interactivo 2</v>
      </c>
      <c r="G2066" t="str">
        <f t="shared" si="467"/>
        <v>Categoría</v>
      </c>
      <c r="H2066" t="str">
        <f t="shared" si="468"/>
        <v>Precios</v>
      </c>
      <c r="J2066" s="1" t="e">
        <f t="shared" si="469"/>
        <v>#REF!</v>
      </c>
    </row>
    <row r="2067" spans="1:10" x14ac:dyDescent="0.35">
      <c r="A2067" s="2">
        <f t="shared" si="463"/>
        <v>293</v>
      </c>
      <c r="B2067" s="2">
        <f t="shared" si="464"/>
        <v>4.1500000000000004</v>
      </c>
      <c r="C2067" s="5" t="str">
        <f>+F2067&amp;" - "&amp;I2067</f>
        <v xml:space="preserve">Informe Interactivo 2 - </v>
      </c>
      <c r="D2067" s="6" t="e">
        <f>+"AQUÍ SE COPIA EL LINK SIN EL ID DE FILTRO"&amp;#REF!</f>
        <v>#REF!</v>
      </c>
      <c r="E2067" s="4">
        <f t="shared" si="465"/>
        <v>40</v>
      </c>
      <c r="F2067" t="str">
        <f t="shared" si="466"/>
        <v>Informe Interactivo 2</v>
      </c>
      <c r="G2067" t="str">
        <f t="shared" si="467"/>
        <v>Categoría</v>
      </c>
      <c r="H2067" t="str">
        <f t="shared" si="468"/>
        <v>Precios</v>
      </c>
      <c r="J2067" s="1" t="e">
        <f t="shared" si="469"/>
        <v>#REF!</v>
      </c>
    </row>
    <row r="2068" spans="1:10" x14ac:dyDescent="0.35">
      <c r="A2068" s="2">
        <f t="shared" si="463"/>
        <v>294</v>
      </c>
      <c r="B2068" s="2">
        <f t="shared" si="464"/>
        <v>4.1500000000000004</v>
      </c>
      <c r="C2068" s="5" t="str">
        <f>+F2068&amp;" - "&amp;I2068</f>
        <v xml:space="preserve">Informe Interactivo 2 - </v>
      </c>
      <c r="D2068" s="6" t="e">
        <f>+"AQUÍ SE COPIA EL LINK SIN EL ID DE FILTRO"&amp;#REF!</f>
        <v>#REF!</v>
      </c>
      <c r="E2068" s="4">
        <f t="shared" si="465"/>
        <v>40</v>
      </c>
      <c r="F2068" t="str">
        <f t="shared" si="466"/>
        <v>Informe Interactivo 2</v>
      </c>
      <c r="G2068" t="str">
        <f t="shared" si="467"/>
        <v>Categoría</v>
      </c>
      <c r="H2068" t="str">
        <f t="shared" si="468"/>
        <v>Precios</v>
      </c>
      <c r="J2068" s="1" t="e">
        <f t="shared" si="469"/>
        <v>#REF!</v>
      </c>
    </row>
    <row r="2069" spans="1:10" x14ac:dyDescent="0.35">
      <c r="A2069" s="2">
        <f t="shared" si="463"/>
        <v>295</v>
      </c>
      <c r="B2069" s="2">
        <f t="shared" si="464"/>
        <v>4.1500000000000004</v>
      </c>
      <c r="C2069" s="5" t="str">
        <f>+F2069&amp;" - "&amp;I2069</f>
        <v xml:space="preserve">Informe Interactivo 2 - </v>
      </c>
      <c r="D2069" s="6" t="e">
        <f>+"AQUÍ SE COPIA EL LINK SIN EL ID DE FILTRO"&amp;#REF!</f>
        <v>#REF!</v>
      </c>
      <c r="E2069" s="4">
        <f t="shared" si="465"/>
        <v>40</v>
      </c>
      <c r="F2069" t="str">
        <f t="shared" si="466"/>
        <v>Informe Interactivo 2</v>
      </c>
      <c r="G2069" t="str">
        <f t="shared" si="467"/>
        <v>Categoría</v>
      </c>
      <c r="H2069" t="str">
        <f t="shared" si="468"/>
        <v>Precios</v>
      </c>
      <c r="J2069" s="1" t="e">
        <f t="shared" si="469"/>
        <v>#REF!</v>
      </c>
    </row>
    <row r="2070" spans="1:10" x14ac:dyDescent="0.35">
      <c r="A2070" s="2">
        <f t="shared" si="463"/>
        <v>296</v>
      </c>
      <c r="B2070" s="2">
        <f t="shared" si="464"/>
        <v>4.1500000000000004</v>
      </c>
      <c r="C2070" s="5" t="str">
        <f>+F2070&amp;" - "&amp;I2070</f>
        <v xml:space="preserve">Informe Interactivo 2 - </v>
      </c>
      <c r="D2070" s="6" t="e">
        <f>+"AQUÍ SE COPIA EL LINK SIN EL ID DE FILTRO"&amp;#REF!</f>
        <v>#REF!</v>
      </c>
      <c r="E2070" s="4">
        <f t="shared" si="465"/>
        <v>40</v>
      </c>
      <c r="F2070" t="str">
        <f t="shared" si="466"/>
        <v>Informe Interactivo 2</v>
      </c>
      <c r="G2070" t="str">
        <f t="shared" si="467"/>
        <v>Categoría</v>
      </c>
      <c r="H2070" t="str">
        <f t="shared" si="468"/>
        <v>Precios</v>
      </c>
      <c r="J2070" s="1" t="e">
        <f t="shared" si="469"/>
        <v>#REF!</v>
      </c>
    </row>
    <row r="2071" spans="1:10" x14ac:dyDescent="0.35">
      <c r="A2071" s="2">
        <f t="shared" si="463"/>
        <v>297</v>
      </c>
      <c r="B2071" s="2">
        <f t="shared" si="464"/>
        <v>4.1500000000000004</v>
      </c>
      <c r="C2071" s="5" t="str">
        <f>+F2071&amp;" - "&amp;I2071</f>
        <v xml:space="preserve">Informe Interactivo 2 - </v>
      </c>
      <c r="D2071" s="6" t="e">
        <f>+"AQUÍ SE COPIA EL LINK SIN EL ID DE FILTRO"&amp;#REF!</f>
        <v>#REF!</v>
      </c>
      <c r="E2071" s="4">
        <f t="shared" si="465"/>
        <v>40</v>
      </c>
      <c r="F2071" t="str">
        <f t="shared" si="466"/>
        <v>Informe Interactivo 2</v>
      </c>
      <c r="G2071" t="str">
        <f t="shared" si="467"/>
        <v>Categoría</v>
      </c>
      <c r="H2071" t="str">
        <f t="shared" si="468"/>
        <v>Precios</v>
      </c>
      <c r="J2071" s="1" t="e">
        <f t="shared" si="469"/>
        <v>#REF!</v>
      </c>
    </row>
    <row r="2072" spans="1:10" x14ac:dyDescent="0.35">
      <c r="A2072" s="2">
        <f t="shared" si="463"/>
        <v>298</v>
      </c>
      <c r="B2072" s="2">
        <f t="shared" si="464"/>
        <v>4.1500000000000004</v>
      </c>
      <c r="C2072" s="5" t="str">
        <f>+F2072&amp;" - "&amp;I2072</f>
        <v xml:space="preserve">Informe Interactivo 2 - </v>
      </c>
      <c r="D2072" s="6" t="e">
        <f>+"AQUÍ SE COPIA EL LINK SIN EL ID DE FILTRO"&amp;#REF!</f>
        <v>#REF!</v>
      </c>
      <c r="E2072" s="4">
        <f t="shared" si="465"/>
        <v>40</v>
      </c>
      <c r="F2072" t="str">
        <f t="shared" si="466"/>
        <v>Informe Interactivo 2</v>
      </c>
      <c r="G2072" t="str">
        <f t="shared" si="467"/>
        <v>Categoría</v>
      </c>
      <c r="H2072" t="str">
        <f t="shared" si="468"/>
        <v>Precios</v>
      </c>
      <c r="J2072" s="1" t="e">
        <f t="shared" si="469"/>
        <v>#REF!</v>
      </c>
    </row>
    <row r="2073" spans="1:10" x14ac:dyDescent="0.35">
      <c r="A2073" s="2">
        <f t="shared" si="463"/>
        <v>299</v>
      </c>
      <c r="B2073" s="2">
        <f t="shared" si="464"/>
        <v>4.1500000000000004</v>
      </c>
      <c r="C2073" s="5" t="str">
        <f>+F2073&amp;" - "&amp;I2073</f>
        <v xml:space="preserve">Informe Interactivo 2 - </v>
      </c>
      <c r="D2073" s="6" t="e">
        <f>+"AQUÍ SE COPIA EL LINK SIN EL ID DE FILTRO"&amp;#REF!</f>
        <v>#REF!</v>
      </c>
      <c r="E2073" s="4">
        <f t="shared" si="465"/>
        <v>40</v>
      </c>
      <c r="F2073" t="str">
        <f t="shared" si="466"/>
        <v>Informe Interactivo 2</v>
      </c>
      <c r="G2073" t="str">
        <f t="shared" si="467"/>
        <v>Categoría</v>
      </c>
      <c r="H2073" t="str">
        <f t="shared" si="468"/>
        <v>Precios</v>
      </c>
      <c r="J2073" s="1" t="e">
        <f t="shared" si="469"/>
        <v>#REF!</v>
      </c>
    </row>
    <row r="2074" spans="1:10" x14ac:dyDescent="0.35">
      <c r="A2074" s="2">
        <f t="shared" si="463"/>
        <v>300</v>
      </c>
      <c r="B2074" s="2">
        <f t="shared" si="464"/>
        <v>4.1500000000000004</v>
      </c>
      <c r="C2074" s="5" t="str">
        <f>+F2074&amp;" - "&amp;I2074</f>
        <v xml:space="preserve">Informe Interactivo 2 - </v>
      </c>
      <c r="D2074" s="6" t="e">
        <f>+"AQUÍ SE COPIA EL LINK SIN EL ID DE FILTRO"&amp;#REF!</f>
        <v>#REF!</v>
      </c>
      <c r="E2074" s="4">
        <f t="shared" si="465"/>
        <v>40</v>
      </c>
      <c r="F2074" t="str">
        <f t="shared" si="466"/>
        <v>Informe Interactivo 2</v>
      </c>
      <c r="G2074" t="str">
        <f t="shared" si="467"/>
        <v>Categoría</v>
      </c>
      <c r="H2074" t="str">
        <f t="shared" si="468"/>
        <v>Precios</v>
      </c>
      <c r="J2074" s="1" t="e">
        <f t="shared" si="469"/>
        <v>#REF!</v>
      </c>
    </row>
    <row r="2075" spans="1:10" x14ac:dyDescent="0.35">
      <c r="A2075" s="2">
        <f t="shared" si="463"/>
        <v>301</v>
      </c>
      <c r="B2075" s="2">
        <f t="shared" si="464"/>
        <v>4.1500000000000004</v>
      </c>
      <c r="C2075" s="5" t="str">
        <f>+F2075&amp;" - "&amp;I2075</f>
        <v xml:space="preserve">Informe Interactivo 2 - </v>
      </c>
      <c r="D2075" s="6" t="e">
        <f>+"AQUÍ SE COPIA EL LINK SIN EL ID DE FILTRO"&amp;#REF!</f>
        <v>#REF!</v>
      </c>
      <c r="E2075" s="4">
        <f t="shared" si="465"/>
        <v>40</v>
      </c>
      <c r="F2075" t="str">
        <f t="shared" si="466"/>
        <v>Informe Interactivo 2</v>
      </c>
      <c r="G2075" t="str">
        <f t="shared" si="467"/>
        <v>Categoría</v>
      </c>
      <c r="H2075" t="str">
        <f t="shared" si="468"/>
        <v>Precios</v>
      </c>
      <c r="J2075" s="1" t="e">
        <f t="shared" si="469"/>
        <v>#REF!</v>
      </c>
    </row>
    <row r="2076" spans="1:10" x14ac:dyDescent="0.35">
      <c r="A2076" s="2">
        <f t="shared" si="463"/>
        <v>302</v>
      </c>
      <c r="B2076" s="2">
        <f t="shared" si="464"/>
        <v>4.1500000000000004</v>
      </c>
      <c r="C2076" s="5" t="str">
        <f>+F2076&amp;" - "&amp;I2076</f>
        <v xml:space="preserve">Informe Interactivo 2 - </v>
      </c>
      <c r="D2076" s="6" t="e">
        <f>+"AQUÍ SE COPIA EL LINK SIN EL ID DE FILTRO"&amp;#REF!</f>
        <v>#REF!</v>
      </c>
      <c r="E2076" s="4">
        <f t="shared" si="465"/>
        <v>40</v>
      </c>
      <c r="F2076" t="str">
        <f t="shared" si="466"/>
        <v>Informe Interactivo 2</v>
      </c>
      <c r="G2076" t="str">
        <f t="shared" si="467"/>
        <v>Categoría</v>
      </c>
      <c r="H2076" t="str">
        <f t="shared" si="468"/>
        <v>Precios</v>
      </c>
      <c r="J2076" s="1" t="e">
        <f t="shared" si="469"/>
        <v>#REF!</v>
      </c>
    </row>
    <row r="2077" spans="1:10" x14ac:dyDescent="0.35">
      <c r="A2077" s="2">
        <f t="shared" si="463"/>
        <v>303</v>
      </c>
      <c r="B2077" s="2">
        <f t="shared" si="464"/>
        <v>4.1500000000000004</v>
      </c>
      <c r="C2077" s="5" t="str">
        <f>+F2077&amp;" - "&amp;I2077</f>
        <v xml:space="preserve">Informe Interactivo 2 - </v>
      </c>
      <c r="D2077" s="6" t="e">
        <f>+"AQUÍ SE COPIA EL LINK SIN EL ID DE FILTRO"&amp;#REF!</f>
        <v>#REF!</v>
      </c>
      <c r="E2077" s="4">
        <f t="shared" si="465"/>
        <v>40</v>
      </c>
      <c r="F2077" t="str">
        <f t="shared" si="466"/>
        <v>Informe Interactivo 2</v>
      </c>
      <c r="G2077" t="str">
        <f t="shared" si="467"/>
        <v>Categoría</v>
      </c>
      <c r="H2077" t="str">
        <f t="shared" si="468"/>
        <v>Precios</v>
      </c>
      <c r="J2077" s="1" t="e">
        <f t="shared" si="469"/>
        <v>#REF!</v>
      </c>
    </row>
    <row r="2078" spans="1:10" x14ac:dyDescent="0.35">
      <c r="A2078" s="2">
        <f t="shared" si="463"/>
        <v>304</v>
      </c>
      <c r="B2078" s="2">
        <f t="shared" si="464"/>
        <v>4.1500000000000004</v>
      </c>
      <c r="C2078" s="5" t="str">
        <f>+F2078&amp;" - "&amp;I2078</f>
        <v xml:space="preserve">Informe Interactivo 2 - </v>
      </c>
      <c r="D2078" s="6" t="e">
        <f>+"AQUÍ SE COPIA EL LINK SIN EL ID DE FILTRO"&amp;#REF!</f>
        <v>#REF!</v>
      </c>
      <c r="E2078" s="4">
        <f t="shared" si="465"/>
        <v>40</v>
      </c>
      <c r="F2078" t="str">
        <f t="shared" si="466"/>
        <v>Informe Interactivo 2</v>
      </c>
      <c r="G2078" t="str">
        <f t="shared" si="467"/>
        <v>Categoría</v>
      </c>
      <c r="H2078" t="str">
        <f t="shared" si="468"/>
        <v>Precios</v>
      </c>
      <c r="J2078" s="1" t="e">
        <f t="shared" si="469"/>
        <v>#REF!</v>
      </c>
    </row>
    <row r="2079" spans="1:10" x14ac:dyDescent="0.35">
      <c r="A2079" s="2">
        <f t="shared" si="463"/>
        <v>305</v>
      </c>
      <c r="B2079" s="2">
        <f t="shared" si="464"/>
        <v>4.1500000000000004</v>
      </c>
      <c r="C2079" s="5" t="str">
        <f>+F2079&amp;" - "&amp;I2079</f>
        <v xml:space="preserve">Informe Interactivo 2 - </v>
      </c>
      <c r="D2079" s="6" t="e">
        <f>+"AQUÍ SE COPIA EL LINK SIN EL ID DE FILTRO"&amp;#REF!</f>
        <v>#REF!</v>
      </c>
      <c r="E2079" s="4">
        <f t="shared" si="465"/>
        <v>40</v>
      </c>
      <c r="F2079" t="str">
        <f t="shared" si="466"/>
        <v>Informe Interactivo 2</v>
      </c>
      <c r="G2079" t="str">
        <f t="shared" si="467"/>
        <v>Categoría</v>
      </c>
      <c r="H2079" t="str">
        <f t="shared" si="468"/>
        <v>Precios</v>
      </c>
      <c r="J2079" s="1" t="e">
        <f t="shared" si="469"/>
        <v>#REF!</v>
      </c>
    </row>
    <row r="2080" spans="1:10" x14ac:dyDescent="0.35">
      <c r="A2080" s="2">
        <f t="shared" si="463"/>
        <v>306</v>
      </c>
      <c r="B2080" s="2">
        <f t="shared" si="464"/>
        <v>4.1500000000000004</v>
      </c>
      <c r="C2080" s="5" t="str">
        <f>+F2080&amp;" - "&amp;I2080</f>
        <v xml:space="preserve">Informe Interactivo 2 - </v>
      </c>
      <c r="D2080" s="6" t="e">
        <f>+"AQUÍ SE COPIA EL LINK SIN EL ID DE FILTRO"&amp;#REF!</f>
        <v>#REF!</v>
      </c>
      <c r="E2080" s="4">
        <f t="shared" si="465"/>
        <v>40</v>
      </c>
      <c r="F2080" t="str">
        <f t="shared" si="466"/>
        <v>Informe Interactivo 2</v>
      </c>
      <c r="G2080" t="str">
        <f t="shared" si="467"/>
        <v>Categoría</v>
      </c>
      <c r="H2080" t="str">
        <f t="shared" si="468"/>
        <v>Precios</v>
      </c>
      <c r="J2080" s="1" t="e">
        <f t="shared" si="469"/>
        <v>#REF!</v>
      </c>
    </row>
    <row r="2081" spans="1:10" x14ac:dyDescent="0.35">
      <c r="A2081" s="2">
        <f t="shared" si="463"/>
        <v>307</v>
      </c>
      <c r="B2081" s="2">
        <f t="shared" si="464"/>
        <v>4.1500000000000004</v>
      </c>
      <c r="C2081" s="5" t="str">
        <f>+F2081&amp;" - "&amp;I2081</f>
        <v xml:space="preserve">Informe Interactivo 2 - </v>
      </c>
      <c r="D2081" s="6" t="e">
        <f>+"AQUÍ SE COPIA EL LINK SIN EL ID DE FILTRO"&amp;#REF!</f>
        <v>#REF!</v>
      </c>
      <c r="E2081" s="4">
        <f t="shared" si="465"/>
        <v>40</v>
      </c>
      <c r="F2081" t="str">
        <f t="shared" si="466"/>
        <v>Informe Interactivo 2</v>
      </c>
      <c r="G2081" t="str">
        <f t="shared" si="467"/>
        <v>Categoría</v>
      </c>
      <c r="H2081" t="str">
        <f t="shared" si="468"/>
        <v>Precios</v>
      </c>
      <c r="J2081" s="1" t="e">
        <f t="shared" si="469"/>
        <v>#REF!</v>
      </c>
    </row>
    <row r="2082" spans="1:10" x14ac:dyDescent="0.35">
      <c r="A2082" s="2">
        <f t="shared" si="463"/>
        <v>308</v>
      </c>
      <c r="B2082" s="2">
        <f t="shared" si="464"/>
        <v>4.1500000000000004</v>
      </c>
      <c r="C2082" s="5" t="str">
        <f>+F2082&amp;" - "&amp;I2082</f>
        <v xml:space="preserve">Informe Interactivo 2 - </v>
      </c>
      <c r="D2082" s="6" t="e">
        <f>+"AQUÍ SE COPIA EL LINK SIN EL ID DE FILTRO"&amp;#REF!</f>
        <v>#REF!</v>
      </c>
      <c r="E2082" s="4">
        <f t="shared" si="465"/>
        <v>40</v>
      </c>
      <c r="F2082" t="str">
        <f t="shared" si="466"/>
        <v>Informe Interactivo 2</v>
      </c>
      <c r="G2082" t="str">
        <f t="shared" si="467"/>
        <v>Categoría</v>
      </c>
      <c r="H2082" t="str">
        <f t="shared" si="468"/>
        <v>Precios</v>
      </c>
      <c r="J2082" s="1" t="e">
        <f t="shared" si="469"/>
        <v>#REF!</v>
      </c>
    </row>
    <row r="2083" spans="1:10" x14ac:dyDescent="0.35">
      <c r="A2083" s="2">
        <f t="shared" si="463"/>
        <v>309</v>
      </c>
      <c r="B2083" s="2">
        <f t="shared" si="464"/>
        <v>4.1500000000000004</v>
      </c>
      <c r="C2083" s="5" t="str">
        <f>+F2083&amp;" - "&amp;I2083</f>
        <v xml:space="preserve">Informe Interactivo 2 - </v>
      </c>
      <c r="D2083" s="6" t="e">
        <f>+"AQUÍ SE COPIA EL LINK SIN EL ID DE FILTRO"&amp;#REF!</f>
        <v>#REF!</v>
      </c>
      <c r="E2083" s="4">
        <f t="shared" si="465"/>
        <v>40</v>
      </c>
      <c r="F2083" t="str">
        <f t="shared" si="466"/>
        <v>Informe Interactivo 2</v>
      </c>
      <c r="G2083" t="str">
        <f t="shared" si="467"/>
        <v>Categoría</v>
      </c>
      <c r="H2083" t="str">
        <f t="shared" si="468"/>
        <v>Precios</v>
      </c>
      <c r="J2083" s="1" t="e">
        <f t="shared" si="469"/>
        <v>#REF!</v>
      </c>
    </row>
    <row r="2084" spans="1:10" x14ac:dyDescent="0.35">
      <c r="A2084" s="2">
        <f t="shared" si="463"/>
        <v>310</v>
      </c>
      <c r="B2084" s="2">
        <f t="shared" si="464"/>
        <v>4.1500000000000004</v>
      </c>
      <c r="C2084" s="5" t="str">
        <f>+F2084&amp;" - "&amp;I2084</f>
        <v xml:space="preserve">Informe Interactivo 2 - </v>
      </c>
      <c r="D2084" s="6" t="e">
        <f>+"AQUÍ SE COPIA EL LINK SIN EL ID DE FILTRO"&amp;#REF!</f>
        <v>#REF!</v>
      </c>
      <c r="E2084" s="4">
        <f t="shared" si="465"/>
        <v>40</v>
      </c>
      <c r="F2084" t="str">
        <f t="shared" si="466"/>
        <v>Informe Interactivo 2</v>
      </c>
      <c r="G2084" t="str">
        <f t="shared" si="467"/>
        <v>Categoría</v>
      </c>
      <c r="H2084" t="str">
        <f t="shared" si="468"/>
        <v>Precios</v>
      </c>
      <c r="J2084" s="1" t="e">
        <f t="shared" si="469"/>
        <v>#REF!</v>
      </c>
    </row>
    <row r="2085" spans="1:10" x14ac:dyDescent="0.35">
      <c r="A2085" s="2">
        <f t="shared" si="463"/>
        <v>311</v>
      </c>
      <c r="B2085" s="2">
        <f t="shared" si="464"/>
        <v>4.1500000000000004</v>
      </c>
      <c r="C2085" s="5" t="str">
        <f>+F2085&amp;" - "&amp;I2085</f>
        <v xml:space="preserve">Informe Interactivo 2 - </v>
      </c>
      <c r="D2085" s="6" t="e">
        <f>+"AQUÍ SE COPIA EL LINK SIN EL ID DE FILTRO"&amp;#REF!</f>
        <v>#REF!</v>
      </c>
      <c r="E2085" s="4">
        <f t="shared" si="465"/>
        <v>40</v>
      </c>
      <c r="F2085" t="str">
        <f t="shared" si="466"/>
        <v>Informe Interactivo 2</v>
      </c>
      <c r="G2085" t="str">
        <f t="shared" si="467"/>
        <v>Categoría</v>
      </c>
      <c r="H2085" t="str">
        <f t="shared" si="468"/>
        <v>Precios</v>
      </c>
      <c r="J2085" s="1" t="e">
        <f t="shared" si="469"/>
        <v>#REF!</v>
      </c>
    </row>
    <row r="2086" spans="1:10" x14ac:dyDescent="0.35">
      <c r="A2086" s="2">
        <f t="shared" si="463"/>
        <v>312</v>
      </c>
      <c r="B2086" s="2">
        <f t="shared" si="464"/>
        <v>4.1500000000000004</v>
      </c>
      <c r="C2086" s="5" t="str">
        <f>+F2086&amp;" - "&amp;I2086</f>
        <v xml:space="preserve">Informe Interactivo 2 - </v>
      </c>
      <c r="D2086" s="6" t="e">
        <f>+"AQUÍ SE COPIA EL LINK SIN EL ID DE FILTRO"&amp;#REF!</f>
        <v>#REF!</v>
      </c>
      <c r="E2086" s="4">
        <f t="shared" si="465"/>
        <v>40</v>
      </c>
      <c r="F2086" t="str">
        <f t="shared" si="466"/>
        <v>Informe Interactivo 2</v>
      </c>
      <c r="G2086" t="str">
        <f t="shared" si="467"/>
        <v>Categoría</v>
      </c>
      <c r="H2086" t="str">
        <f t="shared" si="468"/>
        <v>Precios</v>
      </c>
      <c r="J2086" s="1" t="e">
        <f t="shared" si="469"/>
        <v>#REF!</v>
      </c>
    </row>
    <row r="2087" spans="1:10" x14ac:dyDescent="0.35">
      <c r="A2087" s="2">
        <f t="shared" si="463"/>
        <v>313</v>
      </c>
      <c r="B2087" s="2">
        <f t="shared" si="464"/>
        <v>4.1500000000000004</v>
      </c>
      <c r="C2087" s="5" t="str">
        <f>+F2087&amp;" - "&amp;I2087</f>
        <v xml:space="preserve">Informe Interactivo 2 - </v>
      </c>
      <c r="D2087" s="6" t="e">
        <f>+"AQUÍ SE COPIA EL LINK SIN EL ID DE FILTRO"&amp;#REF!</f>
        <v>#REF!</v>
      </c>
      <c r="E2087" s="4">
        <f t="shared" si="465"/>
        <v>40</v>
      </c>
      <c r="F2087" t="str">
        <f t="shared" si="466"/>
        <v>Informe Interactivo 2</v>
      </c>
      <c r="G2087" t="str">
        <f t="shared" si="467"/>
        <v>Categoría</v>
      </c>
      <c r="H2087" t="str">
        <f t="shared" si="468"/>
        <v>Precios</v>
      </c>
      <c r="J2087" s="1" t="e">
        <f t="shared" si="469"/>
        <v>#REF!</v>
      </c>
    </row>
    <row r="2088" spans="1:10" x14ac:dyDescent="0.35">
      <c r="A2088" s="2">
        <f t="shared" si="463"/>
        <v>314</v>
      </c>
      <c r="B2088" s="2">
        <f t="shared" si="464"/>
        <v>4.1500000000000004</v>
      </c>
      <c r="C2088" s="5" t="str">
        <f>+F2088&amp;" - "&amp;I2088</f>
        <v xml:space="preserve">Informe Interactivo 2 - </v>
      </c>
      <c r="D2088" s="6" t="e">
        <f>+"AQUÍ SE COPIA EL LINK SIN EL ID DE FILTRO"&amp;#REF!</f>
        <v>#REF!</v>
      </c>
      <c r="E2088" s="4">
        <f t="shared" si="465"/>
        <v>40</v>
      </c>
      <c r="F2088" t="str">
        <f t="shared" si="466"/>
        <v>Informe Interactivo 2</v>
      </c>
      <c r="G2088" t="str">
        <f t="shared" si="467"/>
        <v>Categoría</v>
      </c>
      <c r="H2088" t="str">
        <f t="shared" si="468"/>
        <v>Precios</v>
      </c>
      <c r="J2088" s="1" t="e">
        <f t="shared" si="469"/>
        <v>#REF!</v>
      </c>
    </row>
    <row r="2089" spans="1:10" x14ac:dyDescent="0.35">
      <c r="A2089" s="2">
        <f t="shared" ref="A2089:A2152" si="470">+A2088+1</f>
        <v>315</v>
      </c>
      <c r="B2089" s="2">
        <f t="shared" ref="B2089:B2152" si="471">+B2088</f>
        <v>4.1500000000000004</v>
      </c>
      <c r="C2089" s="5" t="str">
        <f>+F2089&amp;" - "&amp;I2089</f>
        <v xml:space="preserve">Informe Interactivo 2 - </v>
      </c>
      <c r="D2089" s="6" t="e">
        <f>+"AQUÍ SE COPIA EL LINK SIN EL ID DE FILTRO"&amp;#REF!</f>
        <v>#REF!</v>
      </c>
      <c r="E2089" s="4">
        <f t="shared" ref="E2089:E2152" si="472">+E2088</f>
        <v>40</v>
      </c>
      <c r="F2089" t="str">
        <f t="shared" ref="F2089:F2152" si="473">+F2088</f>
        <v>Informe Interactivo 2</v>
      </c>
      <c r="G2089" t="str">
        <f t="shared" ref="G2089:G2152" si="474">+G2088</f>
        <v>Categoría</v>
      </c>
      <c r="H2089" t="str">
        <f t="shared" ref="H2089:H2152" si="475">+H2088</f>
        <v>Precios</v>
      </c>
      <c r="J2089" s="1" t="e">
        <f t="shared" ref="J2089:J2152" si="476">+HYPERLINK(D2089,C2089)</f>
        <v>#REF!</v>
      </c>
    </row>
    <row r="2090" spans="1:10" x14ac:dyDescent="0.35">
      <c r="A2090" s="2">
        <f t="shared" si="470"/>
        <v>316</v>
      </c>
      <c r="B2090" s="2">
        <f t="shared" si="471"/>
        <v>4.1500000000000004</v>
      </c>
      <c r="C2090" s="5" t="str">
        <f>+F2090&amp;" - "&amp;I2090</f>
        <v xml:space="preserve">Informe Interactivo 2 - </v>
      </c>
      <c r="D2090" s="6" t="e">
        <f>+"AQUÍ SE COPIA EL LINK SIN EL ID DE FILTRO"&amp;#REF!</f>
        <v>#REF!</v>
      </c>
      <c r="E2090" s="4">
        <f t="shared" si="472"/>
        <v>40</v>
      </c>
      <c r="F2090" t="str">
        <f t="shared" si="473"/>
        <v>Informe Interactivo 2</v>
      </c>
      <c r="G2090" t="str">
        <f t="shared" si="474"/>
        <v>Categoría</v>
      </c>
      <c r="H2090" t="str">
        <f t="shared" si="475"/>
        <v>Precios</v>
      </c>
      <c r="J2090" s="1" t="e">
        <f t="shared" si="476"/>
        <v>#REF!</v>
      </c>
    </row>
    <row r="2091" spans="1:10" x14ac:dyDescent="0.35">
      <c r="A2091" s="2">
        <f t="shared" si="470"/>
        <v>317</v>
      </c>
      <c r="B2091" s="2">
        <f t="shared" si="471"/>
        <v>4.1500000000000004</v>
      </c>
      <c r="C2091" s="5" t="str">
        <f>+F2091&amp;" - "&amp;I2091</f>
        <v xml:space="preserve">Informe Interactivo 2 - </v>
      </c>
      <c r="D2091" s="6" t="e">
        <f>+"AQUÍ SE COPIA EL LINK SIN EL ID DE FILTRO"&amp;#REF!</f>
        <v>#REF!</v>
      </c>
      <c r="E2091" s="4">
        <f t="shared" si="472"/>
        <v>40</v>
      </c>
      <c r="F2091" t="str">
        <f t="shared" si="473"/>
        <v>Informe Interactivo 2</v>
      </c>
      <c r="G2091" t="str">
        <f t="shared" si="474"/>
        <v>Categoría</v>
      </c>
      <c r="H2091" t="str">
        <f t="shared" si="475"/>
        <v>Precios</v>
      </c>
      <c r="J2091" s="1" t="e">
        <f t="shared" si="476"/>
        <v>#REF!</v>
      </c>
    </row>
    <row r="2092" spans="1:10" x14ac:dyDescent="0.35">
      <c r="A2092" s="2">
        <f t="shared" si="470"/>
        <v>318</v>
      </c>
      <c r="B2092" s="2">
        <f t="shared" si="471"/>
        <v>4.1500000000000004</v>
      </c>
      <c r="C2092" s="5" t="str">
        <f>+F2092&amp;" - "&amp;I2092</f>
        <v xml:space="preserve">Informe Interactivo 2 - </v>
      </c>
      <c r="D2092" s="6" t="e">
        <f>+"AQUÍ SE COPIA EL LINK SIN EL ID DE FILTRO"&amp;#REF!</f>
        <v>#REF!</v>
      </c>
      <c r="E2092" s="4">
        <f t="shared" si="472"/>
        <v>40</v>
      </c>
      <c r="F2092" t="str">
        <f t="shared" si="473"/>
        <v>Informe Interactivo 2</v>
      </c>
      <c r="G2092" t="str">
        <f t="shared" si="474"/>
        <v>Categoría</v>
      </c>
      <c r="H2092" t="str">
        <f t="shared" si="475"/>
        <v>Precios</v>
      </c>
      <c r="J2092" s="1" t="e">
        <f t="shared" si="476"/>
        <v>#REF!</v>
      </c>
    </row>
    <row r="2093" spans="1:10" x14ac:dyDescent="0.35">
      <c r="A2093" s="2">
        <f t="shared" si="470"/>
        <v>319</v>
      </c>
      <c r="B2093" s="2">
        <f t="shared" si="471"/>
        <v>4.1500000000000004</v>
      </c>
      <c r="C2093" s="5" t="str">
        <f>+F2093&amp;" - "&amp;I2093</f>
        <v xml:space="preserve">Informe Interactivo 2 - </v>
      </c>
      <c r="D2093" s="6" t="e">
        <f>+"AQUÍ SE COPIA EL LINK SIN EL ID DE FILTRO"&amp;#REF!</f>
        <v>#REF!</v>
      </c>
      <c r="E2093" s="4">
        <f t="shared" si="472"/>
        <v>40</v>
      </c>
      <c r="F2093" t="str">
        <f t="shared" si="473"/>
        <v>Informe Interactivo 2</v>
      </c>
      <c r="G2093" t="str">
        <f t="shared" si="474"/>
        <v>Categoría</v>
      </c>
      <c r="H2093" t="str">
        <f t="shared" si="475"/>
        <v>Precios</v>
      </c>
      <c r="J2093" s="1" t="e">
        <f t="shared" si="476"/>
        <v>#REF!</v>
      </c>
    </row>
    <row r="2094" spans="1:10" x14ac:dyDescent="0.35">
      <c r="A2094" s="2">
        <f t="shared" si="470"/>
        <v>320</v>
      </c>
      <c r="B2094" s="2">
        <f t="shared" si="471"/>
        <v>4.1500000000000004</v>
      </c>
      <c r="C2094" s="5" t="str">
        <f>+F2094&amp;" - "&amp;I2094</f>
        <v xml:space="preserve">Informe Interactivo 2 - </v>
      </c>
      <c r="D2094" s="6" t="e">
        <f>+"AQUÍ SE COPIA EL LINK SIN EL ID DE FILTRO"&amp;#REF!</f>
        <v>#REF!</v>
      </c>
      <c r="E2094" s="4">
        <f t="shared" si="472"/>
        <v>40</v>
      </c>
      <c r="F2094" t="str">
        <f t="shared" si="473"/>
        <v>Informe Interactivo 2</v>
      </c>
      <c r="G2094" t="str">
        <f t="shared" si="474"/>
        <v>Categoría</v>
      </c>
      <c r="H2094" t="str">
        <f t="shared" si="475"/>
        <v>Precios</v>
      </c>
      <c r="J2094" s="1" t="e">
        <f t="shared" si="476"/>
        <v>#REF!</v>
      </c>
    </row>
    <row r="2095" spans="1:10" x14ac:dyDescent="0.35">
      <c r="A2095" s="2">
        <f t="shared" si="470"/>
        <v>321</v>
      </c>
      <c r="B2095" s="2">
        <f t="shared" si="471"/>
        <v>4.1500000000000004</v>
      </c>
      <c r="C2095" s="5" t="str">
        <f>+F2095&amp;" - "&amp;I2095</f>
        <v xml:space="preserve">Informe Interactivo 2 - </v>
      </c>
      <c r="D2095" s="6" t="e">
        <f>+"AQUÍ SE COPIA EL LINK SIN EL ID DE FILTRO"&amp;#REF!</f>
        <v>#REF!</v>
      </c>
      <c r="E2095" s="4">
        <f t="shared" si="472"/>
        <v>40</v>
      </c>
      <c r="F2095" t="str">
        <f t="shared" si="473"/>
        <v>Informe Interactivo 2</v>
      </c>
      <c r="G2095" t="str">
        <f t="shared" si="474"/>
        <v>Categoría</v>
      </c>
      <c r="H2095" t="str">
        <f t="shared" si="475"/>
        <v>Precios</v>
      </c>
      <c r="J2095" s="1" t="e">
        <f t="shared" si="476"/>
        <v>#REF!</v>
      </c>
    </row>
    <row r="2096" spans="1:10" x14ac:dyDescent="0.35">
      <c r="A2096" s="2">
        <f t="shared" si="470"/>
        <v>322</v>
      </c>
      <c r="B2096" s="2">
        <f t="shared" si="471"/>
        <v>4.1500000000000004</v>
      </c>
      <c r="C2096" s="5" t="str">
        <f>+F2096&amp;" - "&amp;I2096</f>
        <v xml:space="preserve">Informe Interactivo 2 - </v>
      </c>
      <c r="D2096" s="6" t="e">
        <f>+"AQUÍ SE COPIA EL LINK SIN EL ID DE FILTRO"&amp;#REF!</f>
        <v>#REF!</v>
      </c>
      <c r="E2096" s="4">
        <f t="shared" si="472"/>
        <v>40</v>
      </c>
      <c r="F2096" t="str">
        <f t="shared" si="473"/>
        <v>Informe Interactivo 2</v>
      </c>
      <c r="G2096" t="str">
        <f t="shared" si="474"/>
        <v>Categoría</v>
      </c>
      <c r="H2096" t="str">
        <f t="shared" si="475"/>
        <v>Precios</v>
      </c>
      <c r="J2096" s="1" t="e">
        <f t="shared" si="476"/>
        <v>#REF!</v>
      </c>
    </row>
    <row r="2097" spans="1:10" x14ac:dyDescent="0.35">
      <c r="A2097" s="2">
        <f t="shared" si="470"/>
        <v>323</v>
      </c>
      <c r="B2097" s="2">
        <f t="shared" si="471"/>
        <v>4.1500000000000004</v>
      </c>
      <c r="C2097" s="5" t="str">
        <f>+F2097&amp;" - "&amp;I2097</f>
        <v xml:space="preserve">Informe Interactivo 2 - </v>
      </c>
      <c r="D2097" s="6" t="e">
        <f>+"AQUÍ SE COPIA EL LINK SIN EL ID DE FILTRO"&amp;#REF!</f>
        <v>#REF!</v>
      </c>
      <c r="E2097" s="4">
        <f t="shared" si="472"/>
        <v>40</v>
      </c>
      <c r="F2097" t="str">
        <f t="shared" si="473"/>
        <v>Informe Interactivo 2</v>
      </c>
      <c r="G2097" t="str">
        <f t="shared" si="474"/>
        <v>Categoría</v>
      </c>
      <c r="H2097" t="str">
        <f t="shared" si="475"/>
        <v>Precios</v>
      </c>
      <c r="J2097" s="1" t="e">
        <f t="shared" si="476"/>
        <v>#REF!</v>
      </c>
    </row>
    <row r="2098" spans="1:10" x14ac:dyDescent="0.35">
      <c r="A2098" s="2">
        <f t="shared" si="470"/>
        <v>324</v>
      </c>
      <c r="B2098" s="2">
        <f t="shared" si="471"/>
        <v>4.1500000000000004</v>
      </c>
      <c r="C2098" s="5" t="str">
        <f>+F2098&amp;" - "&amp;I2098</f>
        <v xml:space="preserve">Informe Interactivo 2 - </v>
      </c>
      <c r="D2098" s="6" t="e">
        <f>+"AQUÍ SE COPIA EL LINK SIN EL ID DE FILTRO"&amp;#REF!</f>
        <v>#REF!</v>
      </c>
      <c r="E2098" s="4">
        <f t="shared" si="472"/>
        <v>40</v>
      </c>
      <c r="F2098" t="str">
        <f t="shared" si="473"/>
        <v>Informe Interactivo 2</v>
      </c>
      <c r="G2098" t="str">
        <f t="shared" si="474"/>
        <v>Categoría</v>
      </c>
      <c r="H2098" t="str">
        <f t="shared" si="475"/>
        <v>Precios</v>
      </c>
      <c r="J2098" s="1" t="e">
        <f t="shared" si="476"/>
        <v>#REF!</v>
      </c>
    </row>
    <row r="2099" spans="1:10" x14ac:dyDescent="0.35">
      <c r="A2099" s="2">
        <f t="shared" si="470"/>
        <v>325</v>
      </c>
      <c r="B2099" s="2">
        <f t="shared" si="471"/>
        <v>4.1500000000000004</v>
      </c>
      <c r="C2099" s="5" t="str">
        <f>+F2099&amp;" - "&amp;I2099</f>
        <v xml:space="preserve">Informe Interactivo 2 - </v>
      </c>
      <c r="D2099" s="6" t="e">
        <f>+"AQUÍ SE COPIA EL LINK SIN EL ID DE FILTRO"&amp;#REF!</f>
        <v>#REF!</v>
      </c>
      <c r="E2099" s="4">
        <f t="shared" si="472"/>
        <v>40</v>
      </c>
      <c r="F2099" t="str">
        <f t="shared" si="473"/>
        <v>Informe Interactivo 2</v>
      </c>
      <c r="G2099" t="str">
        <f t="shared" si="474"/>
        <v>Categoría</v>
      </c>
      <c r="H2099" t="str">
        <f t="shared" si="475"/>
        <v>Precios</v>
      </c>
      <c r="J2099" s="1" t="e">
        <f t="shared" si="476"/>
        <v>#REF!</v>
      </c>
    </row>
    <row r="2100" spans="1:10" x14ac:dyDescent="0.35">
      <c r="A2100" s="2">
        <f t="shared" si="470"/>
        <v>326</v>
      </c>
      <c r="B2100" s="2">
        <f t="shared" si="471"/>
        <v>4.1500000000000004</v>
      </c>
      <c r="C2100" s="5" t="str">
        <f>+F2100&amp;" - "&amp;I2100</f>
        <v xml:space="preserve">Informe Interactivo 2 - </v>
      </c>
      <c r="D2100" s="6" t="e">
        <f>+"AQUÍ SE COPIA EL LINK SIN EL ID DE FILTRO"&amp;#REF!</f>
        <v>#REF!</v>
      </c>
      <c r="E2100" s="4">
        <f t="shared" si="472"/>
        <v>40</v>
      </c>
      <c r="F2100" t="str">
        <f t="shared" si="473"/>
        <v>Informe Interactivo 2</v>
      </c>
      <c r="G2100" t="str">
        <f t="shared" si="474"/>
        <v>Categoría</v>
      </c>
      <c r="H2100" t="str">
        <f t="shared" si="475"/>
        <v>Precios</v>
      </c>
      <c r="J2100" s="1" t="e">
        <f t="shared" si="476"/>
        <v>#REF!</v>
      </c>
    </row>
    <row r="2101" spans="1:10" x14ac:dyDescent="0.35">
      <c r="A2101" s="2">
        <f t="shared" si="470"/>
        <v>327</v>
      </c>
      <c r="B2101" s="2">
        <f t="shared" si="471"/>
        <v>4.1500000000000004</v>
      </c>
      <c r="C2101" s="5" t="str">
        <f>+F2101&amp;" - "&amp;I2101</f>
        <v xml:space="preserve">Informe Interactivo 2 - </v>
      </c>
      <c r="D2101" s="6" t="e">
        <f>+"AQUÍ SE COPIA EL LINK SIN EL ID DE FILTRO"&amp;#REF!</f>
        <v>#REF!</v>
      </c>
      <c r="E2101" s="4">
        <f t="shared" si="472"/>
        <v>40</v>
      </c>
      <c r="F2101" t="str">
        <f t="shared" si="473"/>
        <v>Informe Interactivo 2</v>
      </c>
      <c r="G2101" t="str">
        <f t="shared" si="474"/>
        <v>Categoría</v>
      </c>
      <c r="H2101" t="str">
        <f t="shared" si="475"/>
        <v>Precios</v>
      </c>
      <c r="J2101" s="1" t="e">
        <f t="shared" si="476"/>
        <v>#REF!</v>
      </c>
    </row>
    <row r="2102" spans="1:10" x14ac:dyDescent="0.35">
      <c r="A2102" s="2">
        <f t="shared" si="470"/>
        <v>328</v>
      </c>
      <c r="B2102" s="2">
        <f t="shared" si="471"/>
        <v>4.1500000000000004</v>
      </c>
      <c r="C2102" s="5" t="str">
        <f>+F2102&amp;" - "&amp;I2102</f>
        <v xml:space="preserve">Informe Interactivo 2 - </v>
      </c>
      <c r="D2102" s="6" t="e">
        <f>+"AQUÍ SE COPIA EL LINK SIN EL ID DE FILTRO"&amp;#REF!</f>
        <v>#REF!</v>
      </c>
      <c r="E2102" s="4">
        <f t="shared" si="472"/>
        <v>40</v>
      </c>
      <c r="F2102" t="str">
        <f t="shared" si="473"/>
        <v>Informe Interactivo 2</v>
      </c>
      <c r="G2102" t="str">
        <f t="shared" si="474"/>
        <v>Categoría</v>
      </c>
      <c r="H2102" t="str">
        <f t="shared" si="475"/>
        <v>Precios</v>
      </c>
      <c r="J2102" s="1" t="e">
        <f t="shared" si="476"/>
        <v>#REF!</v>
      </c>
    </row>
    <row r="2103" spans="1:10" x14ac:dyDescent="0.35">
      <c r="A2103" s="2">
        <f t="shared" si="470"/>
        <v>329</v>
      </c>
      <c r="B2103" s="2">
        <f t="shared" si="471"/>
        <v>4.1500000000000004</v>
      </c>
      <c r="C2103" s="5" t="str">
        <f>+F2103&amp;" - "&amp;I2103</f>
        <v xml:space="preserve">Informe Interactivo 2 - </v>
      </c>
      <c r="D2103" s="6" t="e">
        <f>+"AQUÍ SE COPIA EL LINK SIN EL ID DE FILTRO"&amp;#REF!</f>
        <v>#REF!</v>
      </c>
      <c r="E2103" s="4">
        <f t="shared" si="472"/>
        <v>40</v>
      </c>
      <c r="F2103" t="str">
        <f t="shared" si="473"/>
        <v>Informe Interactivo 2</v>
      </c>
      <c r="G2103" t="str">
        <f t="shared" si="474"/>
        <v>Categoría</v>
      </c>
      <c r="H2103" t="str">
        <f t="shared" si="475"/>
        <v>Precios</v>
      </c>
      <c r="J2103" s="1" t="e">
        <f t="shared" si="476"/>
        <v>#REF!</v>
      </c>
    </row>
    <row r="2104" spans="1:10" x14ac:dyDescent="0.35">
      <c r="A2104" s="2">
        <f t="shared" si="470"/>
        <v>330</v>
      </c>
      <c r="B2104" s="2">
        <f t="shared" si="471"/>
        <v>4.1500000000000004</v>
      </c>
      <c r="C2104" s="5" t="str">
        <f>+F2104&amp;" - "&amp;I2104</f>
        <v xml:space="preserve">Informe Interactivo 2 - </v>
      </c>
      <c r="D2104" s="6" t="e">
        <f>+"AQUÍ SE COPIA EL LINK SIN EL ID DE FILTRO"&amp;#REF!</f>
        <v>#REF!</v>
      </c>
      <c r="E2104" s="4">
        <f t="shared" si="472"/>
        <v>40</v>
      </c>
      <c r="F2104" t="str">
        <f t="shared" si="473"/>
        <v>Informe Interactivo 2</v>
      </c>
      <c r="G2104" t="str">
        <f t="shared" si="474"/>
        <v>Categoría</v>
      </c>
      <c r="H2104" t="str">
        <f t="shared" si="475"/>
        <v>Precios</v>
      </c>
      <c r="J2104" s="1" t="e">
        <f t="shared" si="476"/>
        <v>#REF!</v>
      </c>
    </row>
    <row r="2105" spans="1:10" x14ac:dyDescent="0.35">
      <c r="A2105" s="2">
        <f t="shared" si="470"/>
        <v>331</v>
      </c>
      <c r="B2105" s="2">
        <f t="shared" si="471"/>
        <v>4.1500000000000004</v>
      </c>
      <c r="C2105" s="5" t="str">
        <f>+F2105&amp;" - "&amp;I2105</f>
        <v xml:space="preserve">Informe Interactivo 2 - </v>
      </c>
      <c r="D2105" s="6" t="e">
        <f>+"AQUÍ SE COPIA EL LINK SIN EL ID DE FILTRO"&amp;#REF!</f>
        <v>#REF!</v>
      </c>
      <c r="E2105" s="4">
        <f t="shared" si="472"/>
        <v>40</v>
      </c>
      <c r="F2105" t="str">
        <f t="shared" si="473"/>
        <v>Informe Interactivo 2</v>
      </c>
      <c r="G2105" t="str">
        <f t="shared" si="474"/>
        <v>Categoría</v>
      </c>
      <c r="H2105" t="str">
        <f t="shared" si="475"/>
        <v>Precios</v>
      </c>
      <c r="J2105" s="1" t="e">
        <f t="shared" si="476"/>
        <v>#REF!</v>
      </c>
    </row>
    <row r="2106" spans="1:10" x14ac:dyDescent="0.35">
      <c r="A2106" s="2">
        <f t="shared" si="470"/>
        <v>332</v>
      </c>
      <c r="B2106" s="2">
        <f t="shared" si="471"/>
        <v>4.1500000000000004</v>
      </c>
      <c r="C2106" s="5" t="str">
        <f>+F2106&amp;" - "&amp;I2106</f>
        <v xml:space="preserve">Informe Interactivo 2 - </v>
      </c>
      <c r="D2106" s="6" t="e">
        <f>+"AQUÍ SE COPIA EL LINK SIN EL ID DE FILTRO"&amp;#REF!</f>
        <v>#REF!</v>
      </c>
      <c r="E2106" s="4">
        <f t="shared" si="472"/>
        <v>40</v>
      </c>
      <c r="F2106" t="str">
        <f t="shared" si="473"/>
        <v>Informe Interactivo 2</v>
      </c>
      <c r="G2106" t="str">
        <f t="shared" si="474"/>
        <v>Categoría</v>
      </c>
      <c r="H2106" t="str">
        <f t="shared" si="475"/>
        <v>Precios</v>
      </c>
      <c r="J2106" s="1" t="e">
        <f t="shared" si="476"/>
        <v>#REF!</v>
      </c>
    </row>
    <row r="2107" spans="1:10" x14ac:dyDescent="0.35">
      <c r="A2107" s="2">
        <f t="shared" si="470"/>
        <v>333</v>
      </c>
      <c r="B2107" s="2">
        <f t="shared" si="471"/>
        <v>4.1500000000000004</v>
      </c>
      <c r="C2107" s="5" t="str">
        <f>+F2107&amp;" - "&amp;I2107</f>
        <v xml:space="preserve">Informe Interactivo 2 - </v>
      </c>
      <c r="D2107" s="6" t="e">
        <f>+"AQUÍ SE COPIA EL LINK SIN EL ID DE FILTRO"&amp;#REF!</f>
        <v>#REF!</v>
      </c>
      <c r="E2107" s="4">
        <f t="shared" si="472"/>
        <v>40</v>
      </c>
      <c r="F2107" t="str">
        <f t="shared" si="473"/>
        <v>Informe Interactivo 2</v>
      </c>
      <c r="G2107" t="str">
        <f t="shared" si="474"/>
        <v>Categoría</v>
      </c>
      <c r="H2107" t="str">
        <f t="shared" si="475"/>
        <v>Precios</v>
      </c>
      <c r="J2107" s="1" t="e">
        <f t="shared" si="476"/>
        <v>#REF!</v>
      </c>
    </row>
    <row r="2108" spans="1:10" x14ac:dyDescent="0.35">
      <c r="A2108" s="2">
        <f t="shared" si="470"/>
        <v>334</v>
      </c>
      <c r="B2108" s="2">
        <f t="shared" si="471"/>
        <v>4.1500000000000004</v>
      </c>
      <c r="C2108" s="5" t="str">
        <f>+F2108&amp;" - "&amp;I2108</f>
        <v xml:space="preserve">Informe Interactivo 2 - </v>
      </c>
      <c r="D2108" s="6" t="e">
        <f>+"AQUÍ SE COPIA EL LINK SIN EL ID DE FILTRO"&amp;#REF!</f>
        <v>#REF!</v>
      </c>
      <c r="E2108" s="4">
        <f t="shared" si="472"/>
        <v>40</v>
      </c>
      <c r="F2108" t="str">
        <f t="shared" si="473"/>
        <v>Informe Interactivo 2</v>
      </c>
      <c r="G2108" t="str">
        <f t="shared" si="474"/>
        <v>Categoría</v>
      </c>
      <c r="H2108" t="str">
        <f t="shared" si="475"/>
        <v>Precios</v>
      </c>
      <c r="J2108" s="1" t="e">
        <f t="shared" si="476"/>
        <v>#REF!</v>
      </c>
    </row>
    <row r="2109" spans="1:10" x14ac:dyDescent="0.35">
      <c r="A2109" s="2">
        <f t="shared" si="470"/>
        <v>335</v>
      </c>
      <c r="B2109" s="2">
        <f t="shared" si="471"/>
        <v>4.1500000000000004</v>
      </c>
      <c r="C2109" s="5" t="str">
        <f>+F2109&amp;" - "&amp;I2109</f>
        <v xml:space="preserve">Informe Interactivo 2 - </v>
      </c>
      <c r="D2109" s="6" t="e">
        <f>+"AQUÍ SE COPIA EL LINK SIN EL ID DE FILTRO"&amp;#REF!</f>
        <v>#REF!</v>
      </c>
      <c r="E2109" s="4">
        <f t="shared" si="472"/>
        <v>40</v>
      </c>
      <c r="F2109" t="str">
        <f t="shared" si="473"/>
        <v>Informe Interactivo 2</v>
      </c>
      <c r="G2109" t="str">
        <f t="shared" si="474"/>
        <v>Categoría</v>
      </c>
      <c r="H2109" t="str">
        <f t="shared" si="475"/>
        <v>Precios</v>
      </c>
      <c r="J2109" s="1" t="e">
        <f t="shared" si="476"/>
        <v>#REF!</v>
      </c>
    </row>
    <row r="2110" spans="1:10" x14ac:dyDescent="0.35">
      <c r="A2110" s="2">
        <f t="shared" si="470"/>
        <v>336</v>
      </c>
      <c r="B2110" s="2">
        <f t="shared" si="471"/>
        <v>4.1500000000000004</v>
      </c>
      <c r="C2110" s="5" t="str">
        <f>+F2110&amp;" - "&amp;I2110</f>
        <v xml:space="preserve">Informe Interactivo 2 - </v>
      </c>
      <c r="D2110" s="6" t="e">
        <f>+"AQUÍ SE COPIA EL LINK SIN EL ID DE FILTRO"&amp;#REF!</f>
        <v>#REF!</v>
      </c>
      <c r="E2110" s="4">
        <f t="shared" si="472"/>
        <v>40</v>
      </c>
      <c r="F2110" t="str">
        <f t="shared" si="473"/>
        <v>Informe Interactivo 2</v>
      </c>
      <c r="G2110" t="str">
        <f t="shared" si="474"/>
        <v>Categoría</v>
      </c>
      <c r="H2110" t="str">
        <f t="shared" si="475"/>
        <v>Precios</v>
      </c>
      <c r="J2110" s="1" t="e">
        <f t="shared" si="476"/>
        <v>#REF!</v>
      </c>
    </row>
    <row r="2111" spans="1:10" x14ac:dyDescent="0.35">
      <c r="A2111" s="2">
        <f t="shared" si="470"/>
        <v>337</v>
      </c>
      <c r="B2111" s="2">
        <f t="shared" si="471"/>
        <v>4.1500000000000004</v>
      </c>
      <c r="C2111" s="5" t="str">
        <f>+F2111&amp;" - "&amp;I2111</f>
        <v xml:space="preserve">Informe Interactivo 2 - </v>
      </c>
      <c r="D2111" s="6" t="e">
        <f>+"AQUÍ SE COPIA EL LINK SIN EL ID DE FILTRO"&amp;#REF!</f>
        <v>#REF!</v>
      </c>
      <c r="E2111" s="4">
        <f t="shared" si="472"/>
        <v>40</v>
      </c>
      <c r="F2111" t="str">
        <f t="shared" si="473"/>
        <v>Informe Interactivo 2</v>
      </c>
      <c r="G2111" t="str">
        <f t="shared" si="474"/>
        <v>Categoría</v>
      </c>
      <c r="H2111" t="str">
        <f t="shared" si="475"/>
        <v>Precios</v>
      </c>
      <c r="J2111" s="1" t="e">
        <f t="shared" si="476"/>
        <v>#REF!</v>
      </c>
    </row>
    <row r="2112" spans="1:10" x14ac:dyDescent="0.35">
      <c r="A2112" s="2">
        <f t="shared" si="470"/>
        <v>338</v>
      </c>
      <c r="B2112" s="2">
        <f t="shared" si="471"/>
        <v>4.1500000000000004</v>
      </c>
      <c r="C2112" s="5" t="str">
        <f>+F2112&amp;" - "&amp;I2112</f>
        <v xml:space="preserve">Informe Interactivo 2 - </v>
      </c>
      <c r="D2112" s="6" t="e">
        <f>+"AQUÍ SE COPIA EL LINK SIN EL ID DE FILTRO"&amp;#REF!</f>
        <v>#REF!</v>
      </c>
      <c r="E2112" s="4">
        <f t="shared" si="472"/>
        <v>40</v>
      </c>
      <c r="F2112" t="str">
        <f t="shared" si="473"/>
        <v>Informe Interactivo 2</v>
      </c>
      <c r="G2112" t="str">
        <f t="shared" si="474"/>
        <v>Categoría</v>
      </c>
      <c r="H2112" t="str">
        <f t="shared" si="475"/>
        <v>Precios</v>
      </c>
      <c r="J2112" s="1" t="e">
        <f t="shared" si="476"/>
        <v>#REF!</v>
      </c>
    </row>
    <row r="2113" spans="1:10" x14ac:dyDescent="0.35">
      <c r="A2113" s="2">
        <f t="shared" si="470"/>
        <v>339</v>
      </c>
      <c r="B2113" s="2">
        <f t="shared" si="471"/>
        <v>4.1500000000000004</v>
      </c>
      <c r="C2113" s="5" t="str">
        <f>+F2113&amp;" - "&amp;I2113</f>
        <v xml:space="preserve">Informe Interactivo 2 - </v>
      </c>
      <c r="D2113" s="6" t="e">
        <f>+"AQUÍ SE COPIA EL LINK SIN EL ID DE FILTRO"&amp;#REF!</f>
        <v>#REF!</v>
      </c>
      <c r="E2113" s="4">
        <f t="shared" si="472"/>
        <v>40</v>
      </c>
      <c r="F2113" t="str">
        <f t="shared" si="473"/>
        <v>Informe Interactivo 2</v>
      </c>
      <c r="G2113" t="str">
        <f t="shared" si="474"/>
        <v>Categoría</v>
      </c>
      <c r="H2113" t="str">
        <f t="shared" si="475"/>
        <v>Precios</v>
      </c>
      <c r="J2113" s="1" t="e">
        <f t="shared" si="476"/>
        <v>#REF!</v>
      </c>
    </row>
    <row r="2114" spans="1:10" x14ac:dyDescent="0.35">
      <c r="A2114" s="2">
        <f t="shared" si="470"/>
        <v>340</v>
      </c>
      <c r="B2114" s="2">
        <f t="shared" si="471"/>
        <v>4.1500000000000004</v>
      </c>
      <c r="C2114" s="5" t="str">
        <f>+F2114&amp;" - "&amp;I2114</f>
        <v xml:space="preserve">Informe Interactivo 2 - </v>
      </c>
      <c r="D2114" s="6" t="e">
        <f>+"AQUÍ SE COPIA EL LINK SIN EL ID DE FILTRO"&amp;#REF!</f>
        <v>#REF!</v>
      </c>
      <c r="E2114" s="4">
        <f t="shared" si="472"/>
        <v>40</v>
      </c>
      <c r="F2114" t="str">
        <f t="shared" si="473"/>
        <v>Informe Interactivo 2</v>
      </c>
      <c r="G2114" t="str">
        <f t="shared" si="474"/>
        <v>Categoría</v>
      </c>
      <c r="H2114" t="str">
        <f t="shared" si="475"/>
        <v>Precios</v>
      </c>
      <c r="J2114" s="1" t="e">
        <f t="shared" si="476"/>
        <v>#REF!</v>
      </c>
    </row>
    <row r="2115" spans="1:10" x14ac:dyDescent="0.35">
      <c r="A2115" s="2">
        <f t="shared" si="470"/>
        <v>341</v>
      </c>
      <c r="B2115" s="2">
        <f t="shared" si="471"/>
        <v>4.1500000000000004</v>
      </c>
      <c r="C2115" s="5" t="str">
        <f>+F2115&amp;" - "&amp;I2115</f>
        <v xml:space="preserve">Informe Interactivo 2 - </v>
      </c>
      <c r="D2115" s="6" t="e">
        <f>+"AQUÍ SE COPIA EL LINK SIN EL ID DE FILTRO"&amp;#REF!</f>
        <v>#REF!</v>
      </c>
      <c r="E2115" s="4">
        <f t="shared" si="472"/>
        <v>40</v>
      </c>
      <c r="F2115" t="str">
        <f t="shared" si="473"/>
        <v>Informe Interactivo 2</v>
      </c>
      <c r="G2115" t="str">
        <f t="shared" si="474"/>
        <v>Categoría</v>
      </c>
      <c r="H2115" t="str">
        <f t="shared" si="475"/>
        <v>Precios</v>
      </c>
      <c r="J2115" s="1" t="e">
        <f t="shared" si="476"/>
        <v>#REF!</v>
      </c>
    </row>
    <row r="2116" spans="1:10" x14ac:dyDescent="0.35">
      <c r="A2116" s="2">
        <f t="shared" si="470"/>
        <v>342</v>
      </c>
      <c r="B2116" s="2">
        <f t="shared" si="471"/>
        <v>4.1500000000000004</v>
      </c>
      <c r="C2116" s="5" t="str">
        <f>+F2116&amp;" - "&amp;I2116</f>
        <v xml:space="preserve">Informe Interactivo 2 - </v>
      </c>
      <c r="D2116" s="6" t="e">
        <f>+"AQUÍ SE COPIA EL LINK SIN EL ID DE FILTRO"&amp;#REF!</f>
        <v>#REF!</v>
      </c>
      <c r="E2116" s="4">
        <f t="shared" si="472"/>
        <v>40</v>
      </c>
      <c r="F2116" t="str">
        <f t="shared" si="473"/>
        <v>Informe Interactivo 2</v>
      </c>
      <c r="G2116" t="str">
        <f t="shared" si="474"/>
        <v>Categoría</v>
      </c>
      <c r="H2116" t="str">
        <f t="shared" si="475"/>
        <v>Precios</v>
      </c>
      <c r="J2116" s="1" t="e">
        <f t="shared" si="476"/>
        <v>#REF!</v>
      </c>
    </row>
    <row r="2117" spans="1:10" x14ac:dyDescent="0.35">
      <c r="A2117" s="2">
        <f t="shared" si="470"/>
        <v>343</v>
      </c>
      <c r="B2117" s="2">
        <f t="shared" si="471"/>
        <v>4.1500000000000004</v>
      </c>
      <c r="C2117" s="5" t="str">
        <f>+F2117&amp;" - "&amp;I2117</f>
        <v xml:space="preserve">Informe Interactivo 2 - </v>
      </c>
      <c r="D2117" s="6" t="e">
        <f>+"AQUÍ SE COPIA EL LINK SIN EL ID DE FILTRO"&amp;#REF!</f>
        <v>#REF!</v>
      </c>
      <c r="E2117" s="4">
        <f t="shared" si="472"/>
        <v>40</v>
      </c>
      <c r="F2117" t="str">
        <f t="shared" si="473"/>
        <v>Informe Interactivo 2</v>
      </c>
      <c r="G2117" t="str">
        <f t="shared" si="474"/>
        <v>Categoría</v>
      </c>
      <c r="H2117" t="str">
        <f t="shared" si="475"/>
        <v>Precios</v>
      </c>
      <c r="J2117" s="1" t="e">
        <f t="shared" si="476"/>
        <v>#REF!</v>
      </c>
    </row>
    <row r="2118" spans="1:10" x14ac:dyDescent="0.35">
      <c r="A2118" s="2">
        <f t="shared" si="470"/>
        <v>344</v>
      </c>
      <c r="B2118" s="2">
        <f t="shared" si="471"/>
        <v>4.1500000000000004</v>
      </c>
      <c r="C2118" s="5" t="str">
        <f>+F2118&amp;" - "&amp;I2118</f>
        <v xml:space="preserve">Informe Interactivo 2 - </v>
      </c>
      <c r="D2118" s="6" t="e">
        <f>+"AQUÍ SE COPIA EL LINK SIN EL ID DE FILTRO"&amp;#REF!</f>
        <v>#REF!</v>
      </c>
      <c r="E2118" s="4">
        <f t="shared" si="472"/>
        <v>40</v>
      </c>
      <c r="F2118" t="str">
        <f t="shared" si="473"/>
        <v>Informe Interactivo 2</v>
      </c>
      <c r="G2118" t="str">
        <f t="shared" si="474"/>
        <v>Categoría</v>
      </c>
      <c r="H2118" t="str">
        <f t="shared" si="475"/>
        <v>Precios</v>
      </c>
      <c r="J2118" s="1" t="e">
        <f t="shared" si="476"/>
        <v>#REF!</v>
      </c>
    </row>
    <row r="2119" spans="1:10" x14ac:dyDescent="0.35">
      <c r="A2119" s="2">
        <f t="shared" si="470"/>
        <v>345</v>
      </c>
      <c r="B2119" s="2">
        <f t="shared" si="471"/>
        <v>4.1500000000000004</v>
      </c>
      <c r="C2119" s="5" t="str">
        <f>+F2119&amp;" - "&amp;I2119</f>
        <v xml:space="preserve">Informe Interactivo 2 - </v>
      </c>
      <c r="D2119" s="6" t="e">
        <f>+"AQUÍ SE COPIA EL LINK SIN EL ID DE FILTRO"&amp;#REF!</f>
        <v>#REF!</v>
      </c>
      <c r="E2119" s="4">
        <f t="shared" si="472"/>
        <v>40</v>
      </c>
      <c r="F2119" t="str">
        <f t="shared" si="473"/>
        <v>Informe Interactivo 2</v>
      </c>
      <c r="G2119" t="str">
        <f t="shared" si="474"/>
        <v>Categoría</v>
      </c>
      <c r="H2119" t="str">
        <f t="shared" si="475"/>
        <v>Precios</v>
      </c>
      <c r="J2119" s="1" t="e">
        <f t="shared" si="476"/>
        <v>#REF!</v>
      </c>
    </row>
    <row r="2120" spans="1:10" x14ac:dyDescent="0.35">
      <c r="A2120" s="2">
        <f t="shared" si="470"/>
        <v>346</v>
      </c>
      <c r="B2120" s="2">
        <f t="shared" si="471"/>
        <v>4.1500000000000004</v>
      </c>
      <c r="C2120" s="5" t="str">
        <f>+F2120&amp;" - "&amp;I2120</f>
        <v xml:space="preserve">Informe Interactivo 2 - </v>
      </c>
      <c r="D2120" s="6" t="e">
        <f>+"AQUÍ SE COPIA EL LINK SIN EL ID DE FILTRO"&amp;#REF!</f>
        <v>#REF!</v>
      </c>
      <c r="E2120" s="4">
        <f t="shared" si="472"/>
        <v>40</v>
      </c>
      <c r="F2120" t="str">
        <f t="shared" si="473"/>
        <v>Informe Interactivo 2</v>
      </c>
      <c r="G2120" t="str">
        <f t="shared" si="474"/>
        <v>Categoría</v>
      </c>
      <c r="H2120" t="str">
        <f t="shared" si="475"/>
        <v>Precios</v>
      </c>
      <c r="J2120" s="1" t="e">
        <f t="shared" si="476"/>
        <v>#REF!</v>
      </c>
    </row>
    <row r="2121" spans="1:10" x14ac:dyDescent="0.35">
      <c r="A2121" s="2">
        <f t="shared" si="470"/>
        <v>347</v>
      </c>
      <c r="B2121" s="2">
        <f t="shared" si="471"/>
        <v>4.1500000000000004</v>
      </c>
      <c r="C2121" s="5" t="str">
        <f>+F2121&amp;" - "&amp;I2121</f>
        <v xml:space="preserve">Informe Interactivo 2 - </v>
      </c>
      <c r="D2121" s="6" t="e">
        <f>+"AQUÍ SE COPIA EL LINK SIN EL ID DE FILTRO"&amp;#REF!</f>
        <v>#REF!</v>
      </c>
      <c r="E2121" s="4">
        <f t="shared" si="472"/>
        <v>40</v>
      </c>
      <c r="F2121" t="str">
        <f t="shared" si="473"/>
        <v>Informe Interactivo 2</v>
      </c>
      <c r="G2121" t="str">
        <f t="shared" si="474"/>
        <v>Categoría</v>
      </c>
      <c r="H2121" t="str">
        <f t="shared" si="475"/>
        <v>Precios</v>
      </c>
      <c r="J2121" s="1" t="e">
        <f t="shared" si="476"/>
        <v>#REF!</v>
      </c>
    </row>
    <row r="2122" spans="1:10" x14ac:dyDescent="0.35">
      <c r="A2122" s="2">
        <f t="shared" si="470"/>
        <v>348</v>
      </c>
      <c r="B2122" s="2">
        <f t="shared" si="471"/>
        <v>4.1500000000000004</v>
      </c>
      <c r="C2122" s="5" t="str">
        <f>+F2122&amp;" - "&amp;I2122</f>
        <v xml:space="preserve">Informe Interactivo 2 - </v>
      </c>
      <c r="D2122" s="6" t="e">
        <f>+"AQUÍ SE COPIA EL LINK SIN EL ID DE FILTRO"&amp;#REF!</f>
        <v>#REF!</v>
      </c>
      <c r="E2122" s="4">
        <f t="shared" si="472"/>
        <v>40</v>
      </c>
      <c r="F2122" t="str">
        <f t="shared" si="473"/>
        <v>Informe Interactivo 2</v>
      </c>
      <c r="G2122" t="str">
        <f t="shared" si="474"/>
        <v>Categoría</v>
      </c>
      <c r="H2122" t="str">
        <f t="shared" si="475"/>
        <v>Precios</v>
      </c>
      <c r="J2122" s="1" t="e">
        <f t="shared" si="476"/>
        <v>#REF!</v>
      </c>
    </row>
    <row r="2123" spans="1:10" x14ac:dyDescent="0.35">
      <c r="A2123" s="2">
        <f t="shared" si="470"/>
        <v>349</v>
      </c>
      <c r="B2123" s="2">
        <f t="shared" si="471"/>
        <v>4.1500000000000004</v>
      </c>
      <c r="C2123" s="5" t="str">
        <f>+F2123&amp;" - "&amp;I2123</f>
        <v xml:space="preserve">Informe Interactivo 2 - </v>
      </c>
      <c r="D2123" s="6" t="e">
        <f>+"AQUÍ SE COPIA EL LINK SIN EL ID DE FILTRO"&amp;#REF!</f>
        <v>#REF!</v>
      </c>
      <c r="E2123" s="4">
        <f t="shared" si="472"/>
        <v>40</v>
      </c>
      <c r="F2123" t="str">
        <f t="shared" si="473"/>
        <v>Informe Interactivo 2</v>
      </c>
      <c r="G2123" t="str">
        <f t="shared" si="474"/>
        <v>Categoría</v>
      </c>
      <c r="H2123" t="str">
        <f t="shared" si="475"/>
        <v>Precios</v>
      </c>
      <c r="J2123" s="1" t="e">
        <f t="shared" si="476"/>
        <v>#REF!</v>
      </c>
    </row>
    <row r="2124" spans="1:10" x14ac:dyDescent="0.35">
      <c r="A2124" s="2">
        <f t="shared" si="470"/>
        <v>350</v>
      </c>
      <c r="B2124" s="2">
        <f t="shared" si="471"/>
        <v>4.1500000000000004</v>
      </c>
      <c r="C2124" s="5" t="str">
        <f>+F2124&amp;" - "&amp;I2124</f>
        <v xml:space="preserve">Informe Interactivo 2 - </v>
      </c>
      <c r="D2124" s="6" t="e">
        <f>+"AQUÍ SE COPIA EL LINK SIN EL ID DE FILTRO"&amp;#REF!</f>
        <v>#REF!</v>
      </c>
      <c r="E2124" s="4">
        <f t="shared" si="472"/>
        <v>40</v>
      </c>
      <c r="F2124" t="str">
        <f t="shared" si="473"/>
        <v>Informe Interactivo 2</v>
      </c>
      <c r="G2124" t="str">
        <f t="shared" si="474"/>
        <v>Categoría</v>
      </c>
      <c r="H2124" t="str">
        <f t="shared" si="475"/>
        <v>Precios</v>
      </c>
      <c r="J2124" s="1" t="e">
        <f t="shared" si="476"/>
        <v>#REF!</v>
      </c>
    </row>
    <row r="2125" spans="1:10" x14ac:dyDescent="0.35">
      <c r="A2125" s="2">
        <f t="shared" si="470"/>
        <v>351</v>
      </c>
      <c r="B2125" s="2">
        <f t="shared" si="471"/>
        <v>4.1500000000000004</v>
      </c>
      <c r="C2125" s="5" t="str">
        <f>+F2125&amp;" - "&amp;I2125</f>
        <v xml:space="preserve">Informe Interactivo 2 - </v>
      </c>
      <c r="D2125" s="6" t="e">
        <f>+"AQUÍ SE COPIA EL LINK SIN EL ID DE FILTRO"&amp;#REF!</f>
        <v>#REF!</v>
      </c>
      <c r="E2125" s="4">
        <f t="shared" si="472"/>
        <v>40</v>
      </c>
      <c r="F2125" t="str">
        <f t="shared" si="473"/>
        <v>Informe Interactivo 2</v>
      </c>
      <c r="G2125" t="str">
        <f t="shared" si="474"/>
        <v>Categoría</v>
      </c>
      <c r="H2125" t="str">
        <f t="shared" si="475"/>
        <v>Precios</v>
      </c>
      <c r="J2125" s="1" t="e">
        <f t="shared" si="476"/>
        <v>#REF!</v>
      </c>
    </row>
    <row r="2126" spans="1:10" x14ac:dyDescent="0.35">
      <c r="A2126" s="2">
        <f t="shared" si="470"/>
        <v>352</v>
      </c>
      <c r="B2126" s="2">
        <f t="shared" si="471"/>
        <v>4.1500000000000004</v>
      </c>
      <c r="C2126" s="5" t="str">
        <f>+F2126&amp;" - "&amp;I2126</f>
        <v xml:space="preserve">Informe Interactivo 2 - </v>
      </c>
      <c r="D2126" s="6" t="e">
        <f>+"AQUÍ SE COPIA EL LINK SIN EL ID DE FILTRO"&amp;#REF!</f>
        <v>#REF!</v>
      </c>
      <c r="E2126" s="4">
        <f t="shared" si="472"/>
        <v>40</v>
      </c>
      <c r="F2126" t="str">
        <f t="shared" si="473"/>
        <v>Informe Interactivo 2</v>
      </c>
      <c r="G2126" t="str">
        <f t="shared" si="474"/>
        <v>Categoría</v>
      </c>
      <c r="H2126" t="str">
        <f t="shared" si="475"/>
        <v>Precios</v>
      </c>
      <c r="J2126" s="1" t="e">
        <f t="shared" si="476"/>
        <v>#REF!</v>
      </c>
    </row>
    <row r="2127" spans="1:10" x14ac:dyDescent="0.35">
      <c r="A2127" s="2">
        <f t="shared" si="470"/>
        <v>353</v>
      </c>
      <c r="B2127" s="2">
        <f t="shared" si="471"/>
        <v>4.1500000000000004</v>
      </c>
      <c r="C2127" s="5" t="str">
        <f>+F2127&amp;" - "&amp;I2127</f>
        <v xml:space="preserve">Informe Interactivo 2 - </v>
      </c>
      <c r="D2127" s="6" t="e">
        <f>+"AQUÍ SE COPIA EL LINK SIN EL ID DE FILTRO"&amp;#REF!</f>
        <v>#REF!</v>
      </c>
      <c r="E2127" s="4">
        <f t="shared" si="472"/>
        <v>40</v>
      </c>
      <c r="F2127" t="str">
        <f t="shared" si="473"/>
        <v>Informe Interactivo 2</v>
      </c>
      <c r="G2127" t="str">
        <f t="shared" si="474"/>
        <v>Categoría</v>
      </c>
      <c r="H2127" t="str">
        <f t="shared" si="475"/>
        <v>Precios</v>
      </c>
      <c r="J2127" s="1" t="e">
        <f t="shared" si="476"/>
        <v>#REF!</v>
      </c>
    </row>
    <row r="2128" spans="1:10" x14ac:dyDescent="0.35">
      <c r="A2128" s="2">
        <f t="shared" si="470"/>
        <v>354</v>
      </c>
      <c r="B2128" s="2">
        <f t="shared" si="471"/>
        <v>4.1500000000000004</v>
      </c>
      <c r="C2128" s="5" t="str">
        <f>+F2128&amp;" - "&amp;I2128</f>
        <v xml:space="preserve">Informe Interactivo 2 - </v>
      </c>
      <c r="D2128" s="6" t="e">
        <f>+"AQUÍ SE COPIA EL LINK SIN EL ID DE FILTRO"&amp;#REF!</f>
        <v>#REF!</v>
      </c>
      <c r="E2128" s="4">
        <f t="shared" si="472"/>
        <v>40</v>
      </c>
      <c r="F2128" t="str">
        <f t="shared" si="473"/>
        <v>Informe Interactivo 2</v>
      </c>
      <c r="G2128" t="str">
        <f t="shared" si="474"/>
        <v>Categoría</v>
      </c>
      <c r="H2128" t="str">
        <f t="shared" si="475"/>
        <v>Precios</v>
      </c>
      <c r="J2128" s="1" t="e">
        <f t="shared" si="476"/>
        <v>#REF!</v>
      </c>
    </row>
    <row r="2129" spans="1:10" x14ac:dyDescent="0.35">
      <c r="A2129" s="2">
        <f t="shared" si="470"/>
        <v>355</v>
      </c>
      <c r="B2129" s="2">
        <f t="shared" si="471"/>
        <v>4.1500000000000004</v>
      </c>
      <c r="C2129" s="5" t="str">
        <f>+F2129&amp;" - "&amp;I2129</f>
        <v xml:space="preserve">Informe Interactivo 2 - </v>
      </c>
      <c r="D2129" s="6" t="e">
        <f>+"AQUÍ SE COPIA EL LINK SIN EL ID DE FILTRO"&amp;#REF!</f>
        <v>#REF!</v>
      </c>
      <c r="E2129" s="4">
        <f t="shared" si="472"/>
        <v>40</v>
      </c>
      <c r="F2129" t="str">
        <f t="shared" si="473"/>
        <v>Informe Interactivo 2</v>
      </c>
      <c r="G2129" t="str">
        <f t="shared" si="474"/>
        <v>Categoría</v>
      </c>
      <c r="H2129" t="str">
        <f t="shared" si="475"/>
        <v>Precios</v>
      </c>
      <c r="J2129" s="1" t="e">
        <f t="shared" si="476"/>
        <v>#REF!</v>
      </c>
    </row>
    <row r="2130" spans="1:10" x14ac:dyDescent="0.35">
      <c r="A2130" s="2">
        <f t="shared" si="470"/>
        <v>356</v>
      </c>
      <c r="B2130" s="2">
        <f t="shared" si="471"/>
        <v>4.1500000000000004</v>
      </c>
      <c r="C2130" s="5" t="str">
        <f>+F2130&amp;" - "&amp;I2130</f>
        <v xml:space="preserve">Informe Interactivo 2 - </v>
      </c>
      <c r="D2130" s="6" t="e">
        <f>+"AQUÍ SE COPIA EL LINK SIN EL ID DE FILTRO"&amp;#REF!</f>
        <v>#REF!</v>
      </c>
      <c r="E2130" s="4">
        <f t="shared" si="472"/>
        <v>40</v>
      </c>
      <c r="F2130" t="str">
        <f t="shared" si="473"/>
        <v>Informe Interactivo 2</v>
      </c>
      <c r="G2130" t="str">
        <f t="shared" si="474"/>
        <v>Categoría</v>
      </c>
      <c r="H2130" t="str">
        <f t="shared" si="475"/>
        <v>Precios</v>
      </c>
      <c r="J2130" s="1" t="e">
        <f t="shared" si="476"/>
        <v>#REF!</v>
      </c>
    </row>
    <row r="2131" spans="1:10" x14ac:dyDescent="0.35">
      <c r="A2131" s="2">
        <f t="shared" si="470"/>
        <v>357</v>
      </c>
      <c r="B2131" s="2">
        <f t="shared" si="471"/>
        <v>4.1500000000000004</v>
      </c>
      <c r="C2131" s="5" t="str">
        <f>+F2131&amp;" - "&amp;I2131</f>
        <v xml:space="preserve">Informe Interactivo 2 - </v>
      </c>
      <c r="D2131" s="6" t="e">
        <f>+"AQUÍ SE COPIA EL LINK SIN EL ID DE FILTRO"&amp;#REF!</f>
        <v>#REF!</v>
      </c>
      <c r="E2131" s="4">
        <f t="shared" si="472"/>
        <v>40</v>
      </c>
      <c r="F2131" t="str">
        <f t="shared" si="473"/>
        <v>Informe Interactivo 2</v>
      </c>
      <c r="G2131" t="str">
        <f t="shared" si="474"/>
        <v>Categoría</v>
      </c>
      <c r="H2131" t="str">
        <f t="shared" si="475"/>
        <v>Precios</v>
      </c>
      <c r="J2131" s="1" t="e">
        <f t="shared" si="476"/>
        <v>#REF!</v>
      </c>
    </row>
    <row r="2132" spans="1:10" x14ac:dyDescent="0.35">
      <c r="A2132" s="2">
        <f t="shared" si="470"/>
        <v>358</v>
      </c>
      <c r="B2132" s="2">
        <f t="shared" si="471"/>
        <v>4.1500000000000004</v>
      </c>
      <c r="C2132" s="5" t="str">
        <f>+F2132&amp;" - "&amp;I2132</f>
        <v xml:space="preserve">Informe Interactivo 2 - </v>
      </c>
      <c r="D2132" s="6" t="e">
        <f>+"AQUÍ SE COPIA EL LINK SIN EL ID DE FILTRO"&amp;#REF!</f>
        <v>#REF!</v>
      </c>
      <c r="E2132" s="4">
        <f t="shared" si="472"/>
        <v>40</v>
      </c>
      <c r="F2132" t="str">
        <f t="shared" si="473"/>
        <v>Informe Interactivo 2</v>
      </c>
      <c r="G2132" t="str">
        <f t="shared" si="474"/>
        <v>Categoría</v>
      </c>
      <c r="H2132" t="str">
        <f t="shared" si="475"/>
        <v>Precios</v>
      </c>
      <c r="J2132" s="1" t="e">
        <f t="shared" si="476"/>
        <v>#REF!</v>
      </c>
    </row>
    <row r="2133" spans="1:10" x14ac:dyDescent="0.35">
      <c r="A2133" s="2">
        <f t="shared" si="470"/>
        <v>359</v>
      </c>
      <c r="B2133" s="2">
        <f t="shared" si="471"/>
        <v>4.1500000000000004</v>
      </c>
      <c r="C2133" s="5" t="str">
        <f>+F2133&amp;" - "&amp;I2133</f>
        <v xml:space="preserve">Informe Interactivo 2 - </v>
      </c>
      <c r="D2133" s="6" t="e">
        <f>+"AQUÍ SE COPIA EL LINK SIN EL ID DE FILTRO"&amp;#REF!</f>
        <v>#REF!</v>
      </c>
      <c r="E2133" s="4">
        <f t="shared" si="472"/>
        <v>40</v>
      </c>
      <c r="F2133" t="str">
        <f t="shared" si="473"/>
        <v>Informe Interactivo 2</v>
      </c>
      <c r="G2133" t="str">
        <f t="shared" si="474"/>
        <v>Categoría</v>
      </c>
      <c r="H2133" t="str">
        <f t="shared" si="475"/>
        <v>Precios</v>
      </c>
      <c r="J2133" s="1" t="e">
        <f t="shared" si="476"/>
        <v>#REF!</v>
      </c>
    </row>
    <row r="2134" spans="1:10" x14ac:dyDescent="0.35">
      <c r="A2134" s="2">
        <f t="shared" si="470"/>
        <v>360</v>
      </c>
      <c r="B2134" s="2">
        <f t="shared" si="471"/>
        <v>4.1500000000000004</v>
      </c>
      <c r="C2134" s="5" t="str">
        <f>+F2134&amp;" - "&amp;I2134</f>
        <v xml:space="preserve">Informe Interactivo 2 - </v>
      </c>
      <c r="D2134" s="6" t="e">
        <f>+"AQUÍ SE COPIA EL LINK SIN EL ID DE FILTRO"&amp;#REF!</f>
        <v>#REF!</v>
      </c>
      <c r="E2134" s="4">
        <f t="shared" si="472"/>
        <v>40</v>
      </c>
      <c r="F2134" t="str">
        <f t="shared" si="473"/>
        <v>Informe Interactivo 2</v>
      </c>
      <c r="G2134" t="str">
        <f t="shared" si="474"/>
        <v>Categoría</v>
      </c>
      <c r="H2134" t="str">
        <f t="shared" si="475"/>
        <v>Precios</v>
      </c>
      <c r="J2134" s="1" t="e">
        <f t="shared" si="476"/>
        <v>#REF!</v>
      </c>
    </row>
    <row r="2135" spans="1:10" x14ac:dyDescent="0.35">
      <c r="A2135" s="2">
        <f t="shared" si="470"/>
        <v>361</v>
      </c>
      <c r="B2135" s="2">
        <f t="shared" si="471"/>
        <v>4.1500000000000004</v>
      </c>
      <c r="C2135" s="5" t="str">
        <f>+F2135&amp;" - "&amp;I2135</f>
        <v xml:space="preserve">Informe Interactivo 2 - </v>
      </c>
      <c r="D2135" s="6" t="e">
        <f>+"AQUÍ SE COPIA EL LINK SIN EL ID DE FILTRO"&amp;#REF!</f>
        <v>#REF!</v>
      </c>
      <c r="E2135" s="4">
        <f t="shared" si="472"/>
        <v>40</v>
      </c>
      <c r="F2135" t="str">
        <f t="shared" si="473"/>
        <v>Informe Interactivo 2</v>
      </c>
      <c r="G2135" t="str">
        <f t="shared" si="474"/>
        <v>Categoría</v>
      </c>
      <c r="H2135" t="str">
        <f t="shared" si="475"/>
        <v>Precios</v>
      </c>
      <c r="J2135" s="1" t="e">
        <f t="shared" si="476"/>
        <v>#REF!</v>
      </c>
    </row>
    <row r="2136" spans="1:10" x14ac:dyDescent="0.35">
      <c r="A2136" s="2">
        <f t="shared" si="470"/>
        <v>362</v>
      </c>
      <c r="B2136" s="2">
        <f t="shared" si="471"/>
        <v>4.1500000000000004</v>
      </c>
      <c r="C2136" s="5" t="str">
        <f>+F2136&amp;" - "&amp;I2136</f>
        <v xml:space="preserve">Informe Interactivo 2 - </v>
      </c>
      <c r="D2136" s="6" t="e">
        <f>+"AQUÍ SE COPIA EL LINK SIN EL ID DE FILTRO"&amp;#REF!</f>
        <v>#REF!</v>
      </c>
      <c r="E2136" s="4">
        <f t="shared" si="472"/>
        <v>40</v>
      </c>
      <c r="F2136" t="str">
        <f t="shared" si="473"/>
        <v>Informe Interactivo 2</v>
      </c>
      <c r="G2136" t="str">
        <f t="shared" si="474"/>
        <v>Categoría</v>
      </c>
      <c r="H2136" t="str">
        <f t="shared" si="475"/>
        <v>Precios</v>
      </c>
      <c r="J2136" s="1" t="e">
        <f t="shared" si="476"/>
        <v>#REF!</v>
      </c>
    </row>
    <row r="2137" spans="1:10" x14ac:dyDescent="0.35">
      <c r="A2137" s="2">
        <f t="shared" si="470"/>
        <v>363</v>
      </c>
      <c r="B2137" s="2">
        <f t="shared" si="471"/>
        <v>4.1500000000000004</v>
      </c>
      <c r="C2137" s="5" t="str">
        <f>+F2137&amp;" - "&amp;I2137</f>
        <v xml:space="preserve">Informe Interactivo 2 - </v>
      </c>
      <c r="D2137" s="6" t="e">
        <f>+"AQUÍ SE COPIA EL LINK SIN EL ID DE FILTRO"&amp;#REF!</f>
        <v>#REF!</v>
      </c>
      <c r="E2137" s="4">
        <f t="shared" si="472"/>
        <v>40</v>
      </c>
      <c r="F2137" t="str">
        <f t="shared" si="473"/>
        <v>Informe Interactivo 2</v>
      </c>
      <c r="G2137" t="str">
        <f t="shared" si="474"/>
        <v>Categoría</v>
      </c>
      <c r="H2137" t="str">
        <f t="shared" si="475"/>
        <v>Precios</v>
      </c>
      <c r="J2137" s="1" t="e">
        <f t="shared" si="476"/>
        <v>#REF!</v>
      </c>
    </row>
    <row r="2138" spans="1:10" x14ac:dyDescent="0.35">
      <c r="A2138" s="2">
        <f t="shared" si="470"/>
        <v>364</v>
      </c>
      <c r="B2138" s="2">
        <f t="shared" si="471"/>
        <v>4.1500000000000004</v>
      </c>
      <c r="C2138" s="5" t="str">
        <f>+F2138&amp;" - "&amp;I2138</f>
        <v xml:space="preserve">Informe Interactivo 2 - </v>
      </c>
      <c r="D2138" s="6" t="e">
        <f>+"AQUÍ SE COPIA EL LINK SIN EL ID DE FILTRO"&amp;#REF!</f>
        <v>#REF!</v>
      </c>
      <c r="E2138" s="4">
        <f t="shared" si="472"/>
        <v>40</v>
      </c>
      <c r="F2138" t="str">
        <f t="shared" si="473"/>
        <v>Informe Interactivo 2</v>
      </c>
      <c r="G2138" t="str">
        <f t="shared" si="474"/>
        <v>Categoría</v>
      </c>
      <c r="H2138" t="str">
        <f t="shared" si="475"/>
        <v>Precios</v>
      </c>
      <c r="J2138" s="1" t="e">
        <f t="shared" si="476"/>
        <v>#REF!</v>
      </c>
    </row>
    <row r="2139" spans="1:10" x14ac:dyDescent="0.35">
      <c r="A2139" s="2">
        <f t="shared" si="470"/>
        <v>365</v>
      </c>
      <c r="B2139" s="2">
        <f t="shared" si="471"/>
        <v>4.1500000000000004</v>
      </c>
      <c r="C2139" s="5" t="str">
        <f>+F2139&amp;" - "&amp;I2139</f>
        <v xml:space="preserve">Informe Interactivo 2 - </v>
      </c>
      <c r="D2139" s="6" t="e">
        <f>+"AQUÍ SE COPIA EL LINK SIN EL ID DE FILTRO"&amp;#REF!</f>
        <v>#REF!</v>
      </c>
      <c r="E2139" s="4">
        <f t="shared" si="472"/>
        <v>40</v>
      </c>
      <c r="F2139" t="str">
        <f t="shared" si="473"/>
        <v>Informe Interactivo 2</v>
      </c>
      <c r="G2139" t="str">
        <f t="shared" si="474"/>
        <v>Categoría</v>
      </c>
      <c r="H2139" t="str">
        <f t="shared" si="475"/>
        <v>Precios</v>
      </c>
      <c r="J2139" s="1" t="e">
        <f t="shared" si="476"/>
        <v>#REF!</v>
      </c>
    </row>
    <row r="2140" spans="1:10" x14ac:dyDescent="0.35">
      <c r="A2140" s="2">
        <f t="shared" si="470"/>
        <v>366</v>
      </c>
      <c r="B2140" s="2">
        <f t="shared" si="471"/>
        <v>4.1500000000000004</v>
      </c>
      <c r="C2140" s="5" t="str">
        <f>+F2140&amp;" - "&amp;I2140</f>
        <v xml:space="preserve">Informe Interactivo 2 - </v>
      </c>
      <c r="D2140" s="6" t="e">
        <f>+"AQUÍ SE COPIA EL LINK SIN EL ID DE FILTRO"&amp;#REF!</f>
        <v>#REF!</v>
      </c>
      <c r="E2140" s="4">
        <f t="shared" si="472"/>
        <v>40</v>
      </c>
      <c r="F2140" t="str">
        <f t="shared" si="473"/>
        <v>Informe Interactivo 2</v>
      </c>
      <c r="G2140" t="str">
        <f t="shared" si="474"/>
        <v>Categoría</v>
      </c>
      <c r="H2140" t="str">
        <f t="shared" si="475"/>
        <v>Precios</v>
      </c>
      <c r="J2140" s="1" t="e">
        <f t="shared" si="476"/>
        <v>#REF!</v>
      </c>
    </row>
    <row r="2141" spans="1:10" x14ac:dyDescent="0.35">
      <c r="A2141" s="2">
        <f t="shared" si="470"/>
        <v>367</v>
      </c>
      <c r="B2141" s="2">
        <f t="shared" si="471"/>
        <v>4.1500000000000004</v>
      </c>
      <c r="C2141" s="5" t="str">
        <f>+F2141&amp;" - "&amp;I2141</f>
        <v xml:space="preserve">Informe Interactivo 2 - </v>
      </c>
      <c r="D2141" s="6" t="e">
        <f>+"AQUÍ SE COPIA EL LINK SIN EL ID DE FILTRO"&amp;#REF!</f>
        <v>#REF!</v>
      </c>
      <c r="E2141" s="4">
        <f t="shared" si="472"/>
        <v>40</v>
      </c>
      <c r="F2141" t="str">
        <f t="shared" si="473"/>
        <v>Informe Interactivo 2</v>
      </c>
      <c r="G2141" t="str">
        <f t="shared" si="474"/>
        <v>Categoría</v>
      </c>
      <c r="H2141" t="str">
        <f t="shared" si="475"/>
        <v>Precios</v>
      </c>
      <c r="J2141" s="1" t="e">
        <f t="shared" si="476"/>
        <v>#REF!</v>
      </c>
    </row>
    <row r="2142" spans="1:10" x14ac:dyDescent="0.35">
      <c r="A2142" s="2">
        <f t="shared" si="470"/>
        <v>368</v>
      </c>
      <c r="B2142" s="2">
        <f t="shared" si="471"/>
        <v>4.1500000000000004</v>
      </c>
      <c r="C2142" s="5" t="str">
        <f>+F2142&amp;" - "&amp;I2142</f>
        <v xml:space="preserve">Informe Interactivo 2 - </v>
      </c>
      <c r="D2142" s="6" t="e">
        <f>+"AQUÍ SE COPIA EL LINK SIN EL ID DE FILTRO"&amp;#REF!</f>
        <v>#REF!</v>
      </c>
      <c r="E2142" s="4">
        <f t="shared" si="472"/>
        <v>40</v>
      </c>
      <c r="F2142" t="str">
        <f t="shared" si="473"/>
        <v>Informe Interactivo 2</v>
      </c>
      <c r="G2142" t="str">
        <f t="shared" si="474"/>
        <v>Categoría</v>
      </c>
      <c r="H2142" t="str">
        <f t="shared" si="475"/>
        <v>Precios</v>
      </c>
      <c r="J2142" s="1" t="e">
        <f t="shared" si="476"/>
        <v>#REF!</v>
      </c>
    </row>
    <row r="2143" spans="1:10" x14ac:dyDescent="0.35">
      <c r="A2143" s="2">
        <f t="shared" si="470"/>
        <v>369</v>
      </c>
      <c r="B2143" s="2">
        <f t="shared" si="471"/>
        <v>4.1500000000000004</v>
      </c>
      <c r="C2143" s="5" t="str">
        <f>+F2143&amp;" - "&amp;I2143</f>
        <v xml:space="preserve">Informe Interactivo 2 - </v>
      </c>
      <c r="D2143" s="6" t="e">
        <f>+"AQUÍ SE COPIA EL LINK SIN EL ID DE FILTRO"&amp;#REF!</f>
        <v>#REF!</v>
      </c>
      <c r="E2143" s="4">
        <f t="shared" si="472"/>
        <v>40</v>
      </c>
      <c r="F2143" t="str">
        <f t="shared" si="473"/>
        <v>Informe Interactivo 2</v>
      </c>
      <c r="G2143" t="str">
        <f t="shared" si="474"/>
        <v>Categoría</v>
      </c>
      <c r="H2143" t="str">
        <f t="shared" si="475"/>
        <v>Precios</v>
      </c>
      <c r="J2143" s="1" t="e">
        <f t="shared" si="476"/>
        <v>#REF!</v>
      </c>
    </row>
    <row r="2144" spans="1:10" x14ac:dyDescent="0.35">
      <c r="A2144" s="2">
        <f t="shared" si="470"/>
        <v>370</v>
      </c>
      <c r="B2144" s="2">
        <f t="shared" si="471"/>
        <v>4.1500000000000004</v>
      </c>
      <c r="C2144" s="5" t="str">
        <f>+F2144&amp;" - "&amp;I2144</f>
        <v xml:space="preserve">Informe Interactivo 2 - </v>
      </c>
      <c r="D2144" s="6" t="e">
        <f>+"AQUÍ SE COPIA EL LINK SIN EL ID DE FILTRO"&amp;#REF!</f>
        <v>#REF!</v>
      </c>
      <c r="E2144" s="4">
        <f t="shared" si="472"/>
        <v>40</v>
      </c>
      <c r="F2144" t="str">
        <f t="shared" si="473"/>
        <v>Informe Interactivo 2</v>
      </c>
      <c r="G2144" t="str">
        <f t="shared" si="474"/>
        <v>Categoría</v>
      </c>
      <c r="H2144" t="str">
        <f t="shared" si="475"/>
        <v>Precios</v>
      </c>
      <c r="J2144" s="1" t="e">
        <f t="shared" si="476"/>
        <v>#REF!</v>
      </c>
    </row>
    <row r="2145" spans="1:10" x14ac:dyDescent="0.35">
      <c r="A2145" s="2">
        <f t="shared" si="470"/>
        <v>371</v>
      </c>
      <c r="B2145" s="2">
        <f t="shared" si="471"/>
        <v>4.1500000000000004</v>
      </c>
      <c r="C2145" s="5" t="str">
        <f>+F2145&amp;" - "&amp;I2145</f>
        <v xml:space="preserve">Informe Interactivo 2 - </v>
      </c>
      <c r="D2145" s="6" t="e">
        <f>+"AQUÍ SE COPIA EL LINK SIN EL ID DE FILTRO"&amp;#REF!</f>
        <v>#REF!</v>
      </c>
      <c r="E2145" s="4">
        <f t="shared" si="472"/>
        <v>40</v>
      </c>
      <c r="F2145" t="str">
        <f t="shared" si="473"/>
        <v>Informe Interactivo 2</v>
      </c>
      <c r="G2145" t="str">
        <f t="shared" si="474"/>
        <v>Categoría</v>
      </c>
      <c r="H2145" t="str">
        <f t="shared" si="475"/>
        <v>Precios</v>
      </c>
      <c r="J2145" s="1" t="e">
        <f t="shared" si="476"/>
        <v>#REF!</v>
      </c>
    </row>
    <row r="2146" spans="1:10" x14ac:dyDescent="0.35">
      <c r="A2146" s="2">
        <f t="shared" si="470"/>
        <v>372</v>
      </c>
      <c r="B2146" s="2">
        <f t="shared" si="471"/>
        <v>4.1500000000000004</v>
      </c>
      <c r="C2146" s="5" t="str">
        <f>+F2146&amp;" - "&amp;I2146</f>
        <v xml:space="preserve">Informe Interactivo 2 - </v>
      </c>
      <c r="D2146" s="6" t="e">
        <f>+"AQUÍ SE COPIA EL LINK SIN EL ID DE FILTRO"&amp;#REF!</f>
        <v>#REF!</v>
      </c>
      <c r="E2146" s="4">
        <f t="shared" si="472"/>
        <v>40</v>
      </c>
      <c r="F2146" t="str">
        <f t="shared" si="473"/>
        <v>Informe Interactivo 2</v>
      </c>
      <c r="G2146" t="str">
        <f t="shared" si="474"/>
        <v>Categoría</v>
      </c>
      <c r="H2146" t="str">
        <f t="shared" si="475"/>
        <v>Precios</v>
      </c>
      <c r="J2146" s="1" t="e">
        <f t="shared" si="476"/>
        <v>#REF!</v>
      </c>
    </row>
    <row r="2147" spans="1:10" x14ac:dyDescent="0.35">
      <c r="A2147" s="2">
        <f t="shared" si="470"/>
        <v>373</v>
      </c>
      <c r="B2147" s="2">
        <f t="shared" si="471"/>
        <v>4.1500000000000004</v>
      </c>
      <c r="C2147" s="5" t="str">
        <f>+F2147&amp;" - "&amp;I2147</f>
        <v xml:space="preserve">Informe Interactivo 2 - </v>
      </c>
      <c r="D2147" s="6" t="e">
        <f>+"AQUÍ SE COPIA EL LINK SIN EL ID DE FILTRO"&amp;#REF!</f>
        <v>#REF!</v>
      </c>
      <c r="E2147" s="4">
        <f t="shared" si="472"/>
        <v>40</v>
      </c>
      <c r="F2147" t="str">
        <f t="shared" si="473"/>
        <v>Informe Interactivo 2</v>
      </c>
      <c r="G2147" t="str">
        <f t="shared" si="474"/>
        <v>Categoría</v>
      </c>
      <c r="H2147" t="str">
        <f t="shared" si="475"/>
        <v>Precios</v>
      </c>
      <c r="J2147" s="1" t="e">
        <f t="shared" si="476"/>
        <v>#REF!</v>
      </c>
    </row>
    <row r="2148" spans="1:10" x14ac:dyDescent="0.35">
      <c r="A2148" s="2">
        <f t="shared" si="470"/>
        <v>374</v>
      </c>
      <c r="B2148" s="2">
        <f t="shared" si="471"/>
        <v>4.1500000000000004</v>
      </c>
      <c r="C2148" s="5" t="str">
        <f>+F2148&amp;" - "&amp;I2148</f>
        <v xml:space="preserve">Informe Interactivo 2 - </v>
      </c>
      <c r="D2148" s="6" t="e">
        <f>+"AQUÍ SE COPIA EL LINK SIN EL ID DE FILTRO"&amp;#REF!</f>
        <v>#REF!</v>
      </c>
      <c r="E2148" s="4">
        <f t="shared" si="472"/>
        <v>40</v>
      </c>
      <c r="F2148" t="str">
        <f t="shared" si="473"/>
        <v>Informe Interactivo 2</v>
      </c>
      <c r="G2148" t="str">
        <f t="shared" si="474"/>
        <v>Categoría</v>
      </c>
      <c r="H2148" t="str">
        <f t="shared" si="475"/>
        <v>Precios</v>
      </c>
      <c r="J2148" s="1" t="e">
        <f t="shared" si="476"/>
        <v>#REF!</v>
      </c>
    </row>
    <row r="2149" spans="1:10" x14ac:dyDescent="0.35">
      <c r="A2149" s="2">
        <f t="shared" si="470"/>
        <v>375</v>
      </c>
      <c r="B2149" s="2">
        <f t="shared" si="471"/>
        <v>4.1500000000000004</v>
      </c>
      <c r="C2149" s="5" t="str">
        <f>+F2149&amp;" - "&amp;I2149</f>
        <v xml:space="preserve">Informe Interactivo 2 - </v>
      </c>
      <c r="D2149" s="6" t="e">
        <f>+"AQUÍ SE COPIA EL LINK SIN EL ID DE FILTRO"&amp;#REF!</f>
        <v>#REF!</v>
      </c>
      <c r="E2149" s="4">
        <f t="shared" si="472"/>
        <v>40</v>
      </c>
      <c r="F2149" t="str">
        <f t="shared" si="473"/>
        <v>Informe Interactivo 2</v>
      </c>
      <c r="G2149" t="str">
        <f t="shared" si="474"/>
        <v>Categoría</v>
      </c>
      <c r="H2149" t="str">
        <f t="shared" si="475"/>
        <v>Precios</v>
      </c>
      <c r="J2149" s="1" t="e">
        <f t="shared" si="476"/>
        <v>#REF!</v>
      </c>
    </row>
    <row r="2150" spans="1:10" x14ac:dyDescent="0.35">
      <c r="A2150" s="2">
        <f t="shared" si="470"/>
        <v>376</v>
      </c>
      <c r="B2150" s="2">
        <f t="shared" si="471"/>
        <v>4.1500000000000004</v>
      </c>
      <c r="C2150" s="5" t="str">
        <f>+F2150&amp;" - "&amp;I2150</f>
        <v xml:space="preserve">Informe Interactivo 2 - </v>
      </c>
      <c r="D2150" s="6" t="e">
        <f>+"AQUÍ SE COPIA EL LINK SIN EL ID DE FILTRO"&amp;#REF!</f>
        <v>#REF!</v>
      </c>
      <c r="E2150" s="4">
        <f t="shared" si="472"/>
        <v>40</v>
      </c>
      <c r="F2150" t="str">
        <f t="shared" si="473"/>
        <v>Informe Interactivo 2</v>
      </c>
      <c r="G2150" t="str">
        <f t="shared" si="474"/>
        <v>Categoría</v>
      </c>
      <c r="H2150" t="str">
        <f t="shared" si="475"/>
        <v>Precios</v>
      </c>
      <c r="J2150" s="1" t="e">
        <f t="shared" si="476"/>
        <v>#REF!</v>
      </c>
    </row>
    <row r="2151" spans="1:10" x14ac:dyDescent="0.35">
      <c r="A2151" s="2">
        <f t="shared" si="470"/>
        <v>377</v>
      </c>
      <c r="B2151" s="2">
        <f t="shared" si="471"/>
        <v>4.1500000000000004</v>
      </c>
      <c r="C2151" s="5" t="str">
        <f>+F2151&amp;" - "&amp;I2151</f>
        <v xml:space="preserve">Informe Interactivo 2 - </v>
      </c>
      <c r="D2151" s="6" t="e">
        <f>+"AQUÍ SE COPIA EL LINK SIN EL ID DE FILTRO"&amp;#REF!</f>
        <v>#REF!</v>
      </c>
      <c r="E2151" s="4">
        <f t="shared" si="472"/>
        <v>40</v>
      </c>
      <c r="F2151" t="str">
        <f t="shared" si="473"/>
        <v>Informe Interactivo 2</v>
      </c>
      <c r="G2151" t="str">
        <f t="shared" si="474"/>
        <v>Categoría</v>
      </c>
      <c r="H2151" t="str">
        <f t="shared" si="475"/>
        <v>Precios</v>
      </c>
      <c r="J2151" s="1" t="e">
        <f t="shared" si="476"/>
        <v>#REF!</v>
      </c>
    </row>
    <row r="2152" spans="1:10" x14ac:dyDescent="0.35">
      <c r="A2152" s="2">
        <f t="shared" si="470"/>
        <v>378</v>
      </c>
      <c r="B2152" s="2">
        <f t="shared" si="471"/>
        <v>4.1500000000000004</v>
      </c>
      <c r="C2152" s="5" t="str">
        <f>+F2152&amp;" - "&amp;I2152</f>
        <v xml:space="preserve">Informe Interactivo 2 - </v>
      </c>
      <c r="D2152" s="6" t="e">
        <f>+"AQUÍ SE COPIA EL LINK SIN EL ID DE FILTRO"&amp;#REF!</f>
        <v>#REF!</v>
      </c>
      <c r="E2152" s="4">
        <f t="shared" si="472"/>
        <v>40</v>
      </c>
      <c r="F2152" t="str">
        <f t="shared" si="473"/>
        <v>Informe Interactivo 2</v>
      </c>
      <c r="G2152" t="str">
        <f t="shared" si="474"/>
        <v>Categoría</v>
      </c>
      <c r="H2152" t="str">
        <f t="shared" si="475"/>
        <v>Precios</v>
      </c>
      <c r="J2152" s="1" t="e">
        <f t="shared" si="476"/>
        <v>#REF!</v>
      </c>
    </row>
    <row r="2153" spans="1:10" x14ac:dyDescent="0.35">
      <c r="A2153" s="2">
        <f t="shared" ref="A2153:A2216" si="477">+A2152+1</f>
        <v>379</v>
      </c>
      <c r="B2153" s="2">
        <f t="shared" ref="B2153:B2216" si="478">+B2152</f>
        <v>4.1500000000000004</v>
      </c>
      <c r="C2153" s="5" t="str">
        <f>+F2153&amp;" - "&amp;I2153</f>
        <v xml:space="preserve">Informe Interactivo 2 - </v>
      </c>
      <c r="D2153" s="6" t="e">
        <f>+"AQUÍ SE COPIA EL LINK SIN EL ID DE FILTRO"&amp;#REF!</f>
        <v>#REF!</v>
      </c>
      <c r="E2153" s="4">
        <f t="shared" ref="E2153:E2216" si="479">+E2152</f>
        <v>40</v>
      </c>
      <c r="F2153" t="str">
        <f t="shared" ref="F2153:F2216" si="480">+F2152</f>
        <v>Informe Interactivo 2</v>
      </c>
      <c r="G2153" t="str">
        <f t="shared" ref="G2153:G2216" si="481">+G2152</f>
        <v>Categoría</v>
      </c>
      <c r="H2153" t="str">
        <f t="shared" ref="H2153:H2216" si="482">+H2152</f>
        <v>Precios</v>
      </c>
      <c r="J2153" s="1" t="e">
        <f t="shared" ref="J2153:J2216" si="483">+HYPERLINK(D2153,C2153)</f>
        <v>#REF!</v>
      </c>
    </row>
    <row r="2154" spans="1:10" x14ac:dyDescent="0.35">
      <c r="A2154" s="2">
        <f t="shared" si="477"/>
        <v>380</v>
      </c>
      <c r="B2154" s="2">
        <f t="shared" si="478"/>
        <v>4.1500000000000004</v>
      </c>
      <c r="C2154" s="5" t="str">
        <f>+F2154&amp;" - "&amp;I2154</f>
        <v xml:space="preserve">Informe Interactivo 2 - </v>
      </c>
      <c r="D2154" s="6" t="e">
        <f>+"AQUÍ SE COPIA EL LINK SIN EL ID DE FILTRO"&amp;#REF!</f>
        <v>#REF!</v>
      </c>
      <c r="E2154" s="4">
        <f t="shared" si="479"/>
        <v>40</v>
      </c>
      <c r="F2154" t="str">
        <f t="shared" si="480"/>
        <v>Informe Interactivo 2</v>
      </c>
      <c r="G2154" t="str">
        <f t="shared" si="481"/>
        <v>Categoría</v>
      </c>
      <c r="H2154" t="str">
        <f t="shared" si="482"/>
        <v>Precios</v>
      </c>
      <c r="J2154" s="1" t="e">
        <f t="shared" si="483"/>
        <v>#REF!</v>
      </c>
    </row>
    <row r="2155" spans="1:10" x14ac:dyDescent="0.35">
      <c r="A2155" s="2">
        <f t="shared" si="477"/>
        <v>381</v>
      </c>
      <c r="B2155" s="2">
        <f t="shared" si="478"/>
        <v>4.1500000000000004</v>
      </c>
      <c r="C2155" s="5" t="str">
        <f>+F2155&amp;" - "&amp;I2155</f>
        <v xml:space="preserve">Informe Interactivo 2 - </v>
      </c>
      <c r="D2155" s="6" t="e">
        <f>+"AQUÍ SE COPIA EL LINK SIN EL ID DE FILTRO"&amp;#REF!</f>
        <v>#REF!</v>
      </c>
      <c r="E2155" s="4">
        <f t="shared" si="479"/>
        <v>40</v>
      </c>
      <c r="F2155" t="str">
        <f t="shared" si="480"/>
        <v>Informe Interactivo 2</v>
      </c>
      <c r="G2155" t="str">
        <f t="shared" si="481"/>
        <v>Categoría</v>
      </c>
      <c r="H2155" t="str">
        <f t="shared" si="482"/>
        <v>Precios</v>
      </c>
      <c r="J2155" s="1" t="e">
        <f t="shared" si="483"/>
        <v>#REF!</v>
      </c>
    </row>
    <row r="2156" spans="1:10" x14ac:dyDescent="0.35">
      <c r="A2156" s="2">
        <f t="shared" si="477"/>
        <v>382</v>
      </c>
      <c r="B2156" s="2">
        <f t="shared" si="478"/>
        <v>4.1500000000000004</v>
      </c>
      <c r="C2156" s="5" t="str">
        <f>+F2156&amp;" - "&amp;I2156</f>
        <v xml:space="preserve">Informe Interactivo 2 - </v>
      </c>
      <c r="D2156" s="6" t="e">
        <f>+"AQUÍ SE COPIA EL LINK SIN EL ID DE FILTRO"&amp;#REF!</f>
        <v>#REF!</v>
      </c>
      <c r="E2156" s="4">
        <f t="shared" si="479"/>
        <v>40</v>
      </c>
      <c r="F2156" t="str">
        <f t="shared" si="480"/>
        <v>Informe Interactivo 2</v>
      </c>
      <c r="G2156" t="str">
        <f t="shared" si="481"/>
        <v>Categoría</v>
      </c>
      <c r="H2156" t="str">
        <f t="shared" si="482"/>
        <v>Precios</v>
      </c>
      <c r="J2156" s="1" t="e">
        <f t="shared" si="483"/>
        <v>#REF!</v>
      </c>
    </row>
    <row r="2157" spans="1:10" x14ac:dyDescent="0.35">
      <c r="A2157" s="2">
        <f t="shared" si="477"/>
        <v>383</v>
      </c>
      <c r="B2157" s="2">
        <f t="shared" si="478"/>
        <v>4.1500000000000004</v>
      </c>
      <c r="C2157" s="5" t="str">
        <f>+F2157&amp;" - "&amp;I2157</f>
        <v xml:space="preserve">Informe Interactivo 2 - </v>
      </c>
      <c r="D2157" s="6" t="e">
        <f>+"AQUÍ SE COPIA EL LINK SIN EL ID DE FILTRO"&amp;#REF!</f>
        <v>#REF!</v>
      </c>
      <c r="E2157" s="4">
        <f t="shared" si="479"/>
        <v>40</v>
      </c>
      <c r="F2157" t="str">
        <f t="shared" si="480"/>
        <v>Informe Interactivo 2</v>
      </c>
      <c r="G2157" t="str">
        <f t="shared" si="481"/>
        <v>Categoría</v>
      </c>
      <c r="H2157" t="str">
        <f t="shared" si="482"/>
        <v>Precios</v>
      </c>
      <c r="J2157" s="1" t="e">
        <f t="shared" si="483"/>
        <v>#REF!</v>
      </c>
    </row>
    <row r="2158" spans="1:10" x14ac:dyDescent="0.35">
      <c r="A2158" s="2">
        <f t="shared" si="477"/>
        <v>384</v>
      </c>
      <c r="B2158" s="2">
        <f t="shared" si="478"/>
        <v>4.1500000000000004</v>
      </c>
      <c r="C2158" s="5" t="str">
        <f>+F2158&amp;" - "&amp;I2158</f>
        <v xml:space="preserve">Informe Interactivo 2 - </v>
      </c>
      <c r="D2158" s="6" t="e">
        <f>+"AQUÍ SE COPIA EL LINK SIN EL ID DE FILTRO"&amp;#REF!</f>
        <v>#REF!</v>
      </c>
      <c r="E2158" s="4">
        <f t="shared" si="479"/>
        <v>40</v>
      </c>
      <c r="F2158" t="str">
        <f t="shared" si="480"/>
        <v>Informe Interactivo 2</v>
      </c>
      <c r="G2158" t="str">
        <f t="shared" si="481"/>
        <v>Categoría</v>
      </c>
      <c r="H2158" t="str">
        <f t="shared" si="482"/>
        <v>Precios</v>
      </c>
      <c r="J2158" s="1" t="e">
        <f t="shared" si="483"/>
        <v>#REF!</v>
      </c>
    </row>
    <row r="2159" spans="1:10" x14ac:dyDescent="0.35">
      <c r="A2159" s="2">
        <f t="shared" si="477"/>
        <v>385</v>
      </c>
      <c r="B2159" s="2">
        <f t="shared" si="478"/>
        <v>4.1500000000000004</v>
      </c>
      <c r="C2159" s="5" t="str">
        <f>+F2159&amp;" - "&amp;I2159</f>
        <v xml:space="preserve">Informe Interactivo 2 - </v>
      </c>
      <c r="D2159" s="6" t="e">
        <f>+"AQUÍ SE COPIA EL LINK SIN EL ID DE FILTRO"&amp;#REF!</f>
        <v>#REF!</v>
      </c>
      <c r="E2159" s="4">
        <f t="shared" si="479"/>
        <v>40</v>
      </c>
      <c r="F2159" t="str">
        <f t="shared" si="480"/>
        <v>Informe Interactivo 2</v>
      </c>
      <c r="G2159" t="str">
        <f t="shared" si="481"/>
        <v>Categoría</v>
      </c>
      <c r="H2159" t="str">
        <f t="shared" si="482"/>
        <v>Precios</v>
      </c>
      <c r="J2159" s="1" t="e">
        <f t="shared" si="483"/>
        <v>#REF!</v>
      </c>
    </row>
    <row r="2160" spans="1:10" x14ac:dyDescent="0.35">
      <c r="A2160" s="2">
        <f t="shared" si="477"/>
        <v>386</v>
      </c>
      <c r="B2160" s="2">
        <f t="shared" si="478"/>
        <v>4.1500000000000004</v>
      </c>
      <c r="C2160" s="5" t="str">
        <f>+F2160&amp;" - "&amp;I2160</f>
        <v xml:space="preserve">Informe Interactivo 2 - </v>
      </c>
      <c r="D2160" s="6" t="e">
        <f>+"AQUÍ SE COPIA EL LINK SIN EL ID DE FILTRO"&amp;#REF!</f>
        <v>#REF!</v>
      </c>
      <c r="E2160" s="4">
        <f t="shared" si="479"/>
        <v>40</v>
      </c>
      <c r="F2160" t="str">
        <f t="shared" si="480"/>
        <v>Informe Interactivo 2</v>
      </c>
      <c r="G2160" t="str">
        <f t="shared" si="481"/>
        <v>Categoría</v>
      </c>
      <c r="H2160" t="str">
        <f t="shared" si="482"/>
        <v>Precios</v>
      </c>
      <c r="J2160" s="1" t="e">
        <f t="shared" si="483"/>
        <v>#REF!</v>
      </c>
    </row>
    <row r="2161" spans="1:10" x14ac:dyDescent="0.35">
      <c r="A2161" s="2">
        <f t="shared" si="477"/>
        <v>387</v>
      </c>
      <c r="B2161" s="2">
        <f t="shared" si="478"/>
        <v>4.1500000000000004</v>
      </c>
      <c r="C2161" s="5" t="str">
        <f>+F2161&amp;" - "&amp;I2161</f>
        <v xml:space="preserve">Informe Interactivo 2 - </v>
      </c>
      <c r="D2161" s="6" t="e">
        <f>+"AQUÍ SE COPIA EL LINK SIN EL ID DE FILTRO"&amp;#REF!</f>
        <v>#REF!</v>
      </c>
      <c r="E2161" s="4">
        <f t="shared" si="479"/>
        <v>40</v>
      </c>
      <c r="F2161" t="str">
        <f t="shared" si="480"/>
        <v>Informe Interactivo 2</v>
      </c>
      <c r="G2161" t="str">
        <f t="shared" si="481"/>
        <v>Categoría</v>
      </c>
      <c r="H2161" t="str">
        <f t="shared" si="482"/>
        <v>Precios</v>
      </c>
      <c r="J2161" s="1" t="e">
        <f t="shared" si="483"/>
        <v>#REF!</v>
      </c>
    </row>
    <row r="2162" spans="1:10" x14ac:dyDescent="0.35">
      <c r="A2162" s="2">
        <f t="shared" si="477"/>
        <v>388</v>
      </c>
      <c r="B2162" s="2">
        <f t="shared" si="478"/>
        <v>4.1500000000000004</v>
      </c>
      <c r="C2162" s="5" t="str">
        <f>+F2162&amp;" - "&amp;I2162</f>
        <v xml:space="preserve">Informe Interactivo 2 - </v>
      </c>
      <c r="D2162" s="6" t="e">
        <f>+"AQUÍ SE COPIA EL LINK SIN EL ID DE FILTRO"&amp;#REF!</f>
        <v>#REF!</v>
      </c>
      <c r="E2162" s="4">
        <f t="shared" si="479"/>
        <v>40</v>
      </c>
      <c r="F2162" t="str">
        <f t="shared" si="480"/>
        <v>Informe Interactivo 2</v>
      </c>
      <c r="G2162" t="str">
        <f t="shared" si="481"/>
        <v>Categoría</v>
      </c>
      <c r="H2162" t="str">
        <f t="shared" si="482"/>
        <v>Precios</v>
      </c>
      <c r="J2162" s="1" t="e">
        <f t="shared" si="483"/>
        <v>#REF!</v>
      </c>
    </row>
    <row r="2163" spans="1:10" x14ac:dyDescent="0.35">
      <c r="A2163" s="2">
        <f t="shared" si="477"/>
        <v>389</v>
      </c>
      <c r="B2163" s="2">
        <f t="shared" si="478"/>
        <v>4.1500000000000004</v>
      </c>
      <c r="C2163" s="5" t="str">
        <f>+F2163&amp;" - "&amp;I2163</f>
        <v xml:space="preserve">Informe Interactivo 2 - </v>
      </c>
      <c r="D2163" s="6" t="e">
        <f>+"AQUÍ SE COPIA EL LINK SIN EL ID DE FILTRO"&amp;#REF!</f>
        <v>#REF!</v>
      </c>
      <c r="E2163" s="4">
        <f t="shared" si="479"/>
        <v>40</v>
      </c>
      <c r="F2163" t="str">
        <f t="shared" si="480"/>
        <v>Informe Interactivo 2</v>
      </c>
      <c r="G2163" t="str">
        <f t="shared" si="481"/>
        <v>Categoría</v>
      </c>
      <c r="H2163" t="str">
        <f t="shared" si="482"/>
        <v>Precios</v>
      </c>
      <c r="J2163" s="1" t="e">
        <f t="shared" si="483"/>
        <v>#REF!</v>
      </c>
    </row>
    <row r="2164" spans="1:10" x14ac:dyDescent="0.35">
      <c r="A2164" s="2">
        <f t="shared" si="477"/>
        <v>390</v>
      </c>
      <c r="B2164" s="2">
        <f t="shared" si="478"/>
        <v>4.1500000000000004</v>
      </c>
      <c r="C2164" s="5" t="str">
        <f>+F2164&amp;" - "&amp;I2164</f>
        <v xml:space="preserve">Informe Interactivo 2 - </v>
      </c>
      <c r="D2164" s="6" t="e">
        <f>+"AQUÍ SE COPIA EL LINK SIN EL ID DE FILTRO"&amp;#REF!</f>
        <v>#REF!</v>
      </c>
      <c r="E2164" s="4">
        <f t="shared" si="479"/>
        <v>40</v>
      </c>
      <c r="F2164" t="str">
        <f t="shared" si="480"/>
        <v>Informe Interactivo 2</v>
      </c>
      <c r="G2164" t="str">
        <f t="shared" si="481"/>
        <v>Categoría</v>
      </c>
      <c r="H2164" t="str">
        <f t="shared" si="482"/>
        <v>Precios</v>
      </c>
      <c r="J2164" s="1" t="e">
        <f t="shared" si="483"/>
        <v>#REF!</v>
      </c>
    </row>
    <row r="2165" spans="1:10" x14ac:dyDescent="0.35">
      <c r="A2165" s="2">
        <f t="shared" si="477"/>
        <v>391</v>
      </c>
      <c r="B2165" s="2">
        <f t="shared" si="478"/>
        <v>4.1500000000000004</v>
      </c>
      <c r="C2165" s="5" t="str">
        <f>+F2165&amp;" - "&amp;I2165</f>
        <v xml:space="preserve">Informe Interactivo 2 - </v>
      </c>
      <c r="D2165" s="6" t="e">
        <f>+"AQUÍ SE COPIA EL LINK SIN EL ID DE FILTRO"&amp;#REF!</f>
        <v>#REF!</v>
      </c>
      <c r="E2165" s="4">
        <f t="shared" si="479"/>
        <v>40</v>
      </c>
      <c r="F2165" t="str">
        <f t="shared" si="480"/>
        <v>Informe Interactivo 2</v>
      </c>
      <c r="G2165" t="str">
        <f t="shared" si="481"/>
        <v>Categoría</v>
      </c>
      <c r="H2165" t="str">
        <f t="shared" si="482"/>
        <v>Precios</v>
      </c>
      <c r="J2165" s="1" t="e">
        <f t="shared" si="483"/>
        <v>#REF!</v>
      </c>
    </row>
    <row r="2166" spans="1:10" x14ac:dyDescent="0.35">
      <c r="A2166" s="2">
        <f t="shared" si="477"/>
        <v>392</v>
      </c>
      <c r="B2166" s="2">
        <f t="shared" si="478"/>
        <v>4.1500000000000004</v>
      </c>
      <c r="C2166" s="5" t="str">
        <f>+F2166&amp;" - "&amp;I2166</f>
        <v xml:space="preserve">Informe Interactivo 2 - </v>
      </c>
      <c r="D2166" s="6" t="e">
        <f>+"AQUÍ SE COPIA EL LINK SIN EL ID DE FILTRO"&amp;#REF!</f>
        <v>#REF!</v>
      </c>
      <c r="E2166" s="4">
        <f t="shared" si="479"/>
        <v>40</v>
      </c>
      <c r="F2166" t="str">
        <f t="shared" si="480"/>
        <v>Informe Interactivo 2</v>
      </c>
      <c r="G2166" t="str">
        <f t="shared" si="481"/>
        <v>Categoría</v>
      </c>
      <c r="H2166" t="str">
        <f t="shared" si="482"/>
        <v>Precios</v>
      </c>
      <c r="J2166" s="1" t="e">
        <f t="shared" si="483"/>
        <v>#REF!</v>
      </c>
    </row>
    <row r="2167" spans="1:10" x14ac:dyDescent="0.35">
      <c r="A2167" s="2">
        <f t="shared" si="477"/>
        <v>393</v>
      </c>
      <c r="B2167" s="2">
        <f t="shared" si="478"/>
        <v>4.1500000000000004</v>
      </c>
      <c r="C2167" s="5" t="str">
        <f>+F2167&amp;" - "&amp;I2167</f>
        <v xml:space="preserve">Informe Interactivo 2 - </v>
      </c>
      <c r="D2167" s="6" t="e">
        <f>+"AQUÍ SE COPIA EL LINK SIN EL ID DE FILTRO"&amp;#REF!</f>
        <v>#REF!</v>
      </c>
      <c r="E2167" s="4">
        <f t="shared" si="479"/>
        <v>40</v>
      </c>
      <c r="F2167" t="str">
        <f t="shared" si="480"/>
        <v>Informe Interactivo 2</v>
      </c>
      <c r="G2167" t="str">
        <f t="shared" si="481"/>
        <v>Categoría</v>
      </c>
      <c r="H2167" t="str">
        <f t="shared" si="482"/>
        <v>Precios</v>
      </c>
      <c r="J2167" s="1" t="e">
        <f t="shared" si="483"/>
        <v>#REF!</v>
      </c>
    </row>
    <row r="2168" spans="1:10" x14ac:dyDescent="0.35">
      <c r="A2168" s="2">
        <f t="shared" si="477"/>
        <v>394</v>
      </c>
      <c r="B2168" s="2">
        <f t="shared" si="478"/>
        <v>4.1500000000000004</v>
      </c>
      <c r="C2168" s="5" t="str">
        <f>+F2168&amp;" - "&amp;I2168</f>
        <v xml:space="preserve">Informe Interactivo 2 - </v>
      </c>
      <c r="D2168" s="6" t="e">
        <f>+"AQUÍ SE COPIA EL LINK SIN EL ID DE FILTRO"&amp;#REF!</f>
        <v>#REF!</v>
      </c>
      <c r="E2168" s="4">
        <f t="shared" si="479"/>
        <v>40</v>
      </c>
      <c r="F2168" t="str">
        <f t="shared" si="480"/>
        <v>Informe Interactivo 2</v>
      </c>
      <c r="G2168" t="str">
        <f t="shared" si="481"/>
        <v>Categoría</v>
      </c>
      <c r="H2168" t="str">
        <f t="shared" si="482"/>
        <v>Precios</v>
      </c>
      <c r="J2168" s="1" t="e">
        <f t="shared" si="483"/>
        <v>#REF!</v>
      </c>
    </row>
    <row r="2169" spans="1:10" x14ac:dyDescent="0.35">
      <c r="A2169" s="2">
        <f t="shared" si="477"/>
        <v>395</v>
      </c>
      <c r="B2169" s="2">
        <f t="shared" si="478"/>
        <v>4.1500000000000004</v>
      </c>
      <c r="C2169" s="5" t="str">
        <f>+F2169&amp;" - "&amp;I2169</f>
        <v xml:space="preserve">Informe Interactivo 2 - </v>
      </c>
      <c r="D2169" s="6" t="e">
        <f>+"AQUÍ SE COPIA EL LINK SIN EL ID DE FILTRO"&amp;#REF!</f>
        <v>#REF!</v>
      </c>
      <c r="E2169" s="4">
        <f t="shared" si="479"/>
        <v>40</v>
      </c>
      <c r="F2169" t="str">
        <f t="shared" si="480"/>
        <v>Informe Interactivo 2</v>
      </c>
      <c r="G2169" t="str">
        <f t="shared" si="481"/>
        <v>Categoría</v>
      </c>
      <c r="H2169" t="str">
        <f t="shared" si="482"/>
        <v>Precios</v>
      </c>
      <c r="J2169" s="1" t="e">
        <f t="shared" si="483"/>
        <v>#REF!</v>
      </c>
    </row>
    <row r="2170" spans="1:10" x14ac:dyDescent="0.35">
      <c r="A2170" s="2">
        <f t="shared" si="477"/>
        <v>396</v>
      </c>
      <c r="B2170" s="2">
        <f t="shared" si="478"/>
        <v>4.1500000000000004</v>
      </c>
      <c r="C2170" s="5" t="str">
        <f>+F2170&amp;" - "&amp;I2170</f>
        <v xml:space="preserve">Informe Interactivo 2 - </v>
      </c>
      <c r="D2170" s="6" t="e">
        <f>+"AQUÍ SE COPIA EL LINK SIN EL ID DE FILTRO"&amp;#REF!</f>
        <v>#REF!</v>
      </c>
      <c r="E2170" s="4">
        <f t="shared" si="479"/>
        <v>40</v>
      </c>
      <c r="F2170" t="str">
        <f t="shared" si="480"/>
        <v>Informe Interactivo 2</v>
      </c>
      <c r="G2170" t="str">
        <f t="shared" si="481"/>
        <v>Categoría</v>
      </c>
      <c r="H2170" t="str">
        <f t="shared" si="482"/>
        <v>Precios</v>
      </c>
      <c r="J2170" s="1" t="e">
        <f t="shared" si="483"/>
        <v>#REF!</v>
      </c>
    </row>
    <row r="2171" spans="1:10" x14ac:dyDescent="0.35">
      <c r="A2171" s="2">
        <f t="shared" si="477"/>
        <v>397</v>
      </c>
      <c r="B2171" s="2">
        <f t="shared" si="478"/>
        <v>4.1500000000000004</v>
      </c>
      <c r="C2171" s="5" t="str">
        <f>+F2171&amp;" - "&amp;I2171</f>
        <v xml:space="preserve">Informe Interactivo 2 - </v>
      </c>
      <c r="D2171" s="6" t="e">
        <f>+"AQUÍ SE COPIA EL LINK SIN EL ID DE FILTRO"&amp;#REF!</f>
        <v>#REF!</v>
      </c>
      <c r="E2171" s="4">
        <f t="shared" si="479"/>
        <v>40</v>
      </c>
      <c r="F2171" t="str">
        <f t="shared" si="480"/>
        <v>Informe Interactivo 2</v>
      </c>
      <c r="G2171" t="str">
        <f t="shared" si="481"/>
        <v>Categoría</v>
      </c>
      <c r="H2171" t="str">
        <f t="shared" si="482"/>
        <v>Precios</v>
      </c>
      <c r="J2171" s="1" t="e">
        <f t="shared" si="483"/>
        <v>#REF!</v>
      </c>
    </row>
    <row r="2172" spans="1:10" x14ac:dyDescent="0.35">
      <c r="A2172" s="2">
        <f t="shared" si="477"/>
        <v>398</v>
      </c>
      <c r="B2172" s="2">
        <f t="shared" si="478"/>
        <v>4.1500000000000004</v>
      </c>
      <c r="C2172" s="5" t="str">
        <f>+F2172&amp;" - "&amp;I2172</f>
        <v xml:space="preserve">Informe Interactivo 2 - </v>
      </c>
      <c r="D2172" s="6" t="e">
        <f>+"AQUÍ SE COPIA EL LINK SIN EL ID DE FILTRO"&amp;#REF!</f>
        <v>#REF!</v>
      </c>
      <c r="E2172" s="4">
        <f t="shared" si="479"/>
        <v>40</v>
      </c>
      <c r="F2172" t="str">
        <f t="shared" si="480"/>
        <v>Informe Interactivo 2</v>
      </c>
      <c r="G2172" t="str">
        <f t="shared" si="481"/>
        <v>Categoría</v>
      </c>
      <c r="H2172" t="str">
        <f t="shared" si="482"/>
        <v>Precios</v>
      </c>
      <c r="J2172" s="1" t="e">
        <f t="shared" si="483"/>
        <v>#REF!</v>
      </c>
    </row>
    <row r="2173" spans="1:10" x14ac:dyDescent="0.35">
      <c r="A2173" s="2">
        <f t="shared" si="477"/>
        <v>399</v>
      </c>
      <c r="B2173" s="2">
        <f t="shared" si="478"/>
        <v>4.1500000000000004</v>
      </c>
      <c r="C2173" s="5" t="str">
        <f>+F2173&amp;" - "&amp;I2173</f>
        <v xml:space="preserve">Informe Interactivo 2 - </v>
      </c>
      <c r="D2173" s="6" t="e">
        <f>+"AQUÍ SE COPIA EL LINK SIN EL ID DE FILTRO"&amp;#REF!</f>
        <v>#REF!</v>
      </c>
      <c r="E2173" s="4">
        <f t="shared" si="479"/>
        <v>40</v>
      </c>
      <c r="F2173" t="str">
        <f t="shared" si="480"/>
        <v>Informe Interactivo 2</v>
      </c>
      <c r="G2173" t="str">
        <f t="shared" si="481"/>
        <v>Categoría</v>
      </c>
      <c r="H2173" t="str">
        <f t="shared" si="482"/>
        <v>Precios</v>
      </c>
      <c r="J2173" s="1" t="e">
        <f t="shared" si="483"/>
        <v>#REF!</v>
      </c>
    </row>
    <row r="2174" spans="1:10" x14ac:dyDescent="0.35">
      <c r="A2174" s="2">
        <f t="shared" si="477"/>
        <v>400</v>
      </c>
      <c r="B2174" s="2">
        <f t="shared" si="478"/>
        <v>4.1500000000000004</v>
      </c>
      <c r="C2174" s="5" t="str">
        <f>+F2174&amp;" - "&amp;I2174</f>
        <v xml:space="preserve">Informe Interactivo 2 - </v>
      </c>
      <c r="D2174" s="6" t="e">
        <f>+"AQUÍ SE COPIA EL LINK SIN EL ID DE FILTRO"&amp;#REF!</f>
        <v>#REF!</v>
      </c>
      <c r="E2174" s="4">
        <f t="shared" si="479"/>
        <v>40</v>
      </c>
      <c r="F2174" t="str">
        <f t="shared" si="480"/>
        <v>Informe Interactivo 2</v>
      </c>
      <c r="G2174" t="str">
        <f t="shared" si="481"/>
        <v>Categoría</v>
      </c>
      <c r="H2174" t="str">
        <f t="shared" si="482"/>
        <v>Precios</v>
      </c>
      <c r="J2174" s="1" t="e">
        <f t="shared" si="483"/>
        <v>#REF!</v>
      </c>
    </row>
    <row r="2175" spans="1:10" x14ac:dyDescent="0.35">
      <c r="A2175" s="2">
        <f t="shared" si="477"/>
        <v>401</v>
      </c>
      <c r="B2175" s="2">
        <f t="shared" si="478"/>
        <v>4.1500000000000004</v>
      </c>
      <c r="C2175" s="5" t="str">
        <f>+F2175&amp;" - "&amp;I2175</f>
        <v xml:space="preserve">Informe Interactivo 2 - </v>
      </c>
      <c r="D2175" s="6" t="e">
        <f>+"AQUÍ SE COPIA EL LINK SIN EL ID DE FILTRO"&amp;#REF!</f>
        <v>#REF!</v>
      </c>
      <c r="E2175" s="4">
        <f t="shared" si="479"/>
        <v>40</v>
      </c>
      <c r="F2175" t="str">
        <f t="shared" si="480"/>
        <v>Informe Interactivo 2</v>
      </c>
      <c r="G2175" t="str">
        <f t="shared" si="481"/>
        <v>Categoría</v>
      </c>
      <c r="H2175" t="str">
        <f t="shared" si="482"/>
        <v>Precios</v>
      </c>
      <c r="J2175" s="1" t="e">
        <f t="shared" si="483"/>
        <v>#REF!</v>
      </c>
    </row>
    <row r="2176" spans="1:10" x14ac:dyDescent="0.35">
      <c r="A2176" s="2">
        <f t="shared" si="477"/>
        <v>402</v>
      </c>
      <c r="B2176" s="2">
        <f t="shared" si="478"/>
        <v>4.1500000000000004</v>
      </c>
      <c r="C2176" s="5" t="str">
        <f>+F2176&amp;" - "&amp;I2176</f>
        <v xml:space="preserve">Informe Interactivo 2 - </v>
      </c>
      <c r="D2176" s="6" t="e">
        <f>+"AQUÍ SE COPIA EL LINK SIN EL ID DE FILTRO"&amp;#REF!</f>
        <v>#REF!</v>
      </c>
      <c r="E2176" s="4">
        <f t="shared" si="479"/>
        <v>40</v>
      </c>
      <c r="F2176" t="str">
        <f t="shared" si="480"/>
        <v>Informe Interactivo 2</v>
      </c>
      <c r="G2176" t="str">
        <f t="shared" si="481"/>
        <v>Categoría</v>
      </c>
      <c r="H2176" t="str">
        <f t="shared" si="482"/>
        <v>Precios</v>
      </c>
      <c r="J2176" s="1" t="e">
        <f t="shared" si="483"/>
        <v>#REF!</v>
      </c>
    </row>
    <row r="2177" spans="1:10" x14ac:dyDescent="0.35">
      <c r="A2177" s="2">
        <f t="shared" si="477"/>
        <v>403</v>
      </c>
      <c r="B2177" s="2">
        <f t="shared" si="478"/>
        <v>4.1500000000000004</v>
      </c>
      <c r="C2177" s="5" t="str">
        <f>+F2177&amp;" - "&amp;I2177</f>
        <v xml:space="preserve">Informe Interactivo 2 - </v>
      </c>
      <c r="D2177" s="6" t="e">
        <f>+"AQUÍ SE COPIA EL LINK SIN EL ID DE FILTRO"&amp;#REF!</f>
        <v>#REF!</v>
      </c>
      <c r="E2177" s="4">
        <f t="shared" si="479"/>
        <v>40</v>
      </c>
      <c r="F2177" t="str">
        <f t="shared" si="480"/>
        <v>Informe Interactivo 2</v>
      </c>
      <c r="G2177" t="str">
        <f t="shared" si="481"/>
        <v>Categoría</v>
      </c>
      <c r="H2177" t="str">
        <f t="shared" si="482"/>
        <v>Precios</v>
      </c>
      <c r="J2177" s="1" t="e">
        <f t="shared" si="483"/>
        <v>#REF!</v>
      </c>
    </row>
    <row r="2178" spans="1:10" x14ac:dyDescent="0.35">
      <c r="A2178" s="2">
        <f t="shared" si="477"/>
        <v>404</v>
      </c>
      <c r="B2178" s="2">
        <f t="shared" si="478"/>
        <v>4.1500000000000004</v>
      </c>
      <c r="C2178" s="5" t="str">
        <f>+F2178&amp;" - "&amp;I2178</f>
        <v xml:space="preserve">Informe Interactivo 2 - </v>
      </c>
      <c r="D2178" s="6" t="e">
        <f>+"AQUÍ SE COPIA EL LINK SIN EL ID DE FILTRO"&amp;#REF!</f>
        <v>#REF!</v>
      </c>
      <c r="E2178" s="4">
        <f t="shared" si="479"/>
        <v>40</v>
      </c>
      <c r="F2178" t="str">
        <f t="shared" si="480"/>
        <v>Informe Interactivo 2</v>
      </c>
      <c r="G2178" t="str">
        <f t="shared" si="481"/>
        <v>Categoría</v>
      </c>
      <c r="H2178" t="str">
        <f t="shared" si="482"/>
        <v>Precios</v>
      </c>
      <c r="J2178" s="1" t="e">
        <f t="shared" si="483"/>
        <v>#REF!</v>
      </c>
    </row>
    <row r="2179" spans="1:10" x14ac:dyDescent="0.35">
      <c r="A2179" s="2">
        <f t="shared" si="477"/>
        <v>405</v>
      </c>
      <c r="B2179" s="2">
        <f t="shared" si="478"/>
        <v>4.1500000000000004</v>
      </c>
      <c r="C2179" s="5" t="str">
        <f>+F2179&amp;" - "&amp;I2179</f>
        <v xml:space="preserve">Informe Interactivo 2 - </v>
      </c>
      <c r="D2179" s="6" t="e">
        <f>+"AQUÍ SE COPIA EL LINK SIN EL ID DE FILTRO"&amp;#REF!</f>
        <v>#REF!</v>
      </c>
      <c r="E2179" s="4">
        <f t="shared" si="479"/>
        <v>40</v>
      </c>
      <c r="F2179" t="str">
        <f t="shared" si="480"/>
        <v>Informe Interactivo 2</v>
      </c>
      <c r="G2179" t="str">
        <f t="shared" si="481"/>
        <v>Categoría</v>
      </c>
      <c r="H2179" t="str">
        <f t="shared" si="482"/>
        <v>Precios</v>
      </c>
      <c r="J2179" s="1" t="e">
        <f t="shared" si="483"/>
        <v>#REF!</v>
      </c>
    </row>
    <row r="2180" spans="1:10" x14ac:dyDescent="0.35">
      <c r="A2180" s="2">
        <f t="shared" si="477"/>
        <v>406</v>
      </c>
      <c r="B2180" s="2">
        <f t="shared" si="478"/>
        <v>4.1500000000000004</v>
      </c>
      <c r="C2180" s="5" t="str">
        <f>+F2180&amp;" - "&amp;I2180</f>
        <v xml:space="preserve">Informe Interactivo 2 - </v>
      </c>
      <c r="D2180" s="6" t="e">
        <f>+"AQUÍ SE COPIA EL LINK SIN EL ID DE FILTRO"&amp;#REF!</f>
        <v>#REF!</v>
      </c>
      <c r="E2180" s="4">
        <f t="shared" si="479"/>
        <v>40</v>
      </c>
      <c r="F2180" t="str">
        <f t="shared" si="480"/>
        <v>Informe Interactivo 2</v>
      </c>
      <c r="G2180" t="str">
        <f t="shared" si="481"/>
        <v>Categoría</v>
      </c>
      <c r="H2180" t="str">
        <f t="shared" si="482"/>
        <v>Precios</v>
      </c>
      <c r="J2180" s="1" t="e">
        <f t="shared" si="483"/>
        <v>#REF!</v>
      </c>
    </row>
    <row r="2181" spans="1:10" x14ac:dyDescent="0.35">
      <c r="A2181" s="2">
        <f t="shared" si="477"/>
        <v>407</v>
      </c>
      <c r="B2181" s="2">
        <f t="shared" si="478"/>
        <v>4.1500000000000004</v>
      </c>
      <c r="C2181" s="5" t="str">
        <f>+F2181&amp;" - "&amp;I2181</f>
        <v xml:space="preserve">Informe Interactivo 2 - </v>
      </c>
      <c r="D2181" s="6" t="e">
        <f>+"AQUÍ SE COPIA EL LINK SIN EL ID DE FILTRO"&amp;#REF!</f>
        <v>#REF!</v>
      </c>
      <c r="E2181" s="4">
        <f t="shared" si="479"/>
        <v>40</v>
      </c>
      <c r="F2181" t="str">
        <f t="shared" si="480"/>
        <v>Informe Interactivo 2</v>
      </c>
      <c r="G2181" t="str">
        <f t="shared" si="481"/>
        <v>Categoría</v>
      </c>
      <c r="H2181" t="str">
        <f t="shared" si="482"/>
        <v>Precios</v>
      </c>
      <c r="J2181" s="1" t="e">
        <f t="shared" si="483"/>
        <v>#REF!</v>
      </c>
    </row>
    <row r="2182" spans="1:10" x14ac:dyDescent="0.35">
      <c r="A2182" s="2">
        <f t="shared" si="477"/>
        <v>408</v>
      </c>
      <c r="B2182" s="2">
        <f t="shared" si="478"/>
        <v>4.1500000000000004</v>
      </c>
      <c r="C2182" s="5" t="str">
        <f>+F2182&amp;" - "&amp;I2182</f>
        <v xml:space="preserve">Informe Interactivo 2 - </v>
      </c>
      <c r="D2182" s="6" t="e">
        <f>+"AQUÍ SE COPIA EL LINK SIN EL ID DE FILTRO"&amp;#REF!</f>
        <v>#REF!</v>
      </c>
      <c r="E2182" s="4">
        <f t="shared" si="479"/>
        <v>40</v>
      </c>
      <c r="F2182" t="str">
        <f t="shared" si="480"/>
        <v>Informe Interactivo 2</v>
      </c>
      <c r="G2182" t="str">
        <f t="shared" si="481"/>
        <v>Categoría</v>
      </c>
      <c r="H2182" t="str">
        <f t="shared" si="482"/>
        <v>Precios</v>
      </c>
      <c r="J2182" s="1" t="e">
        <f t="shared" si="483"/>
        <v>#REF!</v>
      </c>
    </row>
    <row r="2183" spans="1:10" x14ac:dyDescent="0.35">
      <c r="A2183" s="2">
        <f t="shared" si="477"/>
        <v>409</v>
      </c>
      <c r="B2183" s="2">
        <f t="shared" si="478"/>
        <v>4.1500000000000004</v>
      </c>
      <c r="C2183" s="5" t="str">
        <f>+F2183&amp;" - "&amp;I2183</f>
        <v xml:space="preserve">Informe Interactivo 2 - </v>
      </c>
      <c r="D2183" s="6" t="e">
        <f>+"AQUÍ SE COPIA EL LINK SIN EL ID DE FILTRO"&amp;#REF!</f>
        <v>#REF!</v>
      </c>
      <c r="E2183" s="4">
        <f t="shared" si="479"/>
        <v>40</v>
      </c>
      <c r="F2183" t="str">
        <f t="shared" si="480"/>
        <v>Informe Interactivo 2</v>
      </c>
      <c r="G2183" t="str">
        <f t="shared" si="481"/>
        <v>Categoría</v>
      </c>
      <c r="H2183" t="str">
        <f t="shared" si="482"/>
        <v>Precios</v>
      </c>
      <c r="J2183" s="1" t="e">
        <f t="shared" si="483"/>
        <v>#REF!</v>
      </c>
    </row>
    <row r="2184" spans="1:10" x14ac:dyDescent="0.35">
      <c r="A2184" s="2">
        <f t="shared" si="477"/>
        <v>410</v>
      </c>
      <c r="B2184" s="2">
        <f t="shared" si="478"/>
        <v>4.1500000000000004</v>
      </c>
      <c r="C2184" s="5" t="str">
        <f>+F2184&amp;" - "&amp;I2184</f>
        <v xml:space="preserve">Informe Interactivo 2 - </v>
      </c>
      <c r="D2184" s="6" t="e">
        <f>+"AQUÍ SE COPIA EL LINK SIN EL ID DE FILTRO"&amp;#REF!</f>
        <v>#REF!</v>
      </c>
      <c r="E2184" s="4">
        <f t="shared" si="479"/>
        <v>40</v>
      </c>
      <c r="F2184" t="str">
        <f t="shared" si="480"/>
        <v>Informe Interactivo 2</v>
      </c>
      <c r="G2184" t="str">
        <f t="shared" si="481"/>
        <v>Categoría</v>
      </c>
      <c r="H2184" t="str">
        <f t="shared" si="482"/>
        <v>Precios</v>
      </c>
      <c r="J2184" s="1" t="e">
        <f t="shared" si="483"/>
        <v>#REF!</v>
      </c>
    </row>
    <row r="2185" spans="1:10" x14ac:dyDescent="0.35">
      <c r="A2185" s="2">
        <f t="shared" si="477"/>
        <v>411</v>
      </c>
      <c r="B2185" s="2">
        <f t="shared" si="478"/>
        <v>4.1500000000000004</v>
      </c>
      <c r="C2185" s="5" t="str">
        <f>+F2185&amp;" - "&amp;I2185</f>
        <v xml:space="preserve">Informe Interactivo 2 - </v>
      </c>
      <c r="D2185" s="6" t="e">
        <f>+"AQUÍ SE COPIA EL LINK SIN EL ID DE FILTRO"&amp;#REF!</f>
        <v>#REF!</v>
      </c>
      <c r="E2185" s="4">
        <f t="shared" si="479"/>
        <v>40</v>
      </c>
      <c r="F2185" t="str">
        <f t="shared" si="480"/>
        <v>Informe Interactivo 2</v>
      </c>
      <c r="G2185" t="str">
        <f t="shared" si="481"/>
        <v>Categoría</v>
      </c>
      <c r="H2185" t="str">
        <f t="shared" si="482"/>
        <v>Precios</v>
      </c>
      <c r="J2185" s="1" t="e">
        <f t="shared" si="483"/>
        <v>#REF!</v>
      </c>
    </row>
    <row r="2186" spans="1:10" x14ac:dyDescent="0.35">
      <c r="A2186" s="2">
        <f t="shared" si="477"/>
        <v>412</v>
      </c>
      <c r="B2186" s="2">
        <f t="shared" si="478"/>
        <v>4.1500000000000004</v>
      </c>
      <c r="C2186" s="5" t="str">
        <f>+F2186&amp;" - "&amp;I2186</f>
        <v xml:space="preserve">Informe Interactivo 2 - </v>
      </c>
      <c r="D2186" s="6" t="e">
        <f>+"AQUÍ SE COPIA EL LINK SIN EL ID DE FILTRO"&amp;#REF!</f>
        <v>#REF!</v>
      </c>
      <c r="E2186" s="4">
        <f t="shared" si="479"/>
        <v>40</v>
      </c>
      <c r="F2186" t="str">
        <f t="shared" si="480"/>
        <v>Informe Interactivo 2</v>
      </c>
      <c r="G2186" t="str">
        <f t="shared" si="481"/>
        <v>Categoría</v>
      </c>
      <c r="H2186" t="str">
        <f t="shared" si="482"/>
        <v>Precios</v>
      </c>
      <c r="J2186" s="1" t="e">
        <f t="shared" si="483"/>
        <v>#REF!</v>
      </c>
    </row>
    <row r="2187" spans="1:10" x14ac:dyDescent="0.35">
      <c r="A2187" s="2">
        <f t="shared" si="477"/>
        <v>413</v>
      </c>
      <c r="B2187" s="2">
        <f t="shared" si="478"/>
        <v>4.1500000000000004</v>
      </c>
      <c r="C2187" s="5" t="str">
        <f>+F2187&amp;" - "&amp;I2187</f>
        <v xml:space="preserve">Informe Interactivo 2 - </v>
      </c>
      <c r="D2187" s="6" t="e">
        <f>+"AQUÍ SE COPIA EL LINK SIN EL ID DE FILTRO"&amp;#REF!</f>
        <v>#REF!</v>
      </c>
      <c r="E2187" s="4">
        <f t="shared" si="479"/>
        <v>40</v>
      </c>
      <c r="F2187" t="str">
        <f t="shared" si="480"/>
        <v>Informe Interactivo 2</v>
      </c>
      <c r="G2187" t="str">
        <f t="shared" si="481"/>
        <v>Categoría</v>
      </c>
      <c r="H2187" t="str">
        <f t="shared" si="482"/>
        <v>Precios</v>
      </c>
      <c r="J2187" s="1" t="e">
        <f t="shared" si="483"/>
        <v>#REF!</v>
      </c>
    </row>
    <row r="2188" spans="1:10" x14ac:dyDescent="0.35">
      <c r="A2188" s="2">
        <f t="shared" si="477"/>
        <v>414</v>
      </c>
      <c r="B2188" s="2">
        <f t="shared" si="478"/>
        <v>4.1500000000000004</v>
      </c>
      <c r="C2188" s="5" t="str">
        <f>+F2188&amp;" - "&amp;I2188</f>
        <v xml:space="preserve">Informe Interactivo 2 - </v>
      </c>
      <c r="D2188" s="6" t="e">
        <f>+"AQUÍ SE COPIA EL LINK SIN EL ID DE FILTRO"&amp;#REF!</f>
        <v>#REF!</v>
      </c>
      <c r="E2188" s="4">
        <f t="shared" si="479"/>
        <v>40</v>
      </c>
      <c r="F2188" t="str">
        <f t="shared" si="480"/>
        <v>Informe Interactivo 2</v>
      </c>
      <c r="G2188" t="str">
        <f t="shared" si="481"/>
        <v>Categoría</v>
      </c>
      <c r="H2188" t="str">
        <f t="shared" si="482"/>
        <v>Precios</v>
      </c>
      <c r="J2188" s="1" t="e">
        <f t="shared" si="483"/>
        <v>#REF!</v>
      </c>
    </row>
    <row r="2189" spans="1:10" x14ac:dyDescent="0.35">
      <c r="A2189" s="2">
        <f t="shared" si="477"/>
        <v>415</v>
      </c>
      <c r="B2189" s="2">
        <f t="shared" si="478"/>
        <v>4.1500000000000004</v>
      </c>
      <c r="C2189" s="5" t="str">
        <f>+F2189&amp;" - "&amp;I2189</f>
        <v xml:space="preserve">Informe Interactivo 2 - </v>
      </c>
      <c r="D2189" s="6" t="e">
        <f>+"AQUÍ SE COPIA EL LINK SIN EL ID DE FILTRO"&amp;#REF!</f>
        <v>#REF!</v>
      </c>
      <c r="E2189" s="4">
        <f t="shared" si="479"/>
        <v>40</v>
      </c>
      <c r="F2189" t="str">
        <f t="shared" si="480"/>
        <v>Informe Interactivo 2</v>
      </c>
      <c r="G2189" t="str">
        <f t="shared" si="481"/>
        <v>Categoría</v>
      </c>
      <c r="H2189" t="str">
        <f t="shared" si="482"/>
        <v>Precios</v>
      </c>
      <c r="J2189" s="1" t="e">
        <f t="shared" si="483"/>
        <v>#REF!</v>
      </c>
    </row>
    <row r="2190" spans="1:10" x14ac:dyDescent="0.35">
      <c r="A2190" s="2">
        <f t="shared" si="477"/>
        <v>416</v>
      </c>
      <c r="B2190" s="2">
        <f t="shared" si="478"/>
        <v>4.1500000000000004</v>
      </c>
      <c r="C2190" s="5" t="str">
        <f>+F2190&amp;" - "&amp;I2190</f>
        <v xml:space="preserve">Informe Interactivo 2 - </v>
      </c>
      <c r="D2190" s="6" t="e">
        <f>+"AQUÍ SE COPIA EL LINK SIN EL ID DE FILTRO"&amp;#REF!</f>
        <v>#REF!</v>
      </c>
      <c r="E2190" s="4">
        <f t="shared" si="479"/>
        <v>40</v>
      </c>
      <c r="F2190" t="str">
        <f t="shared" si="480"/>
        <v>Informe Interactivo 2</v>
      </c>
      <c r="G2190" t="str">
        <f t="shared" si="481"/>
        <v>Categoría</v>
      </c>
      <c r="H2190" t="str">
        <f t="shared" si="482"/>
        <v>Precios</v>
      </c>
      <c r="J2190" s="1" t="e">
        <f t="shared" si="483"/>
        <v>#REF!</v>
      </c>
    </row>
    <row r="2191" spans="1:10" x14ac:dyDescent="0.35">
      <c r="A2191" s="2">
        <f t="shared" si="477"/>
        <v>417</v>
      </c>
      <c r="B2191" s="2">
        <f t="shared" si="478"/>
        <v>4.1500000000000004</v>
      </c>
      <c r="C2191" s="5" t="str">
        <f>+F2191&amp;" - "&amp;I2191</f>
        <v xml:space="preserve">Informe Interactivo 2 - </v>
      </c>
      <c r="D2191" s="6" t="e">
        <f>+"AQUÍ SE COPIA EL LINK SIN EL ID DE FILTRO"&amp;#REF!</f>
        <v>#REF!</v>
      </c>
      <c r="E2191" s="4">
        <f t="shared" si="479"/>
        <v>40</v>
      </c>
      <c r="F2191" t="str">
        <f t="shared" si="480"/>
        <v>Informe Interactivo 2</v>
      </c>
      <c r="G2191" t="str">
        <f t="shared" si="481"/>
        <v>Categoría</v>
      </c>
      <c r="H2191" t="str">
        <f t="shared" si="482"/>
        <v>Precios</v>
      </c>
      <c r="J2191" s="1" t="e">
        <f t="shared" si="483"/>
        <v>#REF!</v>
      </c>
    </row>
    <row r="2192" spans="1:10" x14ac:dyDescent="0.35">
      <c r="A2192" s="2">
        <f t="shared" si="477"/>
        <v>418</v>
      </c>
      <c r="B2192" s="2">
        <f t="shared" si="478"/>
        <v>4.1500000000000004</v>
      </c>
      <c r="C2192" s="5" t="str">
        <f>+F2192&amp;" - "&amp;I2192</f>
        <v xml:space="preserve">Informe Interactivo 2 - </v>
      </c>
      <c r="D2192" s="6" t="e">
        <f>+"AQUÍ SE COPIA EL LINK SIN EL ID DE FILTRO"&amp;#REF!</f>
        <v>#REF!</v>
      </c>
      <c r="E2192" s="4">
        <f t="shared" si="479"/>
        <v>40</v>
      </c>
      <c r="F2192" t="str">
        <f t="shared" si="480"/>
        <v>Informe Interactivo 2</v>
      </c>
      <c r="G2192" t="str">
        <f t="shared" si="481"/>
        <v>Categoría</v>
      </c>
      <c r="H2192" t="str">
        <f t="shared" si="482"/>
        <v>Precios</v>
      </c>
      <c r="J2192" s="1" t="e">
        <f t="shared" si="483"/>
        <v>#REF!</v>
      </c>
    </row>
    <row r="2193" spans="1:10" x14ac:dyDescent="0.35">
      <c r="A2193" s="2">
        <f t="shared" si="477"/>
        <v>419</v>
      </c>
      <c r="B2193" s="2">
        <f t="shared" si="478"/>
        <v>4.1500000000000004</v>
      </c>
      <c r="C2193" s="5" t="str">
        <f>+F2193&amp;" - "&amp;I2193</f>
        <v xml:space="preserve">Informe Interactivo 2 - </v>
      </c>
      <c r="D2193" s="6" t="e">
        <f>+"AQUÍ SE COPIA EL LINK SIN EL ID DE FILTRO"&amp;#REF!</f>
        <v>#REF!</v>
      </c>
      <c r="E2193" s="4">
        <f t="shared" si="479"/>
        <v>40</v>
      </c>
      <c r="F2193" t="str">
        <f t="shared" si="480"/>
        <v>Informe Interactivo 2</v>
      </c>
      <c r="G2193" t="str">
        <f t="shared" si="481"/>
        <v>Categoría</v>
      </c>
      <c r="H2193" t="str">
        <f t="shared" si="482"/>
        <v>Precios</v>
      </c>
      <c r="J2193" s="1" t="e">
        <f t="shared" si="483"/>
        <v>#REF!</v>
      </c>
    </row>
    <row r="2194" spans="1:10" x14ac:dyDescent="0.35">
      <c r="A2194" s="2">
        <f t="shared" si="477"/>
        <v>420</v>
      </c>
      <c r="B2194" s="2">
        <f t="shared" si="478"/>
        <v>4.1500000000000004</v>
      </c>
      <c r="C2194" s="5" t="str">
        <f>+F2194&amp;" - "&amp;I2194</f>
        <v xml:space="preserve">Informe Interactivo 2 - </v>
      </c>
      <c r="D2194" s="6" t="e">
        <f>+"AQUÍ SE COPIA EL LINK SIN EL ID DE FILTRO"&amp;#REF!</f>
        <v>#REF!</v>
      </c>
      <c r="E2194" s="4">
        <f t="shared" si="479"/>
        <v>40</v>
      </c>
      <c r="F2194" t="str">
        <f t="shared" si="480"/>
        <v>Informe Interactivo 2</v>
      </c>
      <c r="G2194" t="str">
        <f t="shared" si="481"/>
        <v>Categoría</v>
      </c>
      <c r="H2194" t="str">
        <f t="shared" si="482"/>
        <v>Precios</v>
      </c>
      <c r="J2194" s="1" t="e">
        <f t="shared" si="483"/>
        <v>#REF!</v>
      </c>
    </row>
    <row r="2195" spans="1:10" x14ac:dyDescent="0.35">
      <c r="A2195" s="2">
        <f t="shared" si="477"/>
        <v>421</v>
      </c>
      <c r="B2195" s="2">
        <f t="shared" si="478"/>
        <v>4.1500000000000004</v>
      </c>
      <c r="C2195" s="5" t="str">
        <f>+F2195&amp;" - "&amp;I2195</f>
        <v xml:space="preserve">Informe Interactivo 2 - </v>
      </c>
      <c r="D2195" s="6" t="e">
        <f>+"AQUÍ SE COPIA EL LINK SIN EL ID DE FILTRO"&amp;#REF!</f>
        <v>#REF!</v>
      </c>
      <c r="E2195" s="4">
        <f t="shared" si="479"/>
        <v>40</v>
      </c>
      <c r="F2195" t="str">
        <f t="shared" si="480"/>
        <v>Informe Interactivo 2</v>
      </c>
      <c r="G2195" t="str">
        <f t="shared" si="481"/>
        <v>Categoría</v>
      </c>
      <c r="H2195" t="str">
        <f t="shared" si="482"/>
        <v>Precios</v>
      </c>
      <c r="J2195" s="1" t="e">
        <f t="shared" si="483"/>
        <v>#REF!</v>
      </c>
    </row>
    <row r="2196" spans="1:10" x14ac:dyDescent="0.35">
      <c r="A2196" s="2">
        <f t="shared" si="477"/>
        <v>422</v>
      </c>
      <c r="B2196" s="2">
        <f t="shared" si="478"/>
        <v>4.1500000000000004</v>
      </c>
      <c r="C2196" s="5" t="str">
        <f>+F2196&amp;" - "&amp;I2196</f>
        <v xml:space="preserve">Informe Interactivo 2 - </v>
      </c>
      <c r="D2196" s="6" t="e">
        <f>+"AQUÍ SE COPIA EL LINK SIN EL ID DE FILTRO"&amp;#REF!</f>
        <v>#REF!</v>
      </c>
      <c r="E2196" s="4">
        <f t="shared" si="479"/>
        <v>40</v>
      </c>
      <c r="F2196" t="str">
        <f t="shared" si="480"/>
        <v>Informe Interactivo 2</v>
      </c>
      <c r="G2196" t="str">
        <f t="shared" si="481"/>
        <v>Categoría</v>
      </c>
      <c r="H2196" t="str">
        <f t="shared" si="482"/>
        <v>Precios</v>
      </c>
      <c r="J2196" s="1" t="e">
        <f t="shared" si="483"/>
        <v>#REF!</v>
      </c>
    </row>
    <row r="2197" spans="1:10" x14ac:dyDescent="0.35">
      <c r="A2197" s="2">
        <f t="shared" si="477"/>
        <v>423</v>
      </c>
      <c r="B2197" s="2">
        <f t="shared" si="478"/>
        <v>4.1500000000000004</v>
      </c>
      <c r="C2197" s="5" t="str">
        <f>+F2197&amp;" - "&amp;I2197</f>
        <v xml:space="preserve">Informe Interactivo 2 - </v>
      </c>
      <c r="D2197" s="6" t="e">
        <f>+"AQUÍ SE COPIA EL LINK SIN EL ID DE FILTRO"&amp;#REF!</f>
        <v>#REF!</v>
      </c>
      <c r="E2197" s="4">
        <f t="shared" si="479"/>
        <v>40</v>
      </c>
      <c r="F2197" t="str">
        <f t="shared" si="480"/>
        <v>Informe Interactivo 2</v>
      </c>
      <c r="G2197" t="str">
        <f t="shared" si="481"/>
        <v>Categoría</v>
      </c>
      <c r="H2197" t="str">
        <f t="shared" si="482"/>
        <v>Precios</v>
      </c>
      <c r="J2197" s="1" t="e">
        <f t="shared" si="483"/>
        <v>#REF!</v>
      </c>
    </row>
    <row r="2198" spans="1:10" x14ac:dyDescent="0.35">
      <c r="A2198" s="2">
        <f t="shared" si="477"/>
        <v>424</v>
      </c>
      <c r="B2198" s="2">
        <f t="shared" si="478"/>
        <v>4.1500000000000004</v>
      </c>
      <c r="C2198" s="5" t="str">
        <f>+F2198&amp;" - "&amp;I2198</f>
        <v xml:space="preserve">Informe Interactivo 2 - </v>
      </c>
      <c r="D2198" s="6" t="e">
        <f>+"AQUÍ SE COPIA EL LINK SIN EL ID DE FILTRO"&amp;#REF!</f>
        <v>#REF!</v>
      </c>
      <c r="E2198" s="4">
        <f t="shared" si="479"/>
        <v>40</v>
      </c>
      <c r="F2198" t="str">
        <f t="shared" si="480"/>
        <v>Informe Interactivo 2</v>
      </c>
      <c r="G2198" t="str">
        <f t="shared" si="481"/>
        <v>Categoría</v>
      </c>
      <c r="H2198" t="str">
        <f t="shared" si="482"/>
        <v>Precios</v>
      </c>
      <c r="J2198" s="1" t="e">
        <f t="shared" si="483"/>
        <v>#REF!</v>
      </c>
    </row>
    <row r="2199" spans="1:10" x14ac:dyDescent="0.35">
      <c r="A2199" s="2">
        <f t="shared" si="477"/>
        <v>425</v>
      </c>
      <c r="B2199" s="2">
        <f t="shared" si="478"/>
        <v>4.1500000000000004</v>
      </c>
      <c r="C2199" s="5" t="str">
        <f>+F2199&amp;" - "&amp;I2199</f>
        <v xml:space="preserve">Informe Interactivo 2 - </v>
      </c>
      <c r="D2199" s="6" t="e">
        <f>+"AQUÍ SE COPIA EL LINK SIN EL ID DE FILTRO"&amp;#REF!</f>
        <v>#REF!</v>
      </c>
      <c r="E2199" s="4">
        <f t="shared" si="479"/>
        <v>40</v>
      </c>
      <c r="F2199" t="str">
        <f t="shared" si="480"/>
        <v>Informe Interactivo 2</v>
      </c>
      <c r="G2199" t="str">
        <f t="shared" si="481"/>
        <v>Categoría</v>
      </c>
      <c r="H2199" t="str">
        <f t="shared" si="482"/>
        <v>Precios</v>
      </c>
      <c r="J2199" s="1" t="e">
        <f t="shared" si="483"/>
        <v>#REF!</v>
      </c>
    </row>
    <row r="2200" spans="1:10" x14ac:dyDescent="0.35">
      <c r="A2200" s="2">
        <f t="shared" si="477"/>
        <v>426</v>
      </c>
      <c r="B2200" s="2">
        <f t="shared" si="478"/>
        <v>4.1500000000000004</v>
      </c>
      <c r="C2200" s="5" t="str">
        <f>+F2200&amp;" - "&amp;I2200</f>
        <v xml:space="preserve">Informe Interactivo 2 - </v>
      </c>
      <c r="D2200" s="6" t="e">
        <f>+"AQUÍ SE COPIA EL LINK SIN EL ID DE FILTRO"&amp;#REF!</f>
        <v>#REF!</v>
      </c>
      <c r="E2200" s="4">
        <f t="shared" si="479"/>
        <v>40</v>
      </c>
      <c r="F2200" t="str">
        <f t="shared" si="480"/>
        <v>Informe Interactivo 2</v>
      </c>
      <c r="G2200" t="str">
        <f t="shared" si="481"/>
        <v>Categoría</v>
      </c>
      <c r="H2200" t="str">
        <f t="shared" si="482"/>
        <v>Precios</v>
      </c>
      <c r="J2200" s="1" t="e">
        <f t="shared" si="483"/>
        <v>#REF!</v>
      </c>
    </row>
    <row r="2201" spans="1:10" x14ac:dyDescent="0.35">
      <c r="A2201" s="2">
        <f t="shared" si="477"/>
        <v>427</v>
      </c>
      <c r="B2201" s="2">
        <f t="shared" si="478"/>
        <v>4.1500000000000004</v>
      </c>
      <c r="C2201" s="5" t="str">
        <f>+F2201&amp;" - "&amp;I2201</f>
        <v xml:space="preserve">Informe Interactivo 2 - </v>
      </c>
      <c r="D2201" s="6" t="e">
        <f>+"AQUÍ SE COPIA EL LINK SIN EL ID DE FILTRO"&amp;#REF!</f>
        <v>#REF!</v>
      </c>
      <c r="E2201" s="4">
        <f t="shared" si="479"/>
        <v>40</v>
      </c>
      <c r="F2201" t="str">
        <f t="shared" si="480"/>
        <v>Informe Interactivo 2</v>
      </c>
      <c r="G2201" t="str">
        <f t="shared" si="481"/>
        <v>Categoría</v>
      </c>
      <c r="H2201" t="str">
        <f t="shared" si="482"/>
        <v>Precios</v>
      </c>
      <c r="J2201" s="1" t="e">
        <f t="shared" si="483"/>
        <v>#REF!</v>
      </c>
    </row>
    <row r="2202" spans="1:10" x14ac:dyDescent="0.35">
      <c r="A2202" s="2">
        <f t="shared" si="477"/>
        <v>428</v>
      </c>
      <c r="B2202" s="2">
        <f t="shared" si="478"/>
        <v>4.1500000000000004</v>
      </c>
      <c r="C2202" s="5" t="str">
        <f>+F2202&amp;" - "&amp;I2202</f>
        <v xml:space="preserve">Informe Interactivo 2 - </v>
      </c>
      <c r="D2202" s="6" t="e">
        <f>+"AQUÍ SE COPIA EL LINK SIN EL ID DE FILTRO"&amp;#REF!</f>
        <v>#REF!</v>
      </c>
      <c r="E2202" s="4">
        <f t="shared" si="479"/>
        <v>40</v>
      </c>
      <c r="F2202" t="str">
        <f t="shared" si="480"/>
        <v>Informe Interactivo 2</v>
      </c>
      <c r="G2202" t="str">
        <f t="shared" si="481"/>
        <v>Categoría</v>
      </c>
      <c r="H2202" t="str">
        <f t="shared" si="482"/>
        <v>Precios</v>
      </c>
      <c r="J2202" s="1" t="e">
        <f t="shared" si="483"/>
        <v>#REF!</v>
      </c>
    </row>
    <row r="2203" spans="1:10" x14ac:dyDescent="0.35">
      <c r="A2203" s="2">
        <f t="shared" si="477"/>
        <v>429</v>
      </c>
      <c r="B2203" s="2">
        <f t="shared" si="478"/>
        <v>4.1500000000000004</v>
      </c>
      <c r="C2203" s="5" t="str">
        <f>+F2203&amp;" - "&amp;I2203</f>
        <v xml:space="preserve">Informe Interactivo 2 - </v>
      </c>
      <c r="D2203" s="6" t="e">
        <f>+"AQUÍ SE COPIA EL LINK SIN EL ID DE FILTRO"&amp;#REF!</f>
        <v>#REF!</v>
      </c>
      <c r="E2203" s="4">
        <f t="shared" si="479"/>
        <v>40</v>
      </c>
      <c r="F2203" t="str">
        <f t="shared" si="480"/>
        <v>Informe Interactivo 2</v>
      </c>
      <c r="G2203" t="str">
        <f t="shared" si="481"/>
        <v>Categoría</v>
      </c>
      <c r="H2203" t="str">
        <f t="shared" si="482"/>
        <v>Precios</v>
      </c>
      <c r="J2203" s="1" t="e">
        <f t="shared" si="483"/>
        <v>#REF!</v>
      </c>
    </row>
    <row r="2204" spans="1:10" x14ac:dyDescent="0.35">
      <c r="A2204" s="2">
        <f t="shared" si="477"/>
        <v>430</v>
      </c>
      <c r="B2204" s="2">
        <f t="shared" si="478"/>
        <v>4.1500000000000004</v>
      </c>
      <c r="C2204" s="5" t="str">
        <f>+F2204&amp;" - "&amp;I2204</f>
        <v xml:space="preserve">Informe Interactivo 2 - </v>
      </c>
      <c r="D2204" s="6" t="e">
        <f>+"AQUÍ SE COPIA EL LINK SIN EL ID DE FILTRO"&amp;#REF!</f>
        <v>#REF!</v>
      </c>
      <c r="E2204" s="4">
        <f t="shared" si="479"/>
        <v>40</v>
      </c>
      <c r="F2204" t="str">
        <f t="shared" si="480"/>
        <v>Informe Interactivo 2</v>
      </c>
      <c r="G2204" t="str">
        <f t="shared" si="481"/>
        <v>Categoría</v>
      </c>
      <c r="H2204" t="str">
        <f t="shared" si="482"/>
        <v>Precios</v>
      </c>
      <c r="J2204" s="1" t="e">
        <f t="shared" si="483"/>
        <v>#REF!</v>
      </c>
    </row>
    <row r="2205" spans="1:10" x14ac:dyDescent="0.35">
      <c r="A2205" s="2">
        <f t="shared" si="477"/>
        <v>431</v>
      </c>
      <c r="B2205" s="2">
        <f t="shared" si="478"/>
        <v>4.1500000000000004</v>
      </c>
      <c r="C2205" s="5" t="str">
        <f>+F2205&amp;" - "&amp;I2205</f>
        <v xml:space="preserve">Informe Interactivo 2 - </v>
      </c>
      <c r="D2205" s="6" t="e">
        <f>+"AQUÍ SE COPIA EL LINK SIN EL ID DE FILTRO"&amp;#REF!</f>
        <v>#REF!</v>
      </c>
      <c r="E2205" s="4">
        <f t="shared" si="479"/>
        <v>40</v>
      </c>
      <c r="F2205" t="str">
        <f t="shared" si="480"/>
        <v>Informe Interactivo 2</v>
      </c>
      <c r="G2205" t="str">
        <f t="shared" si="481"/>
        <v>Categoría</v>
      </c>
      <c r="H2205" t="str">
        <f t="shared" si="482"/>
        <v>Precios</v>
      </c>
      <c r="J2205" s="1" t="e">
        <f t="shared" si="483"/>
        <v>#REF!</v>
      </c>
    </row>
    <row r="2206" spans="1:10" x14ac:dyDescent="0.35">
      <c r="A2206" s="2">
        <f t="shared" si="477"/>
        <v>432</v>
      </c>
      <c r="B2206" s="2">
        <f t="shared" si="478"/>
        <v>4.1500000000000004</v>
      </c>
      <c r="C2206" s="5" t="str">
        <f>+F2206&amp;" - "&amp;I2206</f>
        <v xml:space="preserve">Informe Interactivo 2 - </v>
      </c>
      <c r="D2206" s="6" t="e">
        <f>+"AQUÍ SE COPIA EL LINK SIN EL ID DE FILTRO"&amp;#REF!</f>
        <v>#REF!</v>
      </c>
      <c r="E2206" s="4">
        <f t="shared" si="479"/>
        <v>40</v>
      </c>
      <c r="F2206" t="str">
        <f t="shared" si="480"/>
        <v>Informe Interactivo 2</v>
      </c>
      <c r="G2206" t="str">
        <f t="shared" si="481"/>
        <v>Categoría</v>
      </c>
      <c r="H2206" t="str">
        <f t="shared" si="482"/>
        <v>Precios</v>
      </c>
      <c r="J2206" s="1" t="e">
        <f t="shared" si="483"/>
        <v>#REF!</v>
      </c>
    </row>
    <row r="2207" spans="1:10" x14ac:dyDescent="0.35">
      <c r="A2207" s="2">
        <f t="shared" si="477"/>
        <v>433</v>
      </c>
      <c r="B2207" s="2">
        <f t="shared" si="478"/>
        <v>4.1500000000000004</v>
      </c>
      <c r="C2207" s="5" t="str">
        <f>+F2207&amp;" - "&amp;I2207</f>
        <v xml:space="preserve">Informe Interactivo 2 - </v>
      </c>
      <c r="D2207" s="6" t="e">
        <f>+"AQUÍ SE COPIA EL LINK SIN EL ID DE FILTRO"&amp;#REF!</f>
        <v>#REF!</v>
      </c>
      <c r="E2207" s="4">
        <f t="shared" si="479"/>
        <v>40</v>
      </c>
      <c r="F2207" t="str">
        <f t="shared" si="480"/>
        <v>Informe Interactivo 2</v>
      </c>
      <c r="G2207" t="str">
        <f t="shared" si="481"/>
        <v>Categoría</v>
      </c>
      <c r="H2207" t="str">
        <f t="shared" si="482"/>
        <v>Precios</v>
      </c>
      <c r="J2207" s="1" t="e">
        <f t="shared" si="483"/>
        <v>#REF!</v>
      </c>
    </row>
    <row r="2208" spans="1:10" x14ac:dyDescent="0.35">
      <c r="A2208" s="2">
        <f t="shared" si="477"/>
        <v>434</v>
      </c>
      <c r="B2208" s="2">
        <f t="shared" si="478"/>
        <v>4.1500000000000004</v>
      </c>
      <c r="C2208" s="5" t="str">
        <f>+F2208&amp;" - "&amp;I2208</f>
        <v xml:space="preserve">Informe Interactivo 2 - </v>
      </c>
      <c r="D2208" s="6" t="e">
        <f>+"AQUÍ SE COPIA EL LINK SIN EL ID DE FILTRO"&amp;#REF!</f>
        <v>#REF!</v>
      </c>
      <c r="E2208" s="4">
        <f t="shared" si="479"/>
        <v>40</v>
      </c>
      <c r="F2208" t="str">
        <f t="shared" si="480"/>
        <v>Informe Interactivo 2</v>
      </c>
      <c r="G2208" t="str">
        <f t="shared" si="481"/>
        <v>Categoría</v>
      </c>
      <c r="H2208" t="str">
        <f t="shared" si="482"/>
        <v>Precios</v>
      </c>
      <c r="J2208" s="1" t="e">
        <f t="shared" si="483"/>
        <v>#REF!</v>
      </c>
    </row>
    <row r="2209" spans="1:10" x14ac:dyDescent="0.35">
      <c r="A2209" s="2">
        <f t="shared" si="477"/>
        <v>435</v>
      </c>
      <c r="B2209" s="2">
        <f t="shared" si="478"/>
        <v>4.1500000000000004</v>
      </c>
      <c r="C2209" s="5" t="str">
        <f>+F2209&amp;" - "&amp;I2209</f>
        <v xml:space="preserve">Informe Interactivo 2 - </v>
      </c>
      <c r="D2209" s="6" t="e">
        <f>+"AQUÍ SE COPIA EL LINK SIN EL ID DE FILTRO"&amp;#REF!</f>
        <v>#REF!</v>
      </c>
      <c r="E2209" s="4">
        <f t="shared" si="479"/>
        <v>40</v>
      </c>
      <c r="F2209" t="str">
        <f t="shared" si="480"/>
        <v>Informe Interactivo 2</v>
      </c>
      <c r="G2209" t="str">
        <f t="shared" si="481"/>
        <v>Categoría</v>
      </c>
      <c r="H2209" t="str">
        <f t="shared" si="482"/>
        <v>Precios</v>
      </c>
      <c r="J2209" s="1" t="e">
        <f t="shared" si="483"/>
        <v>#REF!</v>
      </c>
    </row>
    <row r="2210" spans="1:10" x14ac:dyDescent="0.35">
      <c r="A2210" s="2">
        <f t="shared" si="477"/>
        <v>436</v>
      </c>
      <c r="B2210" s="2">
        <f t="shared" si="478"/>
        <v>4.1500000000000004</v>
      </c>
      <c r="C2210" s="5" t="str">
        <f>+F2210&amp;" - "&amp;I2210</f>
        <v xml:space="preserve">Informe Interactivo 2 - </v>
      </c>
      <c r="D2210" s="6" t="e">
        <f>+"AQUÍ SE COPIA EL LINK SIN EL ID DE FILTRO"&amp;#REF!</f>
        <v>#REF!</v>
      </c>
      <c r="E2210" s="4">
        <f t="shared" si="479"/>
        <v>40</v>
      </c>
      <c r="F2210" t="str">
        <f t="shared" si="480"/>
        <v>Informe Interactivo 2</v>
      </c>
      <c r="G2210" t="str">
        <f t="shared" si="481"/>
        <v>Categoría</v>
      </c>
      <c r="H2210" t="str">
        <f t="shared" si="482"/>
        <v>Precios</v>
      </c>
      <c r="J2210" s="1" t="e">
        <f t="shared" si="483"/>
        <v>#REF!</v>
      </c>
    </row>
    <row r="2211" spans="1:10" x14ac:dyDescent="0.35">
      <c r="A2211" s="2">
        <f t="shared" si="477"/>
        <v>437</v>
      </c>
      <c r="B2211" s="2">
        <f t="shared" si="478"/>
        <v>4.1500000000000004</v>
      </c>
      <c r="C2211" s="5" t="str">
        <f>+F2211&amp;" - "&amp;I2211</f>
        <v xml:space="preserve">Informe Interactivo 2 - </v>
      </c>
      <c r="D2211" s="6" t="e">
        <f>+"AQUÍ SE COPIA EL LINK SIN EL ID DE FILTRO"&amp;#REF!</f>
        <v>#REF!</v>
      </c>
      <c r="E2211" s="4">
        <f t="shared" si="479"/>
        <v>40</v>
      </c>
      <c r="F2211" t="str">
        <f t="shared" si="480"/>
        <v>Informe Interactivo 2</v>
      </c>
      <c r="G2211" t="str">
        <f t="shared" si="481"/>
        <v>Categoría</v>
      </c>
      <c r="H2211" t="str">
        <f t="shared" si="482"/>
        <v>Precios</v>
      </c>
      <c r="J2211" s="1" t="e">
        <f t="shared" si="483"/>
        <v>#REF!</v>
      </c>
    </row>
    <row r="2212" spans="1:10" x14ac:dyDescent="0.35">
      <c r="A2212" s="2">
        <f t="shared" si="477"/>
        <v>438</v>
      </c>
      <c r="B2212" s="2">
        <f t="shared" si="478"/>
        <v>4.1500000000000004</v>
      </c>
      <c r="C2212" s="5" t="str">
        <f>+F2212&amp;" - "&amp;I2212</f>
        <v xml:space="preserve">Informe Interactivo 2 - </v>
      </c>
      <c r="D2212" s="6" t="e">
        <f>+"AQUÍ SE COPIA EL LINK SIN EL ID DE FILTRO"&amp;#REF!</f>
        <v>#REF!</v>
      </c>
      <c r="E2212" s="4">
        <f t="shared" si="479"/>
        <v>40</v>
      </c>
      <c r="F2212" t="str">
        <f t="shared" si="480"/>
        <v>Informe Interactivo 2</v>
      </c>
      <c r="G2212" t="str">
        <f t="shared" si="481"/>
        <v>Categoría</v>
      </c>
      <c r="H2212" t="str">
        <f t="shared" si="482"/>
        <v>Precios</v>
      </c>
      <c r="J2212" s="1" t="e">
        <f t="shared" si="483"/>
        <v>#REF!</v>
      </c>
    </row>
    <row r="2213" spans="1:10" x14ac:dyDescent="0.35">
      <c r="A2213" s="2">
        <f t="shared" si="477"/>
        <v>439</v>
      </c>
      <c r="B2213" s="2">
        <f t="shared" si="478"/>
        <v>4.1500000000000004</v>
      </c>
      <c r="C2213" s="5" t="str">
        <f>+F2213&amp;" - "&amp;I2213</f>
        <v xml:space="preserve">Informe Interactivo 2 - </v>
      </c>
      <c r="D2213" s="6" t="e">
        <f>+"AQUÍ SE COPIA EL LINK SIN EL ID DE FILTRO"&amp;#REF!</f>
        <v>#REF!</v>
      </c>
      <c r="E2213" s="4">
        <f t="shared" si="479"/>
        <v>40</v>
      </c>
      <c r="F2213" t="str">
        <f t="shared" si="480"/>
        <v>Informe Interactivo 2</v>
      </c>
      <c r="G2213" t="str">
        <f t="shared" si="481"/>
        <v>Categoría</v>
      </c>
      <c r="H2213" t="str">
        <f t="shared" si="482"/>
        <v>Precios</v>
      </c>
      <c r="J2213" s="1" t="e">
        <f t="shared" si="483"/>
        <v>#REF!</v>
      </c>
    </row>
    <row r="2214" spans="1:10" x14ac:dyDescent="0.35">
      <c r="A2214" s="2">
        <f t="shared" si="477"/>
        <v>440</v>
      </c>
      <c r="B2214" s="2">
        <f t="shared" si="478"/>
        <v>4.1500000000000004</v>
      </c>
      <c r="C2214" s="5" t="str">
        <f>+F2214&amp;" - "&amp;I2214</f>
        <v xml:space="preserve">Informe Interactivo 2 - </v>
      </c>
      <c r="D2214" s="6" t="e">
        <f>+"AQUÍ SE COPIA EL LINK SIN EL ID DE FILTRO"&amp;#REF!</f>
        <v>#REF!</v>
      </c>
      <c r="E2214" s="4">
        <f t="shared" si="479"/>
        <v>40</v>
      </c>
      <c r="F2214" t="str">
        <f t="shared" si="480"/>
        <v>Informe Interactivo 2</v>
      </c>
      <c r="G2214" t="str">
        <f t="shared" si="481"/>
        <v>Categoría</v>
      </c>
      <c r="H2214" t="str">
        <f t="shared" si="482"/>
        <v>Precios</v>
      </c>
      <c r="J2214" s="1" t="e">
        <f t="shared" si="483"/>
        <v>#REF!</v>
      </c>
    </row>
    <row r="2215" spans="1:10" x14ac:dyDescent="0.35">
      <c r="A2215" s="2">
        <f t="shared" si="477"/>
        <v>441</v>
      </c>
      <c r="B2215" s="2">
        <f t="shared" si="478"/>
        <v>4.1500000000000004</v>
      </c>
      <c r="C2215" s="5" t="str">
        <f>+F2215&amp;" - "&amp;I2215</f>
        <v xml:space="preserve">Informe Interactivo 2 - </v>
      </c>
      <c r="D2215" s="6" t="e">
        <f>+"AQUÍ SE COPIA EL LINK SIN EL ID DE FILTRO"&amp;#REF!</f>
        <v>#REF!</v>
      </c>
      <c r="E2215" s="4">
        <f t="shared" si="479"/>
        <v>40</v>
      </c>
      <c r="F2215" t="str">
        <f t="shared" si="480"/>
        <v>Informe Interactivo 2</v>
      </c>
      <c r="G2215" t="str">
        <f t="shared" si="481"/>
        <v>Categoría</v>
      </c>
      <c r="H2215" t="str">
        <f t="shared" si="482"/>
        <v>Precios</v>
      </c>
      <c r="J2215" s="1" t="e">
        <f t="shared" si="483"/>
        <v>#REF!</v>
      </c>
    </row>
    <row r="2216" spans="1:10" x14ac:dyDescent="0.35">
      <c r="A2216" s="2">
        <f t="shared" si="477"/>
        <v>442</v>
      </c>
      <c r="B2216" s="2">
        <f t="shared" si="478"/>
        <v>4.1500000000000004</v>
      </c>
      <c r="C2216" s="5" t="str">
        <f>+F2216&amp;" - "&amp;I2216</f>
        <v xml:space="preserve">Informe Interactivo 2 - </v>
      </c>
      <c r="D2216" s="6" t="e">
        <f>+"AQUÍ SE COPIA EL LINK SIN EL ID DE FILTRO"&amp;#REF!</f>
        <v>#REF!</v>
      </c>
      <c r="E2216" s="4">
        <f t="shared" si="479"/>
        <v>40</v>
      </c>
      <c r="F2216" t="str">
        <f t="shared" si="480"/>
        <v>Informe Interactivo 2</v>
      </c>
      <c r="G2216" t="str">
        <f t="shared" si="481"/>
        <v>Categoría</v>
      </c>
      <c r="H2216" t="str">
        <f t="shared" si="482"/>
        <v>Precios</v>
      </c>
      <c r="J2216" s="1" t="e">
        <f t="shared" si="483"/>
        <v>#REF!</v>
      </c>
    </row>
    <row r="2217" spans="1:10" x14ac:dyDescent="0.35">
      <c r="A2217" s="2">
        <f t="shared" ref="A2217:A2280" si="484">+A2216+1</f>
        <v>443</v>
      </c>
      <c r="B2217" s="2">
        <f t="shared" ref="B2217:B2280" si="485">+B2216</f>
        <v>4.1500000000000004</v>
      </c>
      <c r="C2217" s="5" t="str">
        <f>+F2217&amp;" - "&amp;I2217</f>
        <v xml:space="preserve">Informe Interactivo 2 - </v>
      </c>
      <c r="D2217" s="6" t="e">
        <f>+"AQUÍ SE COPIA EL LINK SIN EL ID DE FILTRO"&amp;#REF!</f>
        <v>#REF!</v>
      </c>
      <c r="E2217" s="4">
        <f t="shared" ref="E2217:E2280" si="486">+E2216</f>
        <v>40</v>
      </c>
      <c r="F2217" t="str">
        <f t="shared" ref="F2217:F2280" si="487">+F2216</f>
        <v>Informe Interactivo 2</v>
      </c>
      <c r="G2217" t="str">
        <f t="shared" ref="G2217:G2280" si="488">+G2216</f>
        <v>Categoría</v>
      </c>
      <c r="H2217" t="str">
        <f t="shared" ref="H2217:H2280" si="489">+H2216</f>
        <v>Precios</v>
      </c>
      <c r="J2217" s="1" t="e">
        <f t="shared" ref="J2217:J2280" si="490">+HYPERLINK(D2217,C2217)</f>
        <v>#REF!</v>
      </c>
    </row>
    <row r="2218" spans="1:10" x14ac:dyDescent="0.35">
      <c r="A2218" s="2">
        <f t="shared" si="484"/>
        <v>444</v>
      </c>
      <c r="B2218" s="2">
        <f t="shared" si="485"/>
        <v>4.1500000000000004</v>
      </c>
      <c r="C2218" s="5" t="str">
        <f>+F2218&amp;" - "&amp;I2218</f>
        <v xml:space="preserve">Informe Interactivo 2 - </v>
      </c>
      <c r="D2218" s="6" t="e">
        <f>+"AQUÍ SE COPIA EL LINK SIN EL ID DE FILTRO"&amp;#REF!</f>
        <v>#REF!</v>
      </c>
      <c r="E2218" s="4">
        <f t="shared" si="486"/>
        <v>40</v>
      </c>
      <c r="F2218" t="str">
        <f t="shared" si="487"/>
        <v>Informe Interactivo 2</v>
      </c>
      <c r="G2218" t="str">
        <f t="shared" si="488"/>
        <v>Categoría</v>
      </c>
      <c r="H2218" t="str">
        <f t="shared" si="489"/>
        <v>Precios</v>
      </c>
      <c r="J2218" s="1" t="e">
        <f t="shared" si="490"/>
        <v>#REF!</v>
      </c>
    </row>
    <row r="2219" spans="1:10" x14ac:dyDescent="0.35">
      <c r="A2219" s="2">
        <f t="shared" si="484"/>
        <v>445</v>
      </c>
      <c r="B2219" s="2">
        <f t="shared" si="485"/>
        <v>4.1500000000000004</v>
      </c>
      <c r="C2219" s="5" t="str">
        <f>+F2219&amp;" - "&amp;I2219</f>
        <v xml:space="preserve">Informe Interactivo 2 - </v>
      </c>
      <c r="D2219" s="6" t="e">
        <f>+"AQUÍ SE COPIA EL LINK SIN EL ID DE FILTRO"&amp;#REF!</f>
        <v>#REF!</v>
      </c>
      <c r="E2219" s="4">
        <f t="shared" si="486"/>
        <v>40</v>
      </c>
      <c r="F2219" t="str">
        <f t="shared" si="487"/>
        <v>Informe Interactivo 2</v>
      </c>
      <c r="G2219" t="str">
        <f t="shared" si="488"/>
        <v>Categoría</v>
      </c>
      <c r="H2219" t="str">
        <f t="shared" si="489"/>
        <v>Precios</v>
      </c>
      <c r="J2219" s="1" t="e">
        <f t="shared" si="490"/>
        <v>#REF!</v>
      </c>
    </row>
    <row r="2220" spans="1:10" x14ac:dyDescent="0.35">
      <c r="A2220" s="2">
        <f t="shared" si="484"/>
        <v>446</v>
      </c>
      <c r="B2220" s="2">
        <f t="shared" si="485"/>
        <v>4.1500000000000004</v>
      </c>
      <c r="C2220" s="5" t="str">
        <f>+F2220&amp;" - "&amp;I2220</f>
        <v xml:space="preserve">Informe Interactivo 2 - </v>
      </c>
      <c r="D2220" s="6" t="e">
        <f>+"AQUÍ SE COPIA EL LINK SIN EL ID DE FILTRO"&amp;#REF!</f>
        <v>#REF!</v>
      </c>
      <c r="E2220" s="4">
        <f t="shared" si="486"/>
        <v>40</v>
      </c>
      <c r="F2220" t="str">
        <f t="shared" si="487"/>
        <v>Informe Interactivo 2</v>
      </c>
      <c r="G2220" t="str">
        <f t="shared" si="488"/>
        <v>Categoría</v>
      </c>
      <c r="H2220" t="str">
        <f t="shared" si="489"/>
        <v>Precios</v>
      </c>
      <c r="J2220" s="1" t="e">
        <f t="shared" si="490"/>
        <v>#REF!</v>
      </c>
    </row>
    <row r="2221" spans="1:10" x14ac:dyDescent="0.35">
      <c r="A2221" s="2">
        <f t="shared" si="484"/>
        <v>447</v>
      </c>
      <c r="B2221" s="2">
        <f t="shared" si="485"/>
        <v>4.1500000000000004</v>
      </c>
      <c r="C2221" s="5" t="str">
        <f>+F2221&amp;" - "&amp;I2221</f>
        <v xml:space="preserve">Informe Interactivo 2 - </v>
      </c>
      <c r="D2221" s="6" t="e">
        <f>+"AQUÍ SE COPIA EL LINK SIN EL ID DE FILTRO"&amp;#REF!</f>
        <v>#REF!</v>
      </c>
      <c r="E2221" s="4">
        <f t="shared" si="486"/>
        <v>40</v>
      </c>
      <c r="F2221" t="str">
        <f t="shared" si="487"/>
        <v>Informe Interactivo 2</v>
      </c>
      <c r="G2221" t="str">
        <f t="shared" si="488"/>
        <v>Categoría</v>
      </c>
      <c r="H2221" t="str">
        <f t="shared" si="489"/>
        <v>Precios</v>
      </c>
      <c r="J2221" s="1" t="e">
        <f t="shared" si="490"/>
        <v>#REF!</v>
      </c>
    </row>
    <row r="2222" spans="1:10" x14ac:dyDescent="0.35">
      <c r="A2222" s="2">
        <f t="shared" si="484"/>
        <v>448</v>
      </c>
      <c r="B2222" s="2">
        <f t="shared" si="485"/>
        <v>4.1500000000000004</v>
      </c>
      <c r="C2222" s="5" t="str">
        <f>+F2222&amp;" - "&amp;I2222</f>
        <v xml:space="preserve">Informe Interactivo 2 - </v>
      </c>
      <c r="D2222" s="6" t="e">
        <f>+"AQUÍ SE COPIA EL LINK SIN EL ID DE FILTRO"&amp;#REF!</f>
        <v>#REF!</v>
      </c>
      <c r="E2222" s="4">
        <f t="shared" si="486"/>
        <v>40</v>
      </c>
      <c r="F2222" t="str">
        <f t="shared" si="487"/>
        <v>Informe Interactivo 2</v>
      </c>
      <c r="G2222" t="str">
        <f t="shared" si="488"/>
        <v>Categoría</v>
      </c>
      <c r="H2222" t="str">
        <f t="shared" si="489"/>
        <v>Precios</v>
      </c>
      <c r="J2222" s="1" t="e">
        <f t="shared" si="490"/>
        <v>#REF!</v>
      </c>
    </row>
    <row r="2223" spans="1:10" x14ac:dyDescent="0.35">
      <c r="A2223" s="2">
        <f t="shared" si="484"/>
        <v>449</v>
      </c>
      <c r="B2223" s="2">
        <f t="shared" si="485"/>
        <v>4.1500000000000004</v>
      </c>
      <c r="C2223" s="5" t="str">
        <f>+F2223&amp;" - "&amp;I2223</f>
        <v xml:space="preserve">Informe Interactivo 2 - </v>
      </c>
      <c r="D2223" s="6" t="e">
        <f>+"AQUÍ SE COPIA EL LINK SIN EL ID DE FILTRO"&amp;#REF!</f>
        <v>#REF!</v>
      </c>
      <c r="E2223" s="4">
        <f t="shared" si="486"/>
        <v>40</v>
      </c>
      <c r="F2223" t="str">
        <f t="shared" si="487"/>
        <v>Informe Interactivo 2</v>
      </c>
      <c r="G2223" t="str">
        <f t="shared" si="488"/>
        <v>Categoría</v>
      </c>
      <c r="H2223" t="str">
        <f t="shared" si="489"/>
        <v>Precios</v>
      </c>
      <c r="J2223" s="1" t="e">
        <f t="shared" si="490"/>
        <v>#REF!</v>
      </c>
    </row>
    <row r="2224" spans="1:10" x14ac:dyDescent="0.35">
      <c r="A2224" s="2">
        <f t="shared" si="484"/>
        <v>450</v>
      </c>
      <c r="B2224" s="2">
        <f t="shared" si="485"/>
        <v>4.1500000000000004</v>
      </c>
      <c r="C2224" s="5" t="str">
        <f>+F2224&amp;" - "&amp;I2224</f>
        <v xml:space="preserve">Informe Interactivo 2 - </v>
      </c>
      <c r="D2224" s="6" t="e">
        <f>+"AQUÍ SE COPIA EL LINK SIN EL ID DE FILTRO"&amp;#REF!</f>
        <v>#REF!</v>
      </c>
      <c r="E2224" s="4">
        <f t="shared" si="486"/>
        <v>40</v>
      </c>
      <c r="F2224" t="str">
        <f t="shared" si="487"/>
        <v>Informe Interactivo 2</v>
      </c>
      <c r="G2224" t="str">
        <f t="shared" si="488"/>
        <v>Categoría</v>
      </c>
      <c r="H2224" t="str">
        <f t="shared" si="489"/>
        <v>Precios</v>
      </c>
      <c r="J2224" s="1" t="e">
        <f t="shared" si="490"/>
        <v>#REF!</v>
      </c>
    </row>
    <row r="2225" spans="1:10" x14ac:dyDescent="0.35">
      <c r="A2225" s="2">
        <f t="shared" si="484"/>
        <v>451</v>
      </c>
      <c r="B2225" s="2">
        <f t="shared" si="485"/>
        <v>4.1500000000000004</v>
      </c>
      <c r="C2225" s="5" t="str">
        <f>+F2225&amp;" - "&amp;I2225</f>
        <v xml:space="preserve">Informe Interactivo 2 - </v>
      </c>
      <c r="D2225" s="6" t="e">
        <f>+"AQUÍ SE COPIA EL LINK SIN EL ID DE FILTRO"&amp;#REF!</f>
        <v>#REF!</v>
      </c>
      <c r="E2225" s="4">
        <f t="shared" si="486"/>
        <v>40</v>
      </c>
      <c r="F2225" t="str">
        <f t="shared" si="487"/>
        <v>Informe Interactivo 2</v>
      </c>
      <c r="G2225" t="str">
        <f t="shared" si="488"/>
        <v>Categoría</v>
      </c>
      <c r="H2225" t="str">
        <f t="shared" si="489"/>
        <v>Precios</v>
      </c>
      <c r="J2225" s="1" t="e">
        <f t="shared" si="490"/>
        <v>#REF!</v>
      </c>
    </row>
    <row r="2226" spans="1:10" x14ac:dyDescent="0.35">
      <c r="A2226" s="2">
        <f t="shared" si="484"/>
        <v>452</v>
      </c>
      <c r="B2226" s="2">
        <f t="shared" si="485"/>
        <v>4.1500000000000004</v>
      </c>
      <c r="C2226" s="5" t="str">
        <f>+F2226&amp;" - "&amp;I2226</f>
        <v xml:space="preserve">Informe Interactivo 2 - </v>
      </c>
      <c r="D2226" s="6" t="e">
        <f>+"AQUÍ SE COPIA EL LINK SIN EL ID DE FILTRO"&amp;#REF!</f>
        <v>#REF!</v>
      </c>
      <c r="E2226" s="4">
        <f t="shared" si="486"/>
        <v>40</v>
      </c>
      <c r="F2226" t="str">
        <f t="shared" si="487"/>
        <v>Informe Interactivo 2</v>
      </c>
      <c r="G2226" t="str">
        <f t="shared" si="488"/>
        <v>Categoría</v>
      </c>
      <c r="H2226" t="str">
        <f t="shared" si="489"/>
        <v>Precios</v>
      </c>
      <c r="J2226" s="1" t="e">
        <f t="shared" si="490"/>
        <v>#REF!</v>
      </c>
    </row>
    <row r="2227" spans="1:10" x14ac:dyDescent="0.35">
      <c r="A2227" s="2">
        <f t="shared" si="484"/>
        <v>453</v>
      </c>
      <c r="B2227" s="2">
        <f t="shared" si="485"/>
        <v>4.1500000000000004</v>
      </c>
      <c r="C2227" s="5" t="str">
        <f>+F2227&amp;" - "&amp;I2227</f>
        <v xml:space="preserve">Informe Interactivo 2 - </v>
      </c>
      <c r="D2227" s="6" t="e">
        <f>+"AQUÍ SE COPIA EL LINK SIN EL ID DE FILTRO"&amp;#REF!</f>
        <v>#REF!</v>
      </c>
      <c r="E2227" s="4">
        <f t="shared" si="486"/>
        <v>40</v>
      </c>
      <c r="F2227" t="str">
        <f t="shared" si="487"/>
        <v>Informe Interactivo 2</v>
      </c>
      <c r="G2227" t="str">
        <f t="shared" si="488"/>
        <v>Categoría</v>
      </c>
      <c r="H2227" t="str">
        <f t="shared" si="489"/>
        <v>Precios</v>
      </c>
      <c r="J2227" s="1" t="e">
        <f t="shared" si="490"/>
        <v>#REF!</v>
      </c>
    </row>
    <row r="2228" spans="1:10" x14ac:dyDescent="0.35">
      <c r="A2228" s="2">
        <f t="shared" si="484"/>
        <v>454</v>
      </c>
      <c r="B2228" s="2">
        <f t="shared" si="485"/>
        <v>4.1500000000000004</v>
      </c>
      <c r="C2228" s="5" t="str">
        <f>+F2228&amp;" - "&amp;I2228</f>
        <v xml:space="preserve">Informe Interactivo 2 - </v>
      </c>
      <c r="D2228" s="6" t="e">
        <f>+"AQUÍ SE COPIA EL LINK SIN EL ID DE FILTRO"&amp;#REF!</f>
        <v>#REF!</v>
      </c>
      <c r="E2228" s="4">
        <f t="shared" si="486"/>
        <v>40</v>
      </c>
      <c r="F2228" t="str">
        <f t="shared" si="487"/>
        <v>Informe Interactivo 2</v>
      </c>
      <c r="G2228" t="str">
        <f t="shared" si="488"/>
        <v>Categoría</v>
      </c>
      <c r="H2228" t="str">
        <f t="shared" si="489"/>
        <v>Precios</v>
      </c>
      <c r="J2228" s="1" t="e">
        <f t="shared" si="490"/>
        <v>#REF!</v>
      </c>
    </row>
    <row r="2229" spans="1:10" x14ac:dyDescent="0.35">
      <c r="A2229" s="2">
        <f t="shared" si="484"/>
        <v>455</v>
      </c>
      <c r="B2229" s="2">
        <f t="shared" si="485"/>
        <v>4.1500000000000004</v>
      </c>
      <c r="C2229" s="5" t="str">
        <f>+F2229&amp;" - "&amp;I2229</f>
        <v xml:space="preserve">Informe Interactivo 2 - </v>
      </c>
      <c r="D2229" s="6" t="e">
        <f>+"AQUÍ SE COPIA EL LINK SIN EL ID DE FILTRO"&amp;#REF!</f>
        <v>#REF!</v>
      </c>
      <c r="E2229" s="4">
        <f t="shared" si="486"/>
        <v>40</v>
      </c>
      <c r="F2229" t="str">
        <f t="shared" si="487"/>
        <v>Informe Interactivo 2</v>
      </c>
      <c r="G2229" t="str">
        <f t="shared" si="488"/>
        <v>Categoría</v>
      </c>
      <c r="H2229" t="str">
        <f t="shared" si="489"/>
        <v>Precios</v>
      </c>
      <c r="J2229" s="1" t="e">
        <f t="shared" si="490"/>
        <v>#REF!</v>
      </c>
    </row>
    <row r="2230" spans="1:10" x14ac:dyDescent="0.35">
      <c r="A2230" s="2">
        <f t="shared" si="484"/>
        <v>456</v>
      </c>
      <c r="B2230" s="2">
        <f t="shared" si="485"/>
        <v>4.1500000000000004</v>
      </c>
      <c r="C2230" s="5" t="str">
        <f>+F2230&amp;" - "&amp;I2230</f>
        <v xml:space="preserve">Informe Interactivo 2 - </v>
      </c>
      <c r="D2230" s="6" t="e">
        <f>+"AQUÍ SE COPIA EL LINK SIN EL ID DE FILTRO"&amp;#REF!</f>
        <v>#REF!</v>
      </c>
      <c r="E2230" s="4">
        <f t="shared" si="486"/>
        <v>40</v>
      </c>
      <c r="F2230" t="str">
        <f t="shared" si="487"/>
        <v>Informe Interactivo 2</v>
      </c>
      <c r="G2230" t="str">
        <f t="shared" si="488"/>
        <v>Categoría</v>
      </c>
      <c r="H2230" t="str">
        <f t="shared" si="489"/>
        <v>Precios</v>
      </c>
      <c r="J2230" s="1" t="e">
        <f t="shared" si="490"/>
        <v>#REF!</v>
      </c>
    </row>
    <row r="2231" spans="1:10" x14ac:dyDescent="0.35">
      <c r="A2231" s="2">
        <f t="shared" si="484"/>
        <v>457</v>
      </c>
      <c r="B2231" s="2">
        <f t="shared" si="485"/>
        <v>4.1500000000000004</v>
      </c>
      <c r="C2231" s="5" t="str">
        <f>+F2231&amp;" - "&amp;I2231</f>
        <v xml:space="preserve">Informe Interactivo 2 - </v>
      </c>
      <c r="D2231" s="6" t="e">
        <f>+"AQUÍ SE COPIA EL LINK SIN EL ID DE FILTRO"&amp;#REF!</f>
        <v>#REF!</v>
      </c>
      <c r="E2231" s="4">
        <f t="shared" si="486"/>
        <v>40</v>
      </c>
      <c r="F2231" t="str">
        <f t="shared" si="487"/>
        <v>Informe Interactivo 2</v>
      </c>
      <c r="G2231" t="str">
        <f t="shared" si="488"/>
        <v>Categoría</v>
      </c>
      <c r="H2231" t="str">
        <f t="shared" si="489"/>
        <v>Precios</v>
      </c>
      <c r="J2231" s="1" t="e">
        <f t="shared" si="490"/>
        <v>#REF!</v>
      </c>
    </row>
    <row r="2232" spans="1:10" x14ac:dyDescent="0.35">
      <c r="A2232" s="2">
        <f t="shared" si="484"/>
        <v>458</v>
      </c>
      <c r="B2232" s="2">
        <f t="shared" si="485"/>
        <v>4.1500000000000004</v>
      </c>
      <c r="C2232" s="5" t="str">
        <f>+F2232&amp;" - "&amp;I2232</f>
        <v xml:space="preserve">Informe Interactivo 2 - </v>
      </c>
      <c r="D2232" s="6" t="e">
        <f>+"AQUÍ SE COPIA EL LINK SIN EL ID DE FILTRO"&amp;#REF!</f>
        <v>#REF!</v>
      </c>
      <c r="E2232" s="4">
        <f t="shared" si="486"/>
        <v>40</v>
      </c>
      <c r="F2232" t="str">
        <f t="shared" si="487"/>
        <v>Informe Interactivo 2</v>
      </c>
      <c r="G2232" t="str">
        <f t="shared" si="488"/>
        <v>Categoría</v>
      </c>
      <c r="H2232" t="str">
        <f t="shared" si="489"/>
        <v>Precios</v>
      </c>
      <c r="J2232" s="1" t="e">
        <f t="shared" si="490"/>
        <v>#REF!</v>
      </c>
    </row>
    <row r="2233" spans="1:10" x14ac:dyDescent="0.35">
      <c r="A2233" s="2">
        <f t="shared" si="484"/>
        <v>459</v>
      </c>
      <c r="B2233" s="2">
        <f t="shared" si="485"/>
        <v>4.1500000000000004</v>
      </c>
      <c r="C2233" s="5" t="str">
        <f>+F2233&amp;" - "&amp;I2233</f>
        <v xml:space="preserve">Informe Interactivo 2 - </v>
      </c>
      <c r="D2233" s="6" t="e">
        <f>+"AQUÍ SE COPIA EL LINK SIN EL ID DE FILTRO"&amp;#REF!</f>
        <v>#REF!</v>
      </c>
      <c r="E2233" s="4">
        <f t="shared" si="486"/>
        <v>40</v>
      </c>
      <c r="F2233" t="str">
        <f t="shared" si="487"/>
        <v>Informe Interactivo 2</v>
      </c>
      <c r="G2233" t="str">
        <f t="shared" si="488"/>
        <v>Categoría</v>
      </c>
      <c r="H2233" t="str">
        <f t="shared" si="489"/>
        <v>Precios</v>
      </c>
      <c r="J2233" s="1" t="e">
        <f t="shared" si="490"/>
        <v>#REF!</v>
      </c>
    </row>
    <row r="2234" spans="1:10" x14ac:dyDescent="0.35">
      <c r="A2234" s="2">
        <f t="shared" si="484"/>
        <v>460</v>
      </c>
      <c r="B2234" s="2">
        <f t="shared" si="485"/>
        <v>4.1500000000000004</v>
      </c>
      <c r="C2234" s="5" t="str">
        <f>+F2234&amp;" - "&amp;I2234</f>
        <v xml:space="preserve">Informe Interactivo 2 - </v>
      </c>
      <c r="D2234" s="6" t="e">
        <f>+"AQUÍ SE COPIA EL LINK SIN EL ID DE FILTRO"&amp;#REF!</f>
        <v>#REF!</v>
      </c>
      <c r="E2234" s="4">
        <f t="shared" si="486"/>
        <v>40</v>
      </c>
      <c r="F2234" t="str">
        <f t="shared" si="487"/>
        <v>Informe Interactivo 2</v>
      </c>
      <c r="G2234" t="str">
        <f t="shared" si="488"/>
        <v>Categoría</v>
      </c>
      <c r="H2234" t="str">
        <f t="shared" si="489"/>
        <v>Precios</v>
      </c>
      <c r="J2234" s="1" t="e">
        <f t="shared" si="490"/>
        <v>#REF!</v>
      </c>
    </row>
    <row r="2235" spans="1:10" x14ac:dyDescent="0.35">
      <c r="A2235" s="2">
        <f t="shared" si="484"/>
        <v>461</v>
      </c>
      <c r="B2235" s="2">
        <f t="shared" si="485"/>
        <v>4.1500000000000004</v>
      </c>
      <c r="C2235" s="5" t="str">
        <f>+F2235&amp;" - "&amp;I2235</f>
        <v xml:space="preserve">Informe Interactivo 2 - </v>
      </c>
      <c r="D2235" s="6" t="e">
        <f>+"AQUÍ SE COPIA EL LINK SIN EL ID DE FILTRO"&amp;#REF!</f>
        <v>#REF!</v>
      </c>
      <c r="E2235" s="4">
        <f t="shared" si="486"/>
        <v>40</v>
      </c>
      <c r="F2235" t="str">
        <f t="shared" si="487"/>
        <v>Informe Interactivo 2</v>
      </c>
      <c r="G2235" t="str">
        <f t="shared" si="488"/>
        <v>Categoría</v>
      </c>
      <c r="H2235" t="str">
        <f t="shared" si="489"/>
        <v>Precios</v>
      </c>
      <c r="J2235" s="1" t="e">
        <f t="shared" si="490"/>
        <v>#REF!</v>
      </c>
    </row>
    <row r="2236" spans="1:10" x14ac:dyDescent="0.35">
      <c r="A2236" s="2">
        <f t="shared" si="484"/>
        <v>462</v>
      </c>
      <c r="B2236" s="2">
        <f t="shared" si="485"/>
        <v>4.1500000000000004</v>
      </c>
      <c r="C2236" s="5" t="str">
        <f>+F2236&amp;" - "&amp;I2236</f>
        <v xml:space="preserve">Informe Interactivo 2 - </v>
      </c>
      <c r="D2236" s="6" t="e">
        <f>+"AQUÍ SE COPIA EL LINK SIN EL ID DE FILTRO"&amp;#REF!</f>
        <v>#REF!</v>
      </c>
      <c r="E2236" s="4">
        <f t="shared" si="486"/>
        <v>40</v>
      </c>
      <c r="F2236" t="str">
        <f t="shared" si="487"/>
        <v>Informe Interactivo 2</v>
      </c>
      <c r="G2236" t="str">
        <f t="shared" si="488"/>
        <v>Categoría</v>
      </c>
      <c r="H2236" t="str">
        <f t="shared" si="489"/>
        <v>Precios</v>
      </c>
      <c r="J2236" s="1" t="e">
        <f t="shared" si="490"/>
        <v>#REF!</v>
      </c>
    </row>
    <row r="2237" spans="1:10" x14ac:dyDescent="0.35">
      <c r="A2237" s="2">
        <f t="shared" si="484"/>
        <v>463</v>
      </c>
      <c r="B2237" s="2">
        <f t="shared" si="485"/>
        <v>4.1500000000000004</v>
      </c>
      <c r="C2237" s="5" t="str">
        <f>+F2237&amp;" - "&amp;I2237</f>
        <v xml:space="preserve">Informe Interactivo 2 - </v>
      </c>
      <c r="D2237" s="6" t="e">
        <f>+"AQUÍ SE COPIA EL LINK SIN EL ID DE FILTRO"&amp;#REF!</f>
        <v>#REF!</v>
      </c>
      <c r="E2237" s="4">
        <f t="shared" si="486"/>
        <v>40</v>
      </c>
      <c r="F2237" t="str">
        <f t="shared" si="487"/>
        <v>Informe Interactivo 2</v>
      </c>
      <c r="G2237" t="str">
        <f t="shared" si="488"/>
        <v>Categoría</v>
      </c>
      <c r="H2237" t="str">
        <f t="shared" si="489"/>
        <v>Precios</v>
      </c>
      <c r="J2237" s="1" t="e">
        <f t="shared" si="490"/>
        <v>#REF!</v>
      </c>
    </row>
    <row r="2238" spans="1:10" x14ac:dyDescent="0.35">
      <c r="A2238" s="2">
        <f t="shared" si="484"/>
        <v>464</v>
      </c>
      <c r="B2238" s="2">
        <f t="shared" si="485"/>
        <v>4.1500000000000004</v>
      </c>
      <c r="C2238" s="5" t="str">
        <f>+F2238&amp;" - "&amp;I2238</f>
        <v xml:space="preserve">Informe Interactivo 2 - </v>
      </c>
      <c r="D2238" s="6" t="e">
        <f>+"AQUÍ SE COPIA EL LINK SIN EL ID DE FILTRO"&amp;#REF!</f>
        <v>#REF!</v>
      </c>
      <c r="E2238" s="4">
        <f t="shared" si="486"/>
        <v>40</v>
      </c>
      <c r="F2238" t="str">
        <f t="shared" si="487"/>
        <v>Informe Interactivo 2</v>
      </c>
      <c r="G2238" t="str">
        <f t="shared" si="488"/>
        <v>Categoría</v>
      </c>
      <c r="H2238" t="str">
        <f t="shared" si="489"/>
        <v>Precios</v>
      </c>
      <c r="J2238" s="1" t="e">
        <f t="shared" si="490"/>
        <v>#REF!</v>
      </c>
    </row>
    <row r="2239" spans="1:10" x14ac:dyDescent="0.35">
      <c r="A2239" s="2">
        <f t="shared" si="484"/>
        <v>465</v>
      </c>
      <c r="B2239" s="2">
        <f t="shared" si="485"/>
        <v>4.1500000000000004</v>
      </c>
      <c r="C2239" s="5" t="str">
        <f>+F2239&amp;" - "&amp;I2239</f>
        <v xml:space="preserve">Informe Interactivo 2 - </v>
      </c>
      <c r="D2239" s="6" t="e">
        <f>+"AQUÍ SE COPIA EL LINK SIN EL ID DE FILTRO"&amp;#REF!</f>
        <v>#REF!</v>
      </c>
      <c r="E2239" s="4">
        <f t="shared" si="486"/>
        <v>40</v>
      </c>
      <c r="F2239" t="str">
        <f t="shared" si="487"/>
        <v>Informe Interactivo 2</v>
      </c>
      <c r="G2239" t="str">
        <f t="shared" si="488"/>
        <v>Categoría</v>
      </c>
      <c r="H2239" t="str">
        <f t="shared" si="489"/>
        <v>Precios</v>
      </c>
      <c r="J2239" s="1" t="e">
        <f t="shared" si="490"/>
        <v>#REF!</v>
      </c>
    </row>
    <row r="2240" spans="1:10" x14ac:dyDescent="0.35">
      <c r="A2240" s="2">
        <f t="shared" si="484"/>
        <v>466</v>
      </c>
      <c r="B2240" s="2">
        <f t="shared" si="485"/>
        <v>4.1500000000000004</v>
      </c>
      <c r="C2240" s="5" t="str">
        <f>+F2240&amp;" - "&amp;I2240</f>
        <v xml:space="preserve">Informe Interactivo 2 - </v>
      </c>
      <c r="D2240" s="6" t="e">
        <f>+"AQUÍ SE COPIA EL LINK SIN EL ID DE FILTRO"&amp;#REF!</f>
        <v>#REF!</v>
      </c>
      <c r="E2240" s="4">
        <f t="shared" si="486"/>
        <v>40</v>
      </c>
      <c r="F2240" t="str">
        <f t="shared" si="487"/>
        <v>Informe Interactivo 2</v>
      </c>
      <c r="G2240" t="str">
        <f t="shared" si="488"/>
        <v>Categoría</v>
      </c>
      <c r="H2240" t="str">
        <f t="shared" si="489"/>
        <v>Precios</v>
      </c>
      <c r="J2240" s="1" t="e">
        <f t="shared" si="490"/>
        <v>#REF!</v>
      </c>
    </row>
    <row r="2241" spans="1:10" x14ac:dyDescent="0.35">
      <c r="A2241" s="2">
        <f t="shared" si="484"/>
        <v>467</v>
      </c>
      <c r="B2241" s="2">
        <f t="shared" si="485"/>
        <v>4.1500000000000004</v>
      </c>
      <c r="C2241" s="5" t="str">
        <f>+F2241&amp;" - "&amp;I2241</f>
        <v xml:space="preserve">Informe Interactivo 2 - </v>
      </c>
      <c r="D2241" s="6" t="e">
        <f>+"AQUÍ SE COPIA EL LINK SIN EL ID DE FILTRO"&amp;#REF!</f>
        <v>#REF!</v>
      </c>
      <c r="E2241" s="4">
        <f t="shared" si="486"/>
        <v>40</v>
      </c>
      <c r="F2241" t="str">
        <f t="shared" si="487"/>
        <v>Informe Interactivo 2</v>
      </c>
      <c r="G2241" t="str">
        <f t="shared" si="488"/>
        <v>Categoría</v>
      </c>
      <c r="H2241" t="str">
        <f t="shared" si="489"/>
        <v>Precios</v>
      </c>
      <c r="J2241" s="1" t="e">
        <f t="shared" si="490"/>
        <v>#REF!</v>
      </c>
    </row>
    <row r="2242" spans="1:10" x14ac:dyDescent="0.35">
      <c r="A2242" s="2">
        <f t="shared" si="484"/>
        <v>468</v>
      </c>
      <c r="B2242" s="2">
        <f t="shared" si="485"/>
        <v>4.1500000000000004</v>
      </c>
      <c r="C2242" s="5" t="str">
        <f>+F2242&amp;" - "&amp;I2242</f>
        <v xml:space="preserve">Informe Interactivo 2 - </v>
      </c>
      <c r="D2242" s="6" t="e">
        <f>+"AQUÍ SE COPIA EL LINK SIN EL ID DE FILTRO"&amp;#REF!</f>
        <v>#REF!</v>
      </c>
      <c r="E2242" s="4">
        <f t="shared" si="486"/>
        <v>40</v>
      </c>
      <c r="F2242" t="str">
        <f t="shared" si="487"/>
        <v>Informe Interactivo 2</v>
      </c>
      <c r="G2242" t="str">
        <f t="shared" si="488"/>
        <v>Categoría</v>
      </c>
      <c r="H2242" t="str">
        <f t="shared" si="489"/>
        <v>Precios</v>
      </c>
      <c r="J2242" s="1" t="e">
        <f t="shared" si="490"/>
        <v>#REF!</v>
      </c>
    </row>
    <row r="2243" spans="1:10" x14ac:dyDescent="0.35">
      <c r="A2243" s="2">
        <f t="shared" si="484"/>
        <v>469</v>
      </c>
      <c r="B2243" s="2">
        <f t="shared" si="485"/>
        <v>4.1500000000000004</v>
      </c>
      <c r="C2243" s="5" t="str">
        <f>+F2243&amp;" - "&amp;I2243</f>
        <v xml:space="preserve">Informe Interactivo 2 - </v>
      </c>
      <c r="D2243" s="6" t="e">
        <f>+"AQUÍ SE COPIA EL LINK SIN EL ID DE FILTRO"&amp;#REF!</f>
        <v>#REF!</v>
      </c>
      <c r="E2243" s="4">
        <f t="shared" si="486"/>
        <v>40</v>
      </c>
      <c r="F2243" t="str">
        <f t="shared" si="487"/>
        <v>Informe Interactivo 2</v>
      </c>
      <c r="G2243" t="str">
        <f t="shared" si="488"/>
        <v>Categoría</v>
      </c>
      <c r="H2243" t="str">
        <f t="shared" si="489"/>
        <v>Precios</v>
      </c>
      <c r="J2243" s="1" t="e">
        <f t="shared" si="490"/>
        <v>#REF!</v>
      </c>
    </row>
    <row r="2244" spans="1:10" x14ac:dyDescent="0.35">
      <c r="A2244" s="2">
        <f t="shared" si="484"/>
        <v>470</v>
      </c>
      <c r="B2244" s="2">
        <f t="shared" si="485"/>
        <v>4.1500000000000004</v>
      </c>
      <c r="C2244" s="5" t="str">
        <f>+F2244&amp;" - "&amp;I2244</f>
        <v xml:space="preserve">Informe Interactivo 2 - </v>
      </c>
      <c r="D2244" s="6" t="e">
        <f>+"AQUÍ SE COPIA EL LINK SIN EL ID DE FILTRO"&amp;#REF!</f>
        <v>#REF!</v>
      </c>
      <c r="E2244" s="4">
        <f t="shared" si="486"/>
        <v>40</v>
      </c>
      <c r="F2244" t="str">
        <f t="shared" si="487"/>
        <v>Informe Interactivo 2</v>
      </c>
      <c r="G2244" t="str">
        <f t="shared" si="488"/>
        <v>Categoría</v>
      </c>
      <c r="H2244" t="str">
        <f t="shared" si="489"/>
        <v>Precios</v>
      </c>
      <c r="J2244" s="1" t="e">
        <f t="shared" si="490"/>
        <v>#REF!</v>
      </c>
    </row>
    <row r="2245" spans="1:10" x14ac:dyDescent="0.35">
      <c r="A2245" s="2">
        <f t="shared" si="484"/>
        <v>471</v>
      </c>
      <c r="B2245" s="2">
        <f t="shared" si="485"/>
        <v>4.1500000000000004</v>
      </c>
      <c r="C2245" s="5" t="str">
        <f>+F2245&amp;" - "&amp;I2245</f>
        <v xml:space="preserve">Informe Interactivo 2 - </v>
      </c>
      <c r="D2245" s="6" t="e">
        <f>+"AQUÍ SE COPIA EL LINK SIN EL ID DE FILTRO"&amp;#REF!</f>
        <v>#REF!</v>
      </c>
      <c r="E2245" s="4">
        <f t="shared" si="486"/>
        <v>40</v>
      </c>
      <c r="F2245" t="str">
        <f t="shared" si="487"/>
        <v>Informe Interactivo 2</v>
      </c>
      <c r="G2245" t="str">
        <f t="shared" si="488"/>
        <v>Categoría</v>
      </c>
      <c r="H2245" t="str">
        <f t="shared" si="489"/>
        <v>Precios</v>
      </c>
      <c r="J2245" s="1" t="e">
        <f t="shared" si="490"/>
        <v>#REF!</v>
      </c>
    </row>
    <row r="2246" spans="1:10" x14ac:dyDescent="0.35">
      <c r="A2246" s="2">
        <f t="shared" si="484"/>
        <v>472</v>
      </c>
      <c r="B2246" s="2">
        <f t="shared" si="485"/>
        <v>4.1500000000000004</v>
      </c>
      <c r="C2246" s="5" t="str">
        <f>+F2246&amp;" - "&amp;I2246</f>
        <v xml:space="preserve">Informe Interactivo 2 - </v>
      </c>
      <c r="D2246" s="6" t="e">
        <f>+"AQUÍ SE COPIA EL LINK SIN EL ID DE FILTRO"&amp;#REF!</f>
        <v>#REF!</v>
      </c>
      <c r="E2246" s="4">
        <f t="shared" si="486"/>
        <v>40</v>
      </c>
      <c r="F2246" t="str">
        <f t="shared" si="487"/>
        <v>Informe Interactivo 2</v>
      </c>
      <c r="G2246" t="str">
        <f t="shared" si="488"/>
        <v>Categoría</v>
      </c>
      <c r="H2246" t="str">
        <f t="shared" si="489"/>
        <v>Precios</v>
      </c>
      <c r="J2246" s="1" t="e">
        <f t="shared" si="490"/>
        <v>#REF!</v>
      </c>
    </row>
    <row r="2247" spans="1:10" x14ac:dyDescent="0.35">
      <c r="A2247" s="2">
        <f t="shared" si="484"/>
        <v>473</v>
      </c>
      <c r="B2247" s="2">
        <f t="shared" si="485"/>
        <v>4.1500000000000004</v>
      </c>
      <c r="C2247" s="5" t="str">
        <f>+F2247&amp;" - "&amp;I2247</f>
        <v xml:space="preserve">Informe Interactivo 2 - </v>
      </c>
      <c r="D2247" s="6" t="e">
        <f>+"AQUÍ SE COPIA EL LINK SIN EL ID DE FILTRO"&amp;#REF!</f>
        <v>#REF!</v>
      </c>
      <c r="E2247" s="4">
        <f t="shared" si="486"/>
        <v>40</v>
      </c>
      <c r="F2247" t="str">
        <f t="shared" si="487"/>
        <v>Informe Interactivo 2</v>
      </c>
      <c r="G2247" t="str">
        <f t="shared" si="488"/>
        <v>Categoría</v>
      </c>
      <c r="H2247" t="str">
        <f t="shared" si="489"/>
        <v>Precios</v>
      </c>
      <c r="J2247" s="1" t="e">
        <f t="shared" si="490"/>
        <v>#REF!</v>
      </c>
    </row>
    <row r="2248" spans="1:10" x14ac:dyDescent="0.35">
      <c r="A2248" s="2">
        <f t="shared" si="484"/>
        <v>474</v>
      </c>
      <c r="B2248" s="2">
        <f t="shared" si="485"/>
        <v>4.1500000000000004</v>
      </c>
      <c r="C2248" s="5" t="str">
        <f>+F2248&amp;" - "&amp;I2248</f>
        <v xml:space="preserve">Informe Interactivo 2 - </v>
      </c>
      <c r="D2248" s="6" t="e">
        <f>+"AQUÍ SE COPIA EL LINK SIN EL ID DE FILTRO"&amp;#REF!</f>
        <v>#REF!</v>
      </c>
      <c r="E2248" s="4">
        <f t="shared" si="486"/>
        <v>40</v>
      </c>
      <c r="F2248" t="str">
        <f t="shared" si="487"/>
        <v>Informe Interactivo 2</v>
      </c>
      <c r="G2248" t="str">
        <f t="shared" si="488"/>
        <v>Categoría</v>
      </c>
      <c r="H2248" t="str">
        <f t="shared" si="489"/>
        <v>Precios</v>
      </c>
      <c r="J2248" s="1" t="e">
        <f t="shared" si="490"/>
        <v>#REF!</v>
      </c>
    </row>
    <row r="2249" spans="1:10" x14ac:dyDescent="0.35">
      <c r="A2249" s="2">
        <f t="shared" si="484"/>
        <v>475</v>
      </c>
      <c r="B2249" s="2">
        <f t="shared" si="485"/>
        <v>4.1500000000000004</v>
      </c>
      <c r="C2249" s="5" t="str">
        <f>+F2249&amp;" - "&amp;I2249</f>
        <v xml:space="preserve">Informe Interactivo 2 - </v>
      </c>
      <c r="D2249" s="6" t="e">
        <f>+"AQUÍ SE COPIA EL LINK SIN EL ID DE FILTRO"&amp;#REF!</f>
        <v>#REF!</v>
      </c>
      <c r="E2249" s="4">
        <f t="shared" si="486"/>
        <v>40</v>
      </c>
      <c r="F2249" t="str">
        <f t="shared" si="487"/>
        <v>Informe Interactivo 2</v>
      </c>
      <c r="G2249" t="str">
        <f t="shared" si="488"/>
        <v>Categoría</v>
      </c>
      <c r="H2249" t="str">
        <f t="shared" si="489"/>
        <v>Precios</v>
      </c>
      <c r="J2249" s="1" t="e">
        <f t="shared" si="490"/>
        <v>#REF!</v>
      </c>
    </row>
    <row r="2250" spans="1:10" x14ac:dyDescent="0.35">
      <c r="A2250" s="2">
        <f t="shared" si="484"/>
        <v>476</v>
      </c>
      <c r="B2250" s="2">
        <f t="shared" si="485"/>
        <v>4.1500000000000004</v>
      </c>
      <c r="C2250" s="5" t="str">
        <f>+F2250&amp;" - "&amp;I2250</f>
        <v xml:space="preserve">Informe Interactivo 2 - </v>
      </c>
      <c r="D2250" s="6" t="e">
        <f>+"AQUÍ SE COPIA EL LINK SIN EL ID DE FILTRO"&amp;#REF!</f>
        <v>#REF!</v>
      </c>
      <c r="E2250" s="4">
        <f t="shared" si="486"/>
        <v>40</v>
      </c>
      <c r="F2250" t="str">
        <f t="shared" si="487"/>
        <v>Informe Interactivo 2</v>
      </c>
      <c r="G2250" t="str">
        <f t="shared" si="488"/>
        <v>Categoría</v>
      </c>
      <c r="H2250" t="str">
        <f t="shared" si="489"/>
        <v>Precios</v>
      </c>
      <c r="J2250" s="1" t="e">
        <f t="shared" si="490"/>
        <v>#REF!</v>
      </c>
    </row>
    <row r="2251" spans="1:10" x14ac:dyDescent="0.35">
      <c r="A2251" s="2">
        <f t="shared" si="484"/>
        <v>477</v>
      </c>
      <c r="B2251" s="2">
        <f t="shared" si="485"/>
        <v>4.1500000000000004</v>
      </c>
      <c r="C2251" s="5" t="str">
        <f>+F2251&amp;" - "&amp;I2251</f>
        <v xml:space="preserve">Informe Interactivo 2 - </v>
      </c>
      <c r="D2251" s="6" t="e">
        <f>+"AQUÍ SE COPIA EL LINK SIN EL ID DE FILTRO"&amp;#REF!</f>
        <v>#REF!</v>
      </c>
      <c r="E2251" s="4">
        <f t="shared" si="486"/>
        <v>40</v>
      </c>
      <c r="F2251" t="str">
        <f t="shared" si="487"/>
        <v>Informe Interactivo 2</v>
      </c>
      <c r="G2251" t="str">
        <f t="shared" si="488"/>
        <v>Categoría</v>
      </c>
      <c r="H2251" t="str">
        <f t="shared" si="489"/>
        <v>Precios</v>
      </c>
      <c r="J2251" s="1" t="e">
        <f t="shared" si="490"/>
        <v>#REF!</v>
      </c>
    </row>
    <row r="2252" spans="1:10" x14ac:dyDescent="0.35">
      <c r="A2252" s="2">
        <f t="shared" si="484"/>
        <v>478</v>
      </c>
      <c r="B2252" s="2">
        <f t="shared" si="485"/>
        <v>4.1500000000000004</v>
      </c>
      <c r="C2252" s="5" t="str">
        <f>+F2252&amp;" - "&amp;I2252</f>
        <v xml:space="preserve">Informe Interactivo 2 - </v>
      </c>
      <c r="D2252" s="6" t="e">
        <f>+"AQUÍ SE COPIA EL LINK SIN EL ID DE FILTRO"&amp;#REF!</f>
        <v>#REF!</v>
      </c>
      <c r="E2252" s="4">
        <f t="shared" si="486"/>
        <v>40</v>
      </c>
      <c r="F2252" t="str">
        <f t="shared" si="487"/>
        <v>Informe Interactivo 2</v>
      </c>
      <c r="G2252" t="str">
        <f t="shared" si="488"/>
        <v>Categoría</v>
      </c>
      <c r="H2252" t="str">
        <f t="shared" si="489"/>
        <v>Precios</v>
      </c>
      <c r="J2252" s="1" t="e">
        <f t="shared" si="490"/>
        <v>#REF!</v>
      </c>
    </row>
    <row r="2253" spans="1:10" x14ac:dyDescent="0.35">
      <c r="A2253" s="2">
        <f t="shared" si="484"/>
        <v>479</v>
      </c>
      <c r="B2253" s="2">
        <f t="shared" si="485"/>
        <v>4.1500000000000004</v>
      </c>
      <c r="C2253" s="5" t="str">
        <f>+F2253&amp;" - "&amp;I2253</f>
        <v xml:space="preserve">Informe Interactivo 2 - </v>
      </c>
      <c r="D2253" s="6" t="e">
        <f>+"AQUÍ SE COPIA EL LINK SIN EL ID DE FILTRO"&amp;#REF!</f>
        <v>#REF!</v>
      </c>
      <c r="E2253" s="4">
        <f t="shared" si="486"/>
        <v>40</v>
      </c>
      <c r="F2253" t="str">
        <f t="shared" si="487"/>
        <v>Informe Interactivo 2</v>
      </c>
      <c r="G2253" t="str">
        <f t="shared" si="488"/>
        <v>Categoría</v>
      </c>
      <c r="H2253" t="str">
        <f t="shared" si="489"/>
        <v>Precios</v>
      </c>
      <c r="J2253" s="1" t="e">
        <f t="shared" si="490"/>
        <v>#REF!</v>
      </c>
    </row>
    <row r="2254" spans="1:10" x14ac:dyDescent="0.35">
      <c r="A2254" s="2">
        <f t="shared" si="484"/>
        <v>480</v>
      </c>
      <c r="B2254" s="2">
        <f t="shared" si="485"/>
        <v>4.1500000000000004</v>
      </c>
      <c r="C2254" s="5" t="str">
        <f>+F2254&amp;" - "&amp;I2254</f>
        <v xml:space="preserve">Informe Interactivo 2 - </v>
      </c>
      <c r="D2254" s="6" t="e">
        <f>+"AQUÍ SE COPIA EL LINK SIN EL ID DE FILTRO"&amp;#REF!</f>
        <v>#REF!</v>
      </c>
      <c r="E2254" s="4">
        <f t="shared" si="486"/>
        <v>40</v>
      </c>
      <c r="F2254" t="str">
        <f t="shared" si="487"/>
        <v>Informe Interactivo 2</v>
      </c>
      <c r="G2254" t="str">
        <f t="shared" si="488"/>
        <v>Categoría</v>
      </c>
      <c r="H2254" t="str">
        <f t="shared" si="489"/>
        <v>Precios</v>
      </c>
      <c r="J2254" s="1" t="e">
        <f t="shared" si="490"/>
        <v>#REF!</v>
      </c>
    </row>
    <row r="2255" spans="1:10" x14ac:dyDescent="0.35">
      <c r="A2255" s="2">
        <f t="shared" si="484"/>
        <v>481</v>
      </c>
      <c r="B2255" s="2">
        <f t="shared" si="485"/>
        <v>4.1500000000000004</v>
      </c>
      <c r="C2255" s="5" t="str">
        <f>+F2255&amp;" - "&amp;I2255</f>
        <v xml:space="preserve">Informe Interactivo 2 - </v>
      </c>
      <c r="D2255" s="6" t="e">
        <f>+"AQUÍ SE COPIA EL LINK SIN EL ID DE FILTRO"&amp;#REF!</f>
        <v>#REF!</v>
      </c>
      <c r="E2255" s="4">
        <f t="shared" si="486"/>
        <v>40</v>
      </c>
      <c r="F2255" t="str">
        <f t="shared" si="487"/>
        <v>Informe Interactivo 2</v>
      </c>
      <c r="G2255" t="str">
        <f t="shared" si="488"/>
        <v>Categoría</v>
      </c>
      <c r="H2255" t="str">
        <f t="shared" si="489"/>
        <v>Precios</v>
      </c>
      <c r="J2255" s="1" t="e">
        <f t="shared" si="490"/>
        <v>#REF!</v>
      </c>
    </row>
    <row r="2256" spans="1:10" x14ac:dyDescent="0.35">
      <c r="A2256" s="2">
        <f t="shared" si="484"/>
        <v>482</v>
      </c>
      <c r="B2256" s="2">
        <f t="shared" si="485"/>
        <v>4.1500000000000004</v>
      </c>
      <c r="C2256" s="5" t="str">
        <f>+F2256&amp;" - "&amp;I2256</f>
        <v xml:space="preserve">Informe Interactivo 2 - </v>
      </c>
      <c r="D2256" s="6" t="e">
        <f>+"AQUÍ SE COPIA EL LINK SIN EL ID DE FILTRO"&amp;#REF!</f>
        <v>#REF!</v>
      </c>
      <c r="E2256" s="4">
        <f t="shared" si="486"/>
        <v>40</v>
      </c>
      <c r="F2256" t="str">
        <f t="shared" si="487"/>
        <v>Informe Interactivo 2</v>
      </c>
      <c r="G2256" t="str">
        <f t="shared" si="488"/>
        <v>Categoría</v>
      </c>
      <c r="H2256" t="str">
        <f t="shared" si="489"/>
        <v>Precios</v>
      </c>
      <c r="J2256" s="1" t="e">
        <f t="shared" si="490"/>
        <v>#REF!</v>
      </c>
    </row>
    <row r="2257" spans="1:10" x14ac:dyDescent="0.35">
      <c r="A2257" s="2">
        <f t="shared" si="484"/>
        <v>483</v>
      </c>
      <c r="B2257" s="2">
        <f t="shared" si="485"/>
        <v>4.1500000000000004</v>
      </c>
      <c r="C2257" s="5" t="str">
        <f>+F2257&amp;" - "&amp;I2257</f>
        <v xml:space="preserve">Informe Interactivo 2 - </v>
      </c>
      <c r="D2257" s="6" t="e">
        <f>+"AQUÍ SE COPIA EL LINK SIN EL ID DE FILTRO"&amp;#REF!</f>
        <v>#REF!</v>
      </c>
      <c r="E2257" s="4">
        <f t="shared" si="486"/>
        <v>40</v>
      </c>
      <c r="F2257" t="str">
        <f t="shared" si="487"/>
        <v>Informe Interactivo 2</v>
      </c>
      <c r="G2257" t="str">
        <f t="shared" si="488"/>
        <v>Categoría</v>
      </c>
      <c r="H2257" t="str">
        <f t="shared" si="489"/>
        <v>Precios</v>
      </c>
      <c r="J2257" s="1" t="e">
        <f t="shared" si="490"/>
        <v>#REF!</v>
      </c>
    </row>
    <row r="2258" spans="1:10" x14ac:dyDescent="0.35">
      <c r="A2258" s="2">
        <f t="shared" si="484"/>
        <v>484</v>
      </c>
      <c r="B2258" s="2">
        <f t="shared" si="485"/>
        <v>4.1500000000000004</v>
      </c>
      <c r="C2258" s="5" t="str">
        <f>+F2258&amp;" - "&amp;I2258</f>
        <v xml:space="preserve">Informe Interactivo 2 - </v>
      </c>
      <c r="D2258" s="6" t="e">
        <f>+"AQUÍ SE COPIA EL LINK SIN EL ID DE FILTRO"&amp;#REF!</f>
        <v>#REF!</v>
      </c>
      <c r="E2258" s="4">
        <f t="shared" si="486"/>
        <v>40</v>
      </c>
      <c r="F2258" t="str">
        <f t="shared" si="487"/>
        <v>Informe Interactivo 2</v>
      </c>
      <c r="G2258" t="str">
        <f t="shared" si="488"/>
        <v>Categoría</v>
      </c>
      <c r="H2258" t="str">
        <f t="shared" si="489"/>
        <v>Precios</v>
      </c>
      <c r="J2258" s="1" t="e">
        <f t="shared" si="490"/>
        <v>#REF!</v>
      </c>
    </row>
    <row r="2259" spans="1:10" x14ac:dyDescent="0.35">
      <c r="A2259" s="2">
        <f t="shared" si="484"/>
        <v>485</v>
      </c>
      <c r="B2259" s="2">
        <f t="shared" si="485"/>
        <v>4.1500000000000004</v>
      </c>
      <c r="C2259" s="5" t="str">
        <f>+F2259&amp;" - "&amp;I2259</f>
        <v xml:space="preserve">Informe Interactivo 2 - </v>
      </c>
      <c r="D2259" s="6" t="e">
        <f>+"AQUÍ SE COPIA EL LINK SIN EL ID DE FILTRO"&amp;#REF!</f>
        <v>#REF!</v>
      </c>
      <c r="E2259" s="4">
        <f t="shared" si="486"/>
        <v>40</v>
      </c>
      <c r="F2259" t="str">
        <f t="shared" si="487"/>
        <v>Informe Interactivo 2</v>
      </c>
      <c r="G2259" t="str">
        <f t="shared" si="488"/>
        <v>Categoría</v>
      </c>
      <c r="H2259" t="str">
        <f t="shared" si="489"/>
        <v>Precios</v>
      </c>
      <c r="J2259" s="1" t="e">
        <f t="shared" si="490"/>
        <v>#REF!</v>
      </c>
    </row>
    <row r="2260" spans="1:10" x14ac:dyDescent="0.35">
      <c r="A2260" s="2">
        <f t="shared" si="484"/>
        <v>486</v>
      </c>
      <c r="B2260" s="2">
        <f t="shared" si="485"/>
        <v>4.1500000000000004</v>
      </c>
      <c r="C2260" s="5" t="str">
        <f>+F2260&amp;" - "&amp;I2260</f>
        <v xml:space="preserve">Informe Interactivo 2 - </v>
      </c>
      <c r="D2260" s="6" t="e">
        <f>+"AQUÍ SE COPIA EL LINK SIN EL ID DE FILTRO"&amp;#REF!</f>
        <v>#REF!</v>
      </c>
      <c r="E2260" s="4">
        <f t="shared" si="486"/>
        <v>40</v>
      </c>
      <c r="F2260" t="str">
        <f t="shared" si="487"/>
        <v>Informe Interactivo 2</v>
      </c>
      <c r="G2260" t="str">
        <f t="shared" si="488"/>
        <v>Categoría</v>
      </c>
      <c r="H2260" t="str">
        <f t="shared" si="489"/>
        <v>Precios</v>
      </c>
      <c r="J2260" s="1" t="e">
        <f t="shared" si="490"/>
        <v>#REF!</v>
      </c>
    </row>
    <row r="2261" spans="1:10" x14ac:dyDescent="0.35">
      <c r="A2261" s="2">
        <f t="shared" si="484"/>
        <v>487</v>
      </c>
      <c r="B2261" s="2">
        <f t="shared" si="485"/>
        <v>4.1500000000000004</v>
      </c>
      <c r="C2261" s="5" t="str">
        <f>+F2261&amp;" - "&amp;I2261</f>
        <v xml:space="preserve">Informe Interactivo 2 - </v>
      </c>
      <c r="D2261" s="6" t="e">
        <f>+"AQUÍ SE COPIA EL LINK SIN EL ID DE FILTRO"&amp;#REF!</f>
        <v>#REF!</v>
      </c>
      <c r="E2261" s="4">
        <f t="shared" si="486"/>
        <v>40</v>
      </c>
      <c r="F2261" t="str">
        <f t="shared" si="487"/>
        <v>Informe Interactivo 2</v>
      </c>
      <c r="G2261" t="str">
        <f t="shared" si="488"/>
        <v>Categoría</v>
      </c>
      <c r="H2261" t="str">
        <f t="shared" si="489"/>
        <v>Precios</v>
      </c>
      <c r="J2261" s="1" t="e">
        <f t="shared" si="490"/>
        <v>#REF!</v>
      </c>
    </row>
    <row r="2262" spans="1:10" x14ac:dyDescent="0.35">
      <c r="A2262" s="2">
        <f t="shared" si="484"/>
        <v>488</v>
      </c>
      <c r="B2262" s="2">
        <f t="shared" si="485"/>
        <v>4.1500000000000004</v>
      </c>
      <c r="C2262" s="5" t="str">
        <f>+F2262&amp;" - "&amp;I2262</f>
        <v xml:space="preserve">Informe Interactivo 2 - </v>
      </c>
      <c r="D2262" s="6" t="e">
        <f>+"AQUÍ SE COPIA EL LINK SIN EL ID DE FILTRO"&amp;#REF!</f>
        <v>#REF!</v>
      </c>
      <c r="E2262" s="4">
        <f t="shared" si="486"/>
        <v>40</v>
      </c>
      <c r="F2262" t="str">
        <f t="shared" si="487"/>
        <v>Informe Interactivo 2</v>
      </c>
      <c r="G2262" t="str">
        <f t="shared" si="488"/>
        <v>Categoría</v>
      </c>
      <c r="H2262" t="str">
        <f t="shared" si="489"/>
        <v>Precios</v>
      </c>
      <c r="J2262" s="1" t="e">
        <f t="shared" si="490"/>
        <v>#REF!</v>
      </c>
    </row>
    <row r="2263" spans="1:10" x14ac:dyDescent="0.35">
      <c r="A2263" s="2">
        <f t="shared" si="484"/>
        <v>489</v>
      </c>
      <c r="B2263" s="2">
        <f t="shared" si="485"/>
        <v>4.1500000000000004</v>
      </c>
      <c r="C2263" s="5" t="str">
        <f>+F2263&amp;" - "&amp;I2263</f>
        <v xml:space="preserve">Informe Interactivo 2 - </v>
      </c>
      <c r="D2263" s="6" t="e">
        <f>+"AQUÍ SE COPIA EL LINK SIN EL ID DE FILTRO"&amp;#REF!</f>
        <v>#REF!</v>
      </c>
      <c r="E2263" s="4">
        <f t="shared" si="486"/>
        <v>40</v>
      </c>
      <c r="F2263" t="str">
        <f t="shared" si="487"/>
        <v>Informe Interactivo 2</v>
      </c>
      <c r="G2263" t="str">
        <f t="shared" si="488"/>
        <v>Categoría</v>
      </c>
      <c r="H2263" t="str">
        <f t="shared" si="489"/>
        <v>Precios</v>
      </c>
      <c r="J2263" s="1" t="e">
        <f t="shared" si="490"/>
        <v>#REF!</v>
      </c>
    </row>
    <row r="2264" spans="1:10" x14ac:dyDescent="0.35">
      <c r="A2264" s="2">
        <f t="shared" si="484"/>
        <v>490</v>
      </c>
      <c r="B2264" s="2">
        <f t="shared" si="485"/>
        <v>4.1500000000000004</v>
      </c>
      <c r="C2264" s="5" t="str">
        <f>+F2264&amp;" - "&amp;I2264</f>
        <v xml:space="preserve">Informe Interactivo 2 - </v>
      </c>
      <c r="D2264" s="6" t="e">
        <f>+"AQUÍ SE COPIA EL LINK SIN EL ID DE FILTRO"&amp;#REF!</f>
        <v>#REF!</v>
      </c>
      <c r="E2264" s="4">
        <f t="shared" si="486"/>
        <v>40</v>
      </c>
      <c r="F2264" t="str">
        <f t="shared" si="487"/>
        <v>Informe Interactivo 2</v>
      </c>
      <c r="G2264" t="str">
        <f t="shared" si="488"/>
        <v>Categoría</v>
      </c>
      <c r="H2264" t="str">
        <f t="shared" si="489"/>
        <v>Precios</v>
      </c>
      <c r="J2264" s="1" t="e">
        <f t="shared" si="490"/>
        <v>#REF!</v>
      </c>
    </row>
    <row r="2265" spans="1:10" x14ac:dyDescent="0.35">
      <c r="A2265" s="2">
        <f t="shared" si="484"/>
        <v>491</v>
      </c>
      <c r="B2265" s="2">
        <f t="shared" si="485"/>
        <v>4.1500000000000004</v>
      </c>
      <c r="C2265" s="5" t="str">
        <f>+F2265&amp;" - "&amp;I2265</f>
        <v xml:space="preserve">Informe Interactivo 2 - </v>
      </c>
      <c r="D2265" s="6" t="e">
        <f>+"AQUÍ SE COPIA EL LINK SIN EL ID DE FILTRO"&amp;#REF!</f>
        <v>#REF!</v>
      </c>
      <c r="E2265" s="4">
        <f t="shared" si="486"/>
        <v>40</v>
      </c>
      <c r="F2265" t="str">
        <f t="shared" si="487"/>
        <v>Informe Interactivo 2</v>
      </c>
      <c r="G2265" t="str">
        <f t="shared" si="488"/>
        <v>Categoría</v>
      </c>
      <c r="H2265" t="str">
        <f t="shared" si="489"/>
        <v>Precios</v>
      </c>
      <c r="J2265" s="1" t="e">
        <f t="shared" si="490"/>
        <v>#REF!</v>
      </c>
    </row>
    <row r="2266" spans="1:10" x14ac:dyDescent="0.35">
      <c r="A2266" s="2">
        <f t="shared" si="484"/>
        <v>492</v>
      </c>
      <c r="B2266" s="2">
        <f t="shared" si="485"/>
        <v>4.1500000000000004</v>
      </c>
      <c r="C2266" s="5" t="str">
        <f>+F2266&amp;" - "&amp;I2266</f>
        <v xml:space="preserve">Informe Interactivo 2 - </v>
      </c>
      <c r="D2266" s="6" t="e">
        <f>+"AQUÍ SE COPIA EL LINK SIN EL ID DE FILTRO"&amp;#REF!</f>
        <v>#REF!</v>
      </c>
      <c r="E2266" s="4">
        <f t="shared" si="486"/>
        <v>40</v>
      </c>
      <c r="F2266" t="str">
        <f t="shared" si="487"/>
        <v>Informe Interactivo 2</v>
      </c>
      <c r="G2266" t="str">
        <f t="shared" si="488"/>
        <v>Categoría</v>
      </c>
      <c r="H2266" t="str">
        <f t="shared" si="489"/>
        <v>Precios</v>
      </c>
      <c r="J2266" s="1" t="e">
        <f t="shared" si="490"/>
        <v>#REF!</v>
      </c>
    </row>
    <row r="2267" spans="1:10" x14ac:dyDescent="0.35">
      <c r="A2267" s="2">
        <f t="shared" si="484"/>
        <v>493</v>
      </c>
      <c r="B2267" s="2">
        <f t="shared" si="485"/>
        <v>4.1500000000000004</v>
      </c>
      <c r="C2267" s="5" t="str">
        <f>+F2267&amp;" - "&amp;I2267</f>
        <v xml:space="preserve">Informe Interactivo 2 - </v>
      </c>
      <c r="D2267" s="6" t="e">
        <f>+"AQUÍ SE COPIA EL LINK SIN EL ID DE FILTRO"&amp;#REF!</f>
        <v>#REF!</v>
      </c>
      <c r="E2267" s="4">
        <f t="shared" si="486"/>
        <v>40</v>
      </c>
      <c r="F2267" t="str">
        <f t="shared" si="487"/>
        <v>Informe Interactivo 2</v>
      </c>
      <c r="G2267" t="str">
        <f t="shared" si="488"/>
        <v>Categoría</v>
      </c>
      <c r="H2267" t="str">
        <f t="shared" si="489"/>
        <v>Precios</v>
      </c>
      <c r="J2267" s="1" t="e">
        <f t="shared" si="490"/>
        <v>#REF!</v>
      </c>
    </row>
    <row r="2268" spans="1:10" x14ac:dyDescent="0.35">
      <c r="A2268" s="2">
        <f t="shared" si="484"/>
        <v>494</v>
      </c>
      <c r="B2268" s="2">
        <f t="shared" si="485"/>
        <v>4.1500000000000004</v>
      </c>
      <c r="C2268" s="5" t="str">
        <f>+F2268&amp;" - "&amp;I2268</f>
        <v xml:space="preserve">Informe Interactivo 2 - </v>
      </c>
      <c r="D2268" s="6" t="e">
        <f>+"AQUÍ SE COPIA EL LINK SIN EL ID DE FILTRO"&amp;#REF!</f>
        <v>#REF!</v>
      </c>
      <c r="E2268" s="4">
        <f t="shared" si="486"/>
        <v>40</v>
      </c>
      <c r="F2268" t="str">
        <f t="shared" si="487"/>
        <v>Informe Interactivo 2</v>
      </c>
      <c r="G2268" t="str">
        <f t="shared" si="488"/>
        <v>Categoría</v>
      </c>
      <c r="H2268" t="str">
        <f t="shared" si="489"/>
        <v>Precios</v>
      </c>
      <c r="J2268" s="1" t="e">
        <f t="shared" si="490"/>
        <v>#REF!</v>
      </c>
    </row>
    <row r="2269" spans="1:10" x14ac:dyDescent="0.35">
      <c r="A2269" s="2">
        <f t="shared" si="484"/>
        <v>495</v>
      </c>
      <c r="B2269" s="2">
        <f t="shared" si="485"/>
        <v>4.1500000000000004</v>
      </c>
      <c r="C2269" s="5" t="str">
        <f>+F2269&amp;" - "&amp;I2269</f>
        <v xml:space="preserve">Informe Interactivo 2 - </v>
      </c>
      <c r="D2269" s="6" t="e">
        <f>+"AQUÍ SE COPIA EL LINK SIN EL ID DE FILTRO"&amp;#REF!</f>
        <v>#REF!</v>
      </c>
      <c r="E2269" s="4">
        <f t="shared" si="486"/>
        <v>40</v>
      </c>
      <c r="F2269" t="str">
        <f t="shared" si="487"/>
        <v>Informe Interactivo 2</v>
      </c>
      <c r="G2269" t="str">
        <f t="shared" si="488"/>
        <v>Categoría</v>
      </c>
      <c r="H2269" t="str">
        <f t="shared" si="489"/>
        <v>Precios</v>
      </c>
      <c r="J2269" s="1" t="e">
        <f t="shared" si="490"/>
        <v>#REF!</v>
      </c>
    </row>
    <row r="2270" spans="1:10" x14ac:dyDescent="0.35">
      <c r="A2270" s="2">
        <f t="shared" si="484"/>
        <v>496</v>
      </c>
      <c r="B2270" s="2">
        <f t="shared" si="485"/>
        <v>4.1500000000000004</v>
      </c>
      <c r="C2270" s="5" t="str">
        <f>+F2270&amp;" - "&amp;I2270</f>
        <v xml:space="preserve">Informe Interactivo 2 - </v>
      </c>
      <c r="D2270" s="6" t="e">
        <f>+"AQUÍ SE COPIA EL LINK SIN EL ID DE FILTRO"&amp;#REF!</f>
        <v>#REF!</v>
      </c>
      <c r="E2270" s="4">
        <f t="shared" si="486"/>
        <v>40</v>
      </c>
      <c r="F2270" t="str">
        <f t="shared" si="487"/>
        <v>Informe Interactivo 2</v>
      </c>
      <c r="G2270" t="str">
        <f t="shared" si="488"/>
        <v>Categoría</v>
      </c>
      <c r="H2270" t="str">
        <f t="shared" si="489"/>
        <v>Precios</v>
      </c>
      <c r="J2270" s="1" t="e">
        <f t="shared" si="490"/>
        <v>#REF!</v>
      </c>
    </row>
    <row r="2271" spans="1:10" x14ac:dyDescent="0.35">
      <c r="A2271" s="2">
        <f t="shared" si="484"/>
        <v>497</v>
      </c>
      <c r="B2271" s="2">
        <f t="shared" si="485"/>
        <v>4.1500000000000004</v>
      </c>
      <c r="C2271" s="5" t="str">
        <f>+F2271&amp;" - "&amp;I2271</f>
        <v xml:space="preserve">Informe Interactivo 2 - </v>
      </c>
      <c r="D2271" s="6" t="e">
        <f>+"AQUÍ SE COPIA EL LINK SIN EL ID DE FILTRO"&amp;#REF!</f>
        <v>#REF!</v>
      </c>
      <c r="E2271" s="4">
        <f t="shared" si="486"/>
        <v>40</v>
      </c>
      <c r="F2271" t="str">
        <f t="shared" si="487"/>
        <v>Informe Interactivo 2</v>
      </c>
      <c r="G2271" t="str">
        <f t="shared" si="488"/>
        <v>Categoría</v>
      </c>
      <c r="H2271" t="str">
        <f t="shared" si="489"/>
        <v>Precios</v>
      </c>
      <c r="J2271" s="1" t="e">
        <f t="shared" si="490"/>
        <v>#REF!</v>
      </c>
    </row>
    <row r="2272" spans="1:10" x14ac:dyDescent="0.35">
      <c r="A2272" s="2">
        <f t="shared" si="484"/>
        <v>498</v>
      </c>
      <c r="B2272" s="2">
        <f t="shared" si="485"/>
        <v>4.1500000000000004</v>
      </c>
      <c r="C2272" s="5" t="str">
        <f>+F2272&amp;" - "&amp;I2272</f>
        <v xml:space="preserve">Informe Interactivo 2 - </v>
      </c>
      <c r="D2272" s="6" t="e">
        <f>+"AQUÍ SE COPIA EL LINK SIN EL ID DE FILTRO"&amp;#REF!</f>
        <v>#REF!</v>
      </c>
      <c r="E2272" s="4">
        <f t="shared" si="486"/>
        <v>40</v>
      </c>
      <c r="F2272" t="str">
        <f t="shared" si="487"/>
        <v>Informe Interactivo 2</v>
      </c>
      <c r="G2272" t="str">
        <f t="shared" si="488"/>
        <v>Categoría</v>
      </c>
      <c r="H2272" t="str">
        <f t="shared" si="489"/>
        <v>Precios</v>
      </c>
      <c r="J2272" s="1" t="e">
        <f t="shared" si="490"/>
        <v>#REF!</v>
      </c>
    </row>
    <row r="2273" spans="1:10" x14ac:dyDescent="0.35">
      <c r="A2273" s="2">
        <f t="shared" si="484"/>
        <v>499</v>
      </c>
      <c r="B2273" s="2">
        <f t="shared" si="485"/>
        <v>4.1500000000000004</v>
      </c>
      <c r="C2273" s="5" t="str">
        <f>+F2273&amp;" - "&amp;I2273</f>
        <v xml:space="preserve">Informe Interactivo 2 - </v>
      </c>
      <c r="D2273" s="6" t="e">
        <f>+"AQUÍ SE COPIA EL LINK SIN EL ID DE FILTRO"&amp;#REF!</f>
        <v>#REF!</v>
      </c>
      <c r="E2273" s="4">
        <f t="shared" si="486"/>
        <v>40</v>
      </c>
      <c r="F2273" t="str">
        <f t="shared" si="487"/>
        <v>Informe Interactivo 2</v>
      </c>
      <c r="G2273" t="str">
        <f t="shared" si="488"/>
        <v>Categoría</v>
      </c>
      <c r="H2273" t="str">
        <f t="shared" si="489"/>
        <v>Precios</v>
      </c>
      <c r="J2273" s="1" t="e">
        <f t="shared" si="490"/>
        <v>#REF!</v>
      </c>
    </row>
    <row r="2274" spans="1:10" x14ac:dyDescent="0.35">
      <c r="A2274" s="2">
        <f t="shared" si="484"/>
        <v>500</v>
      </c>
      <c r="B2274" s="2">
        <f t="shared" si="485"/>
        <v>4.1500000000000004</v>
      </c>
      <c r="C2274" s="5" t="str">
        <f>+F2274&amp;" - "&amp;I2274</f>
        <v xml:space="preserve">Informe Interactivo 2 - </v>
      </c>
      <c r="D2274" s="6" t="e">
        <f>+"AQUÍ SE COPIA EL LINK SIN EL ID DE FILTRO"&amp;#REF!</f>
        <v>#REF!</v>
      </c>
      <c r="E2274" s="4">
        <f t="shared" si="486"/>
        <v>40</v>
      </c>
      <c r="F2274" t="str">
        <f t="shared" si="487"/>
        <v>Informe Interactivo 2</v>
      </c>
      <c r="G2274" t="str">
        <f t="shared" si="488"/>
        <v>Categoría</v>
      </c>
      <c r="H2274" t="str">
        <f t="shared" si="489"/>
        <v>Precios</v>
      </c>
      <c r="J2274" s="1" t="e">
        <f t="shared" si="490"/>
        <v>#REF!</v>
      </c>
    </row>
    <row r="2275" spans="1:10" x14ac:dyDescent="0.35">
      <c r="A2275" s="2">
        <f t="shared" si="484"/>
        <v>501</v>
      </c>
      <c r="B2275" s="2">
        <f t="shared" si="485"/>
        <v>4.1500000000000004</v>
      </c>
      <c r="C2275" s="5" t="str">
        <f>+F2275&amp;" - "&amp;I2275</f>
        <v xml:space="preserve">Informe Interactivo 2 - </v>
      </c>
      <c r="D2275" s="6" t="e">
        <f>+"AQUÍ SE COPIA EL LINK SIN EL ID DE FILTRO"&amp;#REF!</f>
        <v>#REF!</v>
      </c>
      <c r="E2275" s="4">
        <f t="shared" si="486"/>
        <v>40</v>
      </c>
      <c r="F2275" t="str">
        <f t="shared" si="487"/>
        <v>Informe Interactivo 2</v>
      </c>
      <c r="G2275" t="str">
        <f t="shared" si="488"/>
        <v>Categoría</v>
      </c>
      <c r="H2275" t="str">
        <f t="shared" si="489"/>
        <v>Precios</v>
      </c>
      <c r="J2275" s="1" t="e">
        <f t="shared" si="490"/>
        <v>#REF!</v>
      </c>
    </row>
    <row r="2276" spans="1:10" x14ac:dyDescent="0.35">
      <c r="A2276" s="2">
        <f t="shared" si="484"/>
        <v>502</v>
      </c>
      <c r="B2276" s="2">
        <f t="shared" si="485"/>
        <v>4.1500000000000004</v>
      </c>
      <c r="C2276" s="5" t="str">
        <f>+F2276&amp;" - "&amp;I2276</f>
        <v xml:space="preserve">Informe Interactivo 2 - </v>
      </c>
      <c r="D2276" s="6" t="e">
        <f>+"AQUÍ SE COPIA EL LINK SIN EL ID DE FILTRO"&amp;#REF!</f>
        <v>#REF!</v>
      </c>
      <c r="E2276" s="4">
        <f t="shared" si="486"/>
        <v>40</v>
      </c>
      <c r="F2276" t="str">
        <f t="shared" si="487"/>
        <v>Informe Interactivo 2</v>
      </c>
      <c r="G2276" t="str">
        <f t="shared" si="488"/>
        <v>Categoría</v>
      </c>
      <c r="H2276" t="str">
        <f t="shared" si="489"/>
        <v>Precios</v>
      </c>
      <c r="J2276" s="1" t="e">
        <f t="shared" si="490"/>
        <v>#REF!</v>
      </c>
    </row>
    <row r="2277" spans="1:10" x14ac:dyDescent="0.35">
      <c r="A2277" s="2">
        <f t="shared" si="484"/>
        <v>503</v>
      </c>
      <c r="B2277" s="2">
        <f t="shared" si="485"/>
        <v>4.1500000000000004</v>
      </c>
      <c r="C2277" s="5" t="str">
        <f>+F2277&amp;" - "&amp;I2277</f>
        <v xml:space="preserve">Informe Interactivo 2 - </v>
      </c>
      <c r="D2277" s="6" t="e">
        <f>+"AQUÍ SE COPIA EL LINK SIN EL ID DE FILTRO"&amp;#REF!</f>
        <v>#REF!</v>
      </c>
      <c r="E2277" s="4">
        <f t="shared" si="486"/>
        <v>40</v>
      </c>
      <c r="F2277" t="str">
        <f t="shared" si="487"/>
        <v>Informe Interactivo 2</v>
      </c>
      <c r="G2277" t="str">
        <f t="shared" si="488"/>
        <v>Categoría</v>
      </c>
      <c r="H2277" t="str">
        <f t="shared" si="489"/>
        <v>Precios</v>
      </c>
      <c r="J2277" s="1" t="e">
        <f t="shared" si="490"/>
        <v>#REF!</v>
      </c>
    </row>
    <row r="2278" spans="1:10" x14ac:dyDescent="0.35">
      <c r="A2278" s="2">
        <f t="shared" si="484"/>
        <v>504</v>
      </c>
      <c r="B2278" s="2">
        <f t="shared" si="485"/>
        <v>4.1500000000000004</v>
      </c>
      <c r="C2278" s="5" t="str">
        <f>+F2278&amp;" - "&amp;I2278</f>
        <v xml:space="preserve">Informe Interactivo 2 - </v>
      </c>
      <c r="D2278" s="6" t="e">
        <f>+"AQUÍ SE COPIA EL LINK SIN EL ID DE FILTRO"&amp;#REF!</f>
        <v>#REF!</v>
      </c>
      <c r="E2278" s="4">
        <f t="shared" si="486"/>
        <v>40</v>
      </c>
      <c r="F2278" t="str">
        <f t="shared" si="487"/>
        <v>Informe Interactivo 2</v>
      </c>
      <c r="G2278" t="str">
        <f t="shared" si="488"/>
        <v>Categoría</v>
      </c>
      <c r="H2278" t="str">
        <f t="shared" si="489"/>
        <v>Precios</v>
      </c>
      <c r="J2278" s="1" t="e">
        <f t="shared" si="490"/>
        <v>#REF!</v>
      </c>
    </row>
    <row r="2279" spans="1:10" x14ac:dyDescent="0.35">
      <c r="A2279" s="2">
        <f t="shared" si="484"/>
        <v>505</v>
      </c>
      <c r="B2279" s="2">
        <f t="shared" si="485"/>
        <v>4.1500000000000004</v>
      </c>
      <c r="C2279" s="5" t="str">
        <f>+F2279&amp;" - "&amp;I2279</f>
        <v xml:space="preserve">Informe Interactivo 2 - </v>
      </c>
      <c r="D2279" s="6" t="e">
        <f>+"AQUÍ SE COPIA EL LINK SIN EL ID DE FILTRO"&amp;#REF!</f>
        <v>#REF!</v>
      </c>
      <c r="E2279" s="4">
        <f t="shared" si="486"/>
        <v>40</v>
      </c>
      <c r="F2279" t="str">
        <f t="shared" si="487"/>
        <v>Informe Interactivo 2</v>
      </c>
      <c r="G2279" t="str">
        <f t="shared" si="488"/>
        <v>Categoría</v>
      </c>
      <c r="H2279" t="str">
        <f t="shared" si="489"/>
        <v>Precios</v>
      </c>
      <c r="J2279" s="1" t="e">
        <f t="shared" si="490"/>
        <v>#REF!</v>
      </c>
    </row>
    <row r="2280" spans="1:10" x14ac:dyDescent="0.35">
      <c r="A2280" s="2">
        <f t="shared" si="484"/>
        <v>506</v>
      </c>
      <c r="B2280" s="2">
        <f t="shared" si="485"/>
        <v>4.1500000000000004</v>
      </c>
      <c r="C2280" s="5" t="str">
        <f>+F2280&amp;" - "&amp;I2280</f>
        <v xml:space="preserve">Informe Interactivo 2 - </v>
      </c>
      <c r="D2280" s="6" t="e">
        <f>+"AQUÍ SE COPIA EL LINK SIN EL ID DE FILTRO"&amp;#REF!</f>
        <v>#REF!</v>
      </c>
      <c r="E2280" s="4">
        <f t="shared" si="486"/>
        <v>40</v>
      </c>
      <c r="F2280" t="str">
        <f t="shared" si="487"/>
        <v>Informe Interactivo 2</v>
      </c>
      <c r="G2280" t="str">
        <f t="shared" si="488"/>
        <v>Categoría</v>
      </c>
      <c r="H2280" t="str">
        <f t="shared" si="489"/>
        <v>Precios</v>
      </c>
      <c r="J2280" s="1" t="e">
        <f t="shared" si="490"/>
        <v>#REF!</v>
      </c>
    </row>
    <row r="2281" spans="1:10" x14ac:dyDescent="0.35">
      <c r="A2281" s="2">
        <f t="shared" ref="A2281:A2344" si="491">+A2280+1</f>
        <v>507</v>
      </c>
      <c r="B2281" s="2">
        <f t="shared" ref="B2281:B2344" si="492">+B2280</f>
        <v>4.1500000000000004</v>
      </c>
      <c r="C2281" s="5" t="str">
        <f>+F2281&amp;" - "&amp;I2281</f>
        <v xml:space="preserve">Informe Interactivo 2 - </v>
      </c>
      <c r="D2281" s="6" t="e">
        <f>+"AQUÍ SE COPIA EL LINK SIN EL ID DE FILTRO"&amp;#REF!</f>
        <v>#REF!</v>
      </c>
      <c r="E2281" s="4">
        <f t="shared" ref="E2281:E2344" si="493">+E2280</f>
        <v>40</v>
      </c>
      <c r="F2281" t="str">
        <f t="shared" ref="F2281:F2344" si="494">+F2280</f>
        <v>Informe Interactivo 2</v>
      </c>
      <c r="G2281" t="str">
        <f t="shared" ref="G2281:G2344" si="495">+G2280</f>
        <v>Categoría</v>
      </c>
      <c r="H2281" t="str">
        <f t="shared" ref="H2281:H2344" si="496">+H2280</f>
        <v>Precios</v>
      </c>
      <c r="J2281" s="1" t="e">
        <f t="shared" ref="J2281:J2344" si="497">+HYPERLINK(D2281,C2281)</f>
        <v>#REF!</v>
      </c>
    </row>
    <row r="2282" spans="1:10" x14ac:dyDescent="0.35">
      <c r="A2282" s="2">
        <f t="shared" si="491"/>
        <v>508</v>
      </c>
      <c r="B2282" s="2">
        <f t="shared" si="492"/>
        <v>4.1500000000000004</v>
      </c>
      <c r="C2282" s="5" t="str">
        <f>+F2282&amp;" - "&amp;I2282</f>
        <v xml:space="preserve">Informe Interactivo 2 - </v>
      </c>
      <c r="D2282" s="6" t="e">
        <f>+"AQUÍ SE COPIA EL LINK SIN EL ID DE FILTRO"&amp;#REF!</f>
        <v>#REF!</v>
      </c>
      <c r="E2282" s="4">
        <f t="shared" si="493"/>
        <v>40</v>
      </c>
      <c r="F2282" t="str">
        <f t="shared" si="494"/>
        <v>Informe Interactivo 2</v>
      </c>
      <c r="G2282" t="str">
        <f t="shared" si="495"/>
        <v>Categoría</v>
      </c>
      <c r="H2282" t="str">
        <f t="shared" si="496"/>
        <v>Precios</v>
      </c>
      <c r="J2282" s="1" t="e">
        <f t="shared" si="497"/>
        <v>#REF!</v>
      </c>
    </row>
    <row r="2283" spans="1:10" x14ac:dyDescent="0.35">
      <c r="A2283" s="2">
        <f t="shared" si="491"/>
        <v>509</v>
      </c>
      <c r="B2283" s="2">
        <f t="shared" si="492"/>
        <v>4.1500000000000004</v>
      </c>
      <c r="C2283" s="5" t="str">
        <f>+F2283&amp;" - "&amp;I2283</f>
        <v xml:space="preserve">Informe Interactivo 2 - </v>
      </c>
      <c r="D2283" s="6" t="e">
        <f>+"AQUÍ SE COPIA EL LINK SIN EL ID DE FILTRO"&amp;#REF!</f>
        <v>#REF!</v>
      </c>
      <c r="E2283" s="4">
        <f t="shared" si="493"/>
        <v>40</v>
      </c>
      <c r="F2283" t="str">
        <f t="shared" si="494"/>
        <v>Informe Interactivo 2</v>
      </c>
      <c r="G2283" t="str">
        <f t="shared" si="495"/>
        <v>Categoría</v>
      </c>
      <c r="H2283" t="str">
        <f t="shared" si="496"/>
        <v>Precios</v>
      </c>
      <c r="J2283" s="1" t="e">
        <f t="shared" si="497"/>
        <v>#REF!</v>
      </c>
    </row>
    <row r="2284" spans="1:10" x14ac:dyDescent="0.35">
      <c r="A2284" s="2">
        <f t="shared" si="491"/>
        <v>510</v>
      </c>
      <c r="B2284" s="2">
        <f t="shared" si="492"/>
        <v>4.1500000000000004</v>
      </c>
      <c r="C2284" s="5" t="str">
        <f>+F2284&amp;" - "&amp;I2284</f>
        <v xml:space="preserve">Informe Interactivo 2 - </v>
      </c>
      <c r="D2284" s="6" t="e">
        <f>+"AQUÍ SE COPIA EL LINK SIN EL ID DE FILTRO"&amp;#REF!</f>
        <v>#REF!</v>
      </c>
      <c r="E2284" s="4">
        <f t="shared" si="493"/>
        <v>40</v>
      </c>
      <c r="F2284" t="str">
        <f t="shared" si="494"/>
        <v>Informe Interactivo 2</v>
      </c>
      <c r="G2284" t="str">
        <f t="shared" si="495"/>
        <v>Categoría</v>
      </c>
      <c r="H2284" t="str">
        <f t="shared" si="496"/>
        <v>Precios</v>
      </c>
      <c r="J2284" s="1" t="e">
        <f t="shared" si="497"/>
        <v>#REF!</v>
      </c>
    </row>
    <row r="2285" spans="1:10" x14ac:dyDescent="0.35">
      <c r="A2285" s="2">
        <f t="shared" si="491"/>
        <v>511</v>
      </c>
      <c r="B2285" s="2">
        <f t="shared" si="492"/>
        <v>4.1500000000000004</v>
      </c>
      <c r="C2285" s="5" t="str">
        <f>+F2285&amp;" - "&amp;I2285</f>
        <v xml:space="preserve">Informe Interactivo 2 - </v>
      </c>
      <c r="D2285" s="6" t="e">
        <f>+"AQUÍ SE COPIA EL LINK SIN EL ID DE FILTRO"&amp;#REF!</f>
        <v>#REF!</v>
      </c>
      <c r="E2285" s="4">
        <f t="shared" si="493"/>
        <v>40</v>
      </c>
      <c r="F2285" t="str">
        <f t="shared" si="494"/>
        <v>Informe Interactivo 2</v>
      </c>
      <c r="G2285" t="str">
        <f t="shared" si="495"/>
        <v>Categoría</v>
      </c>
      <c r="H2285" t="str">
        <f t="shared" si="496"/>
        <v>Precios</v>
      </c>
      <c r="J2285" s="1" t="e">
        <f t="shared" si="497"/>
        <v>#REF!</v>
      </c>
    </row>
    <row r="2286" spans="1:10" x14ac:dyDescent="0.35">
      <c r="A2286" s="2">
        <f t="shared" si="491"/>
        <v>512</v>
      </c>
      <c r="B2286" s="2">
        <f t="shared" si="492"/>
        <v>4.1500000000000004</v>
      </c>
      <c r="C2286" s="5" t="str">
        <f>+F2286&amp;" - "&amp;I2286</f>
        <v xml:space="preserve">Informe Interactivo 2 - </v>
      </c>
      <c r="D2286" s="6" t="e">
        <f>+"AQUÍ SE COPIA EL LINK SIN EL ID DE FILTRO"&amp;#REF!</f>
        <v>#REF!</v>
      </c>
      <c r="E2286" s="4">
        <f t="shared" si="493"/>
        <v>40</v>
      </c>
      <c r="F2286" t="str">
        <f t="shared" si="494"/>
        <v>Informe Interactivo 2</v>
      </c>
      <c r="G2286" t="str">
        <f t="shared" si="495"/>
        <v>Categoría</v>
      </c>
      <c r="H2286" t="str">
        <f t="shared" si="496"/>
        <v>Precios</v>
      </c>
      <c r="J2286" s="1" t="e">
        <f t="shared" si="497"/>
        <v>#REF!</v>
      </c>
    </row>
    <row r="2287" spans="1:10" x14ac:dyDescent="0.35">
      <c r="A2287" s="2">
        <f t="shared" si="491"/>
        <v>513</v>
      </c>
      <c r="B2287" s="2">
        <f t="shared" si="492"/>
        <v>4.1500000000000004</v>
      </c>
      <c r="C2287" s="5" t="str">
        <f>+F2287&amp;" - "&amp;I2287</f>
        <v xml:space="preserve">Informe Interactivo 2 - </v>
      </c>
      <c r="D2287" s="6" t="e">
        <f>+"AQUÍ SE COPIA EL LINK SIN EL ID DE FILTRO"&amp;#REF!</f>
        <v>#REF!</v>
      </c>
      <c r="E2287" s="4">
        <f t="shared" si="493"/>
        <v>40</v>
      </c>
      <c r="F2287" t="str">
        <f t="shared" si="494"/>
        <v>Informe Interactivo 2</v>
      </c>
      <c r="G2287" t="str">
        <f t="shared" si="495"/>
        <v>Categoría</v>
      </c>
      <c r="H2287" t="str">
        <f t="shared" si="496"/>
        <v>Precios</v>
      </c>
      <c r="J2287" s="1" t="e">
        <f t="shared" si="497"/>
        <v>#REF!</v>
      </c>
    </row>
    <row r="2288" spans="1:10" x14ac:dyDescent="0.35">
      <c r="A2288" s="2">
        <f t="shared" si="491"/>
        <v>514</v>
      </c>
      <c r="B2288" s="2">
        <f t="shared" si="492"/>
        <v>4.1500000000000004</v>
      </c>
      <c r="C2288" s="5" t="str">
        <f>+F2288&amp;" - "&amp;I2288</f>
        <v xml:space="preserve">Informe Interactivo 2 - </v>
      </c>
      <c r="D2288" s="6" t="e">
        <f>+"AQUÍ SE COPIA EL LINK SIN EL ID DE FILTRO"&amp;#REF!</f>
        <v>#REF!</v>
      </c>
      <c r="E2288" s="4">
        <f t="shared" si="493"/>
        <v>40</v>
      </c>
      <c r="F2288" t="str">
        <f t="shared" si="494"/>
        <v>Informe Interactivo 2</v>
      </c>
      <c r="G2288" t="str">
        <f t="shared" si="495"/>
        <v>Categoría</v>
      </c>
      <c r="H2288" t="str">
        <f t="shared" si="496"/>
        <v>Precios</v>
      </c>
      <c r="J2288" s="1" t="e">
        <f t="shared" si="497"/>
        <v>#REF!</v>
      </c>
    </row>
    <row r="2289" spans="1:10" x14ac:dyDescent="0.35">
      <c r="A2289" s="2">
        <f t="shared" si="491"/>
        <v>515</v>
      </c>
      <c r="B2289" s="2">
        <f t="shared" si="492"/>
        <v>4.1500000000000004</v>
      </c>
      <c r="C2289" s="5" t="str">
        <f>+F2289&amp;" - "&amp;I2289</f>
        <v xml:space="preserve">Informe Interactivo 2 - </v>
      </c>
      <c r="D2289" s="6" t="e">
        <f>+"AQUÍ SE COPIA EL LINK SIN EL ID DE FILTRO"&amp;#REF!</f>
        <v>#REF!</v>
      </c>
      <c r="E2289" s="4">
        <f t="shared" si="493"/>
        <v>40</v>
      </c>
      <c r="F2289" t="str">
        <f t="shared" si="494"/>
        <v>Informe Interactivo 2</v>
      </c>
      <c r="G2289" t="str">
        <f t="shared" si="495"/>
        <v>Categoría</v>
      </c>
      <c r="H2289" t="str">
        <f t="shared" si="496"/>
        <v>Precios</v>
      </c>
      <c r="J2289" s="1" t="e">
        <f t="shared" si="497"/>
        <v>#REF!</v>
      </c>
    </row>
    <row r="2290" spans="1:10" x14ac:dyDescent="0.35">
      <c r="A2290" s="2">
        <f t="shared" si="491"/>
        <v>516</v>
      </c>
      <c r="B2290" s="2">
        <f t="shared" si="492"/>
        <v>4.1500000000000004</v>
      </c>
      <c r="C2290" s="5" t="str">
        <f>+F2290&amp;" - "&amp;I2290</f>
        <v xml:space="preserve">Informe Interactivo 2 - </v>
      </c>
      <c r="D2290" s="6" t="e">
        <f>+"AQUÍ SE COPIA EL LINK SIN EL ID DE FILTRO"&amp;#REF!</f>
        <v>#REF!</v>
      </c>
      <c r="E2290" s="4">
        <f t="shared" si="493"/>
        <v>40</v>
      </c>
      <c r="F2290" t="str">
        <f t="shared" si="494"/>
        <v>Informe Interactivo 2</v>
      </c>
      <c r="G2290" t="str">
        <f t="shared" si="495"/>
        <v>Categoría</v>
      </c>
      <c r="H2290" t="str">
        <f t="shared" si="496"/>
        <v>Precios</v>
      </c>
      <c r="J2290" s="1" t="e">
        <f t="shared" si="497"/>
        <v>#REF!</v>
      </c>
    </row>
    <row r="2291" spans="1:10" x14ac:dyDescent="0.35">
      <c r="A2291" s="2">
        <f t="shared" si="491"/>
        <v>517</v>
      </c>
      <c r="B2291" s="2">
        <f t="shared" si="492"/>
        <v>4.1500000000000004</v>
      </c>
      <c r="C2291" s="5" t="str">
        <f>+F2291&amp;" - "&amp;I2291</f>
        <v xml:space="preserve">Informe Interactivo 2 - </v>
      </c>
      <c r="D2291" s="6" t="e">
        <f>+"AQUÍ SE COPIA EL LINK SIN EL ID DE FILTRO"&amp;#REF!</f>
        <v>#REF!</v>
      </c>
      <c r="E2291" s="4">
        <f t="shared" si="493"/>
        <v>40</v>
      </c>
      <c r="F2291" t="str">
        <f t="shared" si="494"/>
        <v>Informe Interactivo 2</v>
      </c>
      <c r="G2291" t="str">
        <f t="shared" si="495"/>
        <v>Categoría</v>
      </c>
      <c r="H2291" t="str">
        <f t="shared" si="496"/>
        <v>Precios</v>
      </c>
      <c r="J2291" s="1" t="e">
        <f t="shared" si="497"/>
        <v>#REF!</v>
      </c>
    </row>
    <row r="2292" spans="1:10" x14ac:dyDescent="0.35">
      <c r="A2292" s="2">
        <f t="shared" si="491"/>
        <v>518</v>
      </c>
      <c r="B2292" s="2">
        <f t="shared" si="492"/>
        <v>4.1500000000000004</v>
      </c>
      <c r="C2292" s="5" t="str">
        <f>+F2292&amp;" - "&amp;I2292</f>
        <v xml:space="preserve">Informe Interactivo 2 - </v>
      </c>
      <c r="D2292" s="6" t="e">
        <f>+"AQUÍ SE COPIA EL LINK SIN EL ID DE FILTRO"&amp;#REF!</f>
        <v>#REF!</v>
      </c>
      <c r="E2292" s="4">
        <f t="shared" si="493"/>
        <v>40</v>
      </c>
      <c r="F2292" t="str">
        <f t="shared" si="494"/>
        <v>Informe Interactivo 2</v>
      </c>
      <c r="G2292" t="str">
        <f t="shared" si="495"/>
        <v>Categoría</v>
      </c>
      <c r="H2292" t="str">
        <f t="shared" si="496"/>
        <v>Precios</v>
      </c>
      <c r="J2292" s="1" t="e">
        <f t="shared" si="497"/>
        <v>#REF!</v>
      </c>
    </row>
    <row r="2293" spans="1:10" x14ac:dyDescent="0.35">
      <c r="A2293" s="2">
        <f t="shared" si="491"/>
        <v>519</v>
      </c>
      <c r="B2293" s="2">
        <f t="shared" si="492"/>
        <v>4.1500000000000004</v>
      </c>
      <c r="C2293" s="5" t="str">
        <f>+F2293&amp;" - "&amp;I2293</f>
        <v xml:space="preserve">Informe Interactivo 2 - </v>
      </c>
      <c r="D2293" s="6" t="e">
        <f>+"AQUÍ SE COPIA EL LINK SIN EL ID DE FILTRO"&amp;#REF!</f>
        <v>#REF!</v>
      </c>
      <c r="E2293" s="4">
        <f t="shared" si="493"/>
        <v>40</v>
      </c>
      <c r="F2293" t="str">
        <f t="shared" si="494"/>
        <v>Informe Interactivo 2</v>
      </c>
      <c r="G2293" t="str">
        <f t="shared" si="495"/>
        <v>Categoría</v>
      </c>
      <c r="H2293" t="str">
        <f t="shared" si="496"/>
        <v>Precios</v>
      </c>
      <c r="J2293" s="1" t="e">
        <f t="shared" si="497"/>
        <v>#REF!</v>
      </c>
    </row>
    <row r="2294" spans="1:10" x14ac:dyDescent="0.35">
      <c r="A2294" s="2">
        <f t="shared" si="491"/>
        <v>520</v>
      </c>
      <c r="B2294" s="2">
        <f t="shared" si="492"/>
        <v>4.1500000000000004</v>
      </c>
      <c r="C2294" s="5" t="str">
        <f>+F2294&amp;" - "&amp;I2294</f>
        <v xml:space="preserve">Informe Interactivo 2 - </v>
      </c>
      <c r="D2294" s="6" t="e">
        <f>+"AQUÍ SE COPIA EL LINK SIN EL ID DE FILTRO"&amp;#REF!</f>
        <v>#REF!</v>
      </c>
      <c r="E2294" s="4">
        <f t="shared" si="493"/>
        <v>40</v>
      </c>
      <c r="F2294" t="str">
        <f t="shared" si="494"/>
        <v>Informe Interactivo 2</v>
      </c>
      <c r="G2294" t="str">
        <f t="shared" si="495"/>
        <v>Categoría</v>
      </c>
      <c r="H2294" t="str">
        <f t="shared" si="496"/>
        <v>Precios</v>
      </c>
      <c r="J2294" s="1" t="e">
        <f t="shared" si="497"/>
        <v>#REF!</v>
      </c>
    </row>
    <row r="2295" spans="1:10" x14ac:dyDescent="0.35">
      <c r="A2295" s="2">
        <f t="shared" si="491"/>
        <v>521</v>
      </c>
      <c r="B2295" s="2">
        <f t="shared" si="492"/>
        <v>4.1500000000000004</v>
      </c>
      <c r="C2295" s="5" t="str">
        <f>+F2295&amp;" - "&amp;I2295</f>
        <v xml:space="preserve">Informe Interactivo 2 - </v>
      </c>
      <c r="D2295" s="6" t="e">
        <f>+"AQUÍ SE COPIA EL LINK SIN EL ID DE FILTRO"&amp;#REF!</f>
        <v>#REF!</v>
      </c>
      <c r="E2295" s="4">
        <f t="shared" si="493"/>
        <v>40</v>
      </c>
      <c r="F2295" t="str">
        <f t="shared" si="494"/>
        <v>Informe Interactivo 2</v>
      </c>
      <c r="G2295" t="str">
        <f t="shared" si="495"/>
        <v>Categoría</v>
      </c>
      <c r="H2295" t="str">
        <f t="shared" si="496"/>
        <v>Precios</v>
      </c>
      <c r="J2295" s="1" t="e">
        <f t="shared" si="497"/>
        <v>#REF!</v>
      </c>
    </row>
    <row r="2296" spans="1:10" x14ac:dyDescent="0.35">
      <c r="A2296" s="2">
        <f t="shared" si="491"/>
        <v>522</v>
      </c>
      <c r="B2296" s="2">
        <f t="shared" si="492"/>
        <v>4.1500000000000004</v>
      </c>
      <c r="C2296" s="5" t="str">
        <f>+F2296&amp;" - "&amp;I2296</f>
        <v xml:space="preserve">Informe Interactivo 2 - </v>
      </c>
      <c r="D2296" s="6" t="e">
        <f>+"AQUÍ SE COPIA EL LINK SIN EL ID DE FILTRO"&amp;#REF!</f>
        <v>#REF!</v>
      </c>
      <c r="E2296" s="4">
        <f t="shared" si="493"/>
        <v>40</v>
      </c>
      <c r="F2296" t="str">
        <f t="shared" si="494"/>
        <v>Informe Interactivo 2</v>
      </c>
      <c r="G2296" t="str">
        <f t="shared" si="495"/>
        <v>Categoría</v>
      </c>
      <c r="H2296" t="str">
        <f t="shared" si="496"/>
        <v>Precios</v>
      </c>
      <c r="J2296" s="1" t="e">
        <f t="shared" si="497"/>
        <v>#REF!</v>
      </c>
    </row>
    <row r="2297" spans="1:10" x14ac:dyDescent="0.35">
      <c r="A2297" s="2">
        <f t="shared" si="491"/>
        <v>523</v>
      </c>
      <c r="B2297" s="2">
        <f t="shared" si="492"/>
        <v>4.1500000000000004</v>
      </c>
      <c r="C2297" s="5" t="str">
        <f>+F2297&amp;" - "&amp;I2297</f>
        <v xml:space="preserve">Informe Interactivo 2 - </v>
      </c>
      <c r="D2297" s="6" t="e">
        <f>+"AQUÍ SE COPIA EL LINK SIN EL ID DE FILTRO"&amp;#REF!</f>
        <v>#REF!</v>
      </c>
      <c r="E2297" s="4">
        <f t="shared" si="493"/>
        <v>40</v>
      </c>
      <c r="F2297" t="str">
        <f t="shared" si="494"/>
        <v>Informe Interactivo 2</v>
      </c>
      <c r="G2297" t="str">
        <f t="shared" si="495"/>
        <v>Categoría</v>
      </c>
      <c r="H2297" t="str">
        <f t="shared" si="496"/>
        <v>Precios</v>
      </c>
      <c r="J2297" s="1" t="e">
        <f t="shared" si="497"/>
        <v>#REF!</v>
      </c>
    </row>
    <row r="2298" spans="1:10" x14ac:dyDescent="0.35">
      <c r="A2298" s="2">
        <f t="shared" si="491"/>
        <v>524</v>
      </c>
      <c r="B2298" s="2">
        <f t="shared" si="492"/>
        <v>4.1500000000000004</v>
      </c>
      <c r="C2298" s="5" t="str">
        <f>+F2298&amp;" - "&amp;I2298</f>
        <v xml:space="preserve">Informe Interactivo 2 - </v>
      </c>
      <c r="D2298" s="6" t="e">
        <f>+"AQUÍ SE COPIA EL LINK SIN EL ID DE FILTRO"&amp;#REF!</f>
        <v>#REF!</v>
      </c>
      <c r="E2298" s="4">
        <f t="shared" si="493"/>
        <v>40</v>
      </c>
      <c r="F2298" t="str">
        <f t="shared" si="494"/>
        <v>Informe Interactivo 2</v>
      </c>
      <c r="G2298" t="str">
        <f t="shared" si="495"/>
        <v>Categoría</v>
      </c>
      <c r="H2298" t="str">
        <f t="shared" si="496"/>
        <v>Precios</v>
      </c>
      <c r="J2298" s="1" t="e">
        <f t="shared" si="497"/>
        <v>#REF!</v>
      </c>
    </row>
    <row r="2299" spans="1:10" x14ac:dyDescent="0.35">
      <c r="A2299" s="2">
        <f t="shared" si="491"/>
        <v>525</v>
      </c>
      <c r="B2299" s="2">
        <f t="shared" si="492"/>
        <v>4.1500000000000004</v>
      </c>
      <c r="C2299" s="5" t="str">
        <f>+F2299&amp;" - "&amp;I2299</f>
        <v xml:space="preserve">Informe Interactivo 2 - </v>
      </c>
      <c r="D2299" s="6" t="e">
        <f>+"AQUÍ SE COPIA EL LINK SIN EL ID DE FILTRO"&amp;#REF!</f>
        <v>#REF!</v>
      </c>
      <c r="E2299" s="4">
        <f t="shared" si="493"/>
        <v>40</v>
      </c>
      <c r="F2299" t="str">
        <f t="shared" si="494"/>
        <v>Informe Interactivo 2</v>
      </c>
      <c r="G2299" t="str">
        <f t="shared" si="495"/>
        <v>Categoría</v>
      </c>
      <c r="H2299" t="str">
        <f t="shared" si="496"/>
        <v>Precios</v>
      </c>
      <c r="J2299" s="1" t="e">
        <f t="shared" si="497"/>
        <v>#REF!</v>
      </c>
    </row>
    <row r="2300" spans="1:10" x14ac:dyDescent="0.35">
      <c r="A2300" s="2">
        <f t="shared" si="491"/>
        <v>526</v>
      </c>
      <c r="B2300" s="2">
        <f t="shared" si="492"/>
        <v>4.1500000000000004</v>
      </c>
      <c r="C2300" s="5" t="str">
        <f>+F2300&amp;" - "&amp;I2300</f>
        <v xml:space="preserve">Informe Interactivo 2 - </v>
      </c>
      <c r="D2300" s="6" t="e">
        <f>+"AQUÍ SE COPIA EL LINK SIN EL ID DE FILTRO"&amp;#REF!</f>
        <v>#REF!</v>
      </c>
      <c r="E2300" s="4">
        <f t="shared" si="493"/>
        <v>40</v>
      </c>
      <c r="F2300" t="str">
        <f t="shared" si="494"/>
        <v>Informe Interactivo 2</v>
      </c>
      <c r="G2300" t="str">
        <f t="shared" si="495"/>
        <v>Categoría</v>
      </c>
      <c r="H2300" t="str">
        <f t="shared" si="496"/>
        <v>Precios</v>
      </c>
      <c r="J2300" s="1" t="e">
        <f t="shared" si="497"/>
        <v>#REF!</v>
      </c>
    </row>
    <row r="2301" spans="1:10" x14ac:dyDescent="0.35">
      <c r="A2301" s="2">
        <f t="shared" si="491"/>
        <v>527</v>
      </c>
      <c r="B2301" s="2">
        <f t="shared" si="492"/>
        <v>4.1500000000000004</v>
      </c>
      <c r="C2301" s="5" t="str">
        <f>+F2301&amp;" - "&amp;I2301</f>
        <v xml:space="preserve">Informe Interactivo 2 - </v>
      </c>
      <c r="D2301" s="6" t="e">
        <f>+"AQUÍ SE COPIA EL LINK SIN EL ID DE FILTRO"&amp;#REF!</f>
        <v>#REF!</v>
      </c>
      <c r="E2301" s="4">
        <f t="shared" si="493"/>
        <v>40</v>
      </c>
      <c r="F2301" t="str">
        <f t="shared" si="494"/>
        <v>Informe Interactivo 2</v>
      </c>
      <c r="G2301" t="str">
        <f t="shared" si="495"/>
        <v>Categoría</v>
      </c>
      <c r="H2301" t="str">
        <f t="shared" si="496"/>
        <v>Precios</v>
      </c>
      <c r="J2301" s="1" t="e">
        <f t="shared" si="497"/>
        <v>#REF!</v>
      </c>
    </row>
    <row r="2302" spans="1:10" x14ac:dyDescent="0.35">
      <c r="A2302" s="2">
        <f t="shared" si="491"/>
        <v>528</v>
      </c>
      <c r="B2302" s="2">
        <f t="shared" si="492"/>
        <v>4.1500000000000004</v>
      </c>
      <c r="C2302" s="5" t="str">
        <f>+F2302&amp;" - "&amp;I2302</f>
        <v xml:space="preserve">Informe Interactivo 2 - </v>
      </c>
      <c r="D2302" s="6" t="e">
        <f>+"AQUÍ SE COPIA EL LINK SIN EL ID DE FILTRO"&amp;#REF!</f>
        <v>#REF!</v>
      </c>
      <c r="E2302" s="4">
        <f t="shared" si="493"/>
        <v>40</v>
      </c>
      <c r="F2302" t="str">
        <f t="shared" si="494"/>
        <v>Informe Interactivo 2</v>
      </c>
      <c r="G2302" t="str">
        <f t="shared" si="495"/>
        <v>Categoría</v>
      </c>
      <c r="H2302" t="str">
        <f t="shared" si="496"/>
        <v>Precios</v>
      </c>
      <c r="J2302" s="1" t="e">
        <f t="shared" si="497"/>
        <v>#REF!</v>
      </c>
    </row>
    <row r="2303" spans="1:10" x14ac:dyDescent="0.35">
      <c r="A2303" s="2">
        <f t="shared" si="491"/>
        <v>529</v>
      </c>
      <c r="B2303" s="2">
        <f t="shared" si="492"/>
        <v>4.1500000000000004</v>
      </c>
      <c r="C2303" s="5" t="str">
        <f>+F2303&amp;" - "&amp;I2303</f>
        <v xml:space="preserve">Informe Interactivo 2 - </v>
      </c>
      <c r="D2303" s="6" t="e">
        <f>+"AQUÍ SE COPIA EL LINK SIN EL ID DE FILTRO"&amp;#REF!</f>
        <v>#REF!</v>
      </c>
      <c r="E2303" s="4">
        <f t="shared" si="493"/>
        <v>40</v>
      </c>
      <c r="F2303" t="str">
        <f t="shared" si="494"/>
        <v>Informe Interactivo 2</v>
      </c>
      <c r="G2303" t="str">
        <f t="shared" si="495"/>
        <v>Categoría</v>
      </c>
      <c r="H2303" t="str">
        <f t="shared" si="496"/>
        <v>Precios</v>
      </c>
      <c r="J2303" s="1" t="e">
        <f t="shared" si="497"/>
        <v>#REF!</v>
      </c>
    </row>
    <row r="2304" spans="1:10" x14ac:dyDescent="0.35">
      <c r="A2304" s="2">
        <f t="shared" si="491"/>
        <v>530</v>
      </c>
      <c r="B2304" s="2">
        <f t="shared" si="492"/>
        <v>4.1500000000000004</v>
      </c>
      <c r="C2304" s="5" t="str">
        <f>+F2304&amp;" - "&amp;I2304</f>
        <v xml:space="preserve">Informe Interactivo 2 - </v>
      </c>
      <c r="D2304" s="6" t="e">
        <f>+"AQUÍ SE COPIA EL LINK SIN EL ID DE FILTRO"&amp;#REF!</f>
        <v>#REF!</v>
      </c>
      <c r="E2304" s="4">
        <f t="shared" si="493"/>
        <v>40</v>
      </c>
      <c r="F2304" t="str">
        <f t="shared" si="494"/>
        <v>Informe Interactivo 2</v>
      </c>
      <c r="G2304" t="str">
        <f t="shared" si="495"/>
        <v>Categoría</v>
      </c>
      <c r="H2304" t="str">
        <f t="shared" si="496"/>
        <v>Precios</v>
      </c>
      <c r="J2304" s="1" t="e">
        <f t="shared" si="497"/>
        <v>#REF!</v>
      </c>
    </row>
    <row r="2305" spans="1:10" x14ac:dyDescent="0.35">
      <c r="A2305" s="2">
        <f t="shared" si="491"/>
        <v>531</v>
      </c>
      <c r="B2305" s="2">
        <f t="shared" si="492"/>
        <v>4.1500000000000004</v>
      </c>
      <c r="C2305" s="5" t="str">
        <f>+F2305&amp;" - "&amp;I2305</f>
        <v xml:space="preserve">Informe Interactivo 2 - </v>
      </c>
      <c r="D2305" s="6" t="e">
        <f>+"AQUÍ SE COPIA EL LINK SIN EL ID DE FILTRO"&amp;#REF!</f>
        <v>#REF!</v>
      </c>
      <c r="E2305" s="4">
        <f t="shared" si="493"/>
        <v>40</v>
      </c>
      <c r="F2305" t="str">
        <f t="shared" si="494"/>
        <v>Informe Interactivo 2</v>
      </c>
      <c r="G2305" t="str">
        <f t="shared" si="495"/>
        <v>Categoría</v>
      </c>
      <c r="H2305" t="str">
        <f t="shared" si="496"/>
        <v>Precios</v>
      </c>
      <c r="J2305" s="1" t="e">
        <f t="shared" si="497"/>
        <v>#REF!</v>
      </c>
    </row>
    <row r="2306" spans="1:10" x14ac:dyDescent="0.35">
      <c r="A2306" s="2">
        <f t="shared" si="491"/>
        <v>532</v>
      </c>
      <c r="B2306" s="2">
        <f t="shared" si="492"/>
        <v>4.1500000000000004</v>
      </c>
      <c r="C2306" s="5" t="str">
        <f>+F2306&amp;" - "&amp;I2306</f>
        <v xml:space="preserve">Informe Interactivo 2 - </v>
      </c>
      <c r="D2306" s="6" t="e">
        <f>+"AQUÍ SE COPIA EL LINK SIN EL ID DE FILTRO"&amp;#REF!</f>
        <v>#REF!</v>
      </c>
      <c r="E2306" s="4">
        <f t="shared" si="493"/>
        <v>40</v>
      </c>
      <c r="F2306" t="str">
        <f t="shared" si="494"/>
        <v>Informe Interactivo 2</v>
      </c>
      <c r="G2306" t="str">
        <f t="shared" si="495"/>
        <v>Categoría</v>
      </c>
      <c r="H2306" t="str">
        <f t="shared" si="496"/>
        <v>Precios</v>
      </c>
      <c r="J2306" s="1" t="e">
        <f t="shared" si="497"/>
        <v>#REF!</v>
      </c>
    </row>
    <row r="2307" spans="1:10" x14ac:dyDescent="0.35">
      <c r="A2307" s="2">
        <f t="shared" si="491"/>
        <v>533</v>
      </c>
      <c r="B2307" s="2">
        <f t="shared" si="492"/>
        <v>4.1500000000000004</v>
      </c>
      <c r="C2307" s="5" t="str">
        <f>+F2307&amp;" - "&amp;I2307</f>
        <v xml:space="preserve">Informe Interactivo 2 - </v>
      </c>
      <c r="D2307" s="6" t="e">
        <f>+"AQUÍ SE COPIA EL LINK SIN EL ID DE FILTRO"&amp;#REF!</f>
        <v>#REF!</v>
      </c>
      <c r="E2307" s="4">
        <f t="shared" si="493"/>
        <v>40</v>
      </c>
      <c r="F2307" t="str">
        <f t="shared" si="494"/>
        <v>Informe Interactivo 2</v>
      </c>
      <c r="G2307" t="str">
        <f t="shared" si="495"/>
        <v>Categoría</v>
      </c>
      <c r="H2307" t="str">
        <f t="shared" si="496"/>
        <v>Precios</v>
      </c>
      <c r="J2307" s="1" t="e">
        <f t="shared" si="497"/>
        <v>#REF!</v>
      </c>
    </row>
    <row r="2308" spans="1:10" x14ac:dyDescent="0.35">
      <c r="A2308" s="2">
        <f t="shared" si="491"/>
        <v>534</v>
      </c>
      <c r="B2308" s="2">
        <f t="shared" si="492"/>
        <v>4.1500000000000004</v>
      </c>
      <c r="C2308" s="5" t="str">
        <f>+F2308&amp;" - "&amp;I2308</f>
        <v xml:space="preserve">Informe Interactivo 2 - </v>
      </c>
      <c r="D2308" s="6" t="e">
        <f>+"AQUÍ SE COPIA EL LINK SIN EL ID DE FILTRO"&amp;#REF!</f>
        <v>#REF!</v>
      </c>
      <c r="E2308" s="4">
        <f t="shared" si="493"/>
        <v>40</v>
      </c>
      <c r="F2308" t="str">
        <f t="shared" si="494"/>
        <v>Informe Interactivo 2</v>
      </c>
      <c r="G2308" t="str">
        <f t="shared" si="495"/>
        <v>Categoría</v>
      </c>
      <c r="H2308" t="str">
        <f t="shared" si="496"/>
        <v>Precios</v>
      </c>
      <c r="J2308" s="1" t="e">
        <f t="shared" si="497"/>
        <v>#REF!</v>
      </c>
    </row>
    <row r="2309" spans="1:10" x14ac:dyDescent="0.35">
      <c r="A2309" s="2">
        <f t="shared" si="491"/>
        <v>535</v>
      </c>
      <c r="B2309" s="2">
        <f t="shared" si="492"/>
        <v>4.1500000000000004</v>
      </c>
      <c r="C2309" s="5" t="str">
        <f>+F2309&amp;" - "&amp;I2309</f>
        <v xml:space="preserve">Informe Interactivo 2 - </v>
      </c>
      <c r="D2309" s="6" t="e">
        <f>+"AQUÍ SE COPIA EL LINK SIN EL ID DE FILTRO"&amp;#REF!</f>
        <v>#REF!</v>
      </c>
      <c r="E2309" s="4">
        <f t="shared" si="493"/>
        <v>40</v>
      </c>
      <c r="F2309" t="str">
        <f t="shared" si="494"/>
        <v>Informe Interactivo 2</v>
      </c>
      <c r="G2309" t="str">
        <f t="shared" si="495"/>
        <v>Categoría</v>
      </c>
      <c r="H2309" t="str">
        <f t="shared" si="496"/>
        <v>Precios</v>
      </c>
      <c r="J2309" s="1" t="e">
        <f t="shared" si="497"/>
        <v>#REF!</v>
      </c>
    </row>
    <row r="2310" spans="1:10" x14ac:dyDescent="0.35">
      <c r="A2310" s="2">
        <f t="shared" si="491"/>
        <v>536</v>
      </c>
      <c r="B2310" s="2">
        <f t="shared" si="492"/>
        <v>4.1500000000000004</v>
      </c>
      <c r="C2310" s="5" t="str">
        <f>+F2310&amp;" - "&amp;I2310</f>
        <v xml:space="preserve">Informe Interactivo 2 - </v>
      </c>
      <c r="D2310" s="6" t="e">
        <f>+"AQUÍ SE COPIA EL LINK SIN EL ID DE FILTRO"&amp;#REF!</f>
        <v>#REF!</v>
      </c>
      <c r="E2310" s="4">
        <f t="shared" si="493"/>
        <v>40</v>
      </c>
      <c r="F2310" t="str">
        <f t="shared" si="494"/>
        <v>Informe Interactivo 2</v>
      </c>
      <c r="G2310" t="str">
        <f t="shared" si="495"/>
        <v>Categoría</v>
      </c>
      <c r="H2310" t="str">
        <f t="shared" si="496"/>
        <v>Precios</v>
      </c>
      <c r="J2310" s="1" t="e">
        <f t="shared" si="497"/>
        <v>#REF!</v>
      </c>
    </row>
    <row r="2311" spans="1:10" x14ac:dyDescent="0.35">
      <c r="A2311" s="2">
        <f t="shared" si="491"/>
        <v>537</v>
      </c>
      <c r="B2311" s="2">
        <f t="shared" si="492"/>
        <v>4.1500000000000004</v>
      </c>
      <c r="C2311" s="5" t="str">
        <f>+F2311&amp;" - "&amp;I2311</f>
        <v xml:space="preserve">Informe Interactivo 2 - </v>
      </c>
      <c r="D2311" s="6" t="e">
        <f>+"AQUÍ SE COPIA EL LINK SIN EL ID DE FILTRO"&amp;#REF!</f>
        <v>#REF!</v>
      </c>
      <c r="E2311" s="4">
        <f t="shared" si="493"/>
        <v>40</v>
      </c>
      <c r="F2311" t="str">
        <f t="shared" si="494"/>
        <v>Informe Interactivo 2</v>
      </c>
      <c r="G2311" t="str">
        <f t="shared" si="495"/>
        <v>Categoría</v>
      </c>
      <c r="H2311" t="str">
        <f t="shared" si="496"/>
        <v>Precios</v>
      </c>
      <c r="J2311" s="1" t="e">
        <f t="shared" si="497"/>
        <v>#REF!</v>
      </c>
    </row>
    <row r="2312" spans="1:10" x14ac:dyDescent="0.35">
      <c r="A2312" s="2">
        <f t="shared" si="491"/>
        <v>538</v>
      </c>
      <c r="B2312" s="2">
        <f t="shared" si="492"/>
        <v>4.1500000000000004</v>
      </c>
      <c r="C2312" s="5" t="str">
        <f>+F2312&amp;" - "&amp;I2312</f>
        <v xml:space="preserve">Informe Interactivo 2 - </v>
      </c>
      <c r="D2312" s="6" t="e">
        <f>+"AQUÍ SE COPIA EL LINK SIN EL ID DE FILTRO"&amp;#REF!</f>
        <v>#REF!</v>
      </c>
      <c r="E2312" s="4">
        <f t="shared" si="493"/>
        <v>40</v>
      </c>
      <c r="F2312" t="str">
        <f t="shared" si="494"/>
        <v>Informe Interactivo 2</v>
      </c>
      <c r="G2312" t="str">
        <f t="shared" si="495"/>
        <v>Categoría</v>
      </c>
      <c r="H2312" t="str">
        <f t="shared" si="496"/>
        <v>Precios</v>
      </c>
      <c r="J2312" s="1" t="e">
        <f t="shared" si="497"/>
        <v>#REF!</v>
      </c>
    </row>
    <row r="2313" spans="1:10" x14ac:dyDescent="0.35">
      <c r="A2313" s="2">
        <f t="shared" si="491"/>
        <v>539</v>
      </c>
      <c r="B2313" s="2">
        <f t="shared" si="492"/>
        <v>4.1500000000000004</v>
      </c>
      <c r="C2313" s="5" t="str">
        <f>+F2313&amp;" - "&amp;I2313</f>
        <v xml:space="preserve">Informe Interactivo 2 - </v>
      </c>
      <c r="D2313" s="6" t="e">
        <f>+"AQUÍ SE COPIA EL LINK SIN EL ID DE FILTRO"&amp;#REF!</f>
        <v>#REF!</v>
      </c>
      <c r="E2313" s="4">
        <f t="shared" si="493"/>
        <v>40</v>
      </c>
      <c r="F2313" t="str">
        <f t="shared" si="494"/>
        <v>Informe Interactivo 2</v>
      </c>
      <c r="G2313" t="str">
        <f t="shared" si="495"/>
        <v>Categoría</v>
      </c>
      <c r="H2313" t="str">
        <f t="shared" si="496"/>
        <v>Precios</v>
      </c>
      <c r="J2313" s="1" t="e">
        <f t="shared" si="497"/>
        <v>#REF!</v>
      </c>
    </row>
    <row r="2314" spans="1:10" x14ac:dyDescent="0.35">
      <c r="A2314" s="2">
        <f t="shared" si="491"/>
        <v>540</v>
      </c>
      <c r="B2314" s="2">
        <f t="shared" si="492"/>
        <v>4.1500000000000004</v>
      </c>
      <c r="C2314" s="5" t="str">
        <f>+F2314&amp;" - "&amp;I2314</f>
        <v xml:space="preserve">Informe Interactivo 2 - </v>
      </c>
      <c r="D2314" s="6" t="e">
        <f>+"AQUÍ SE COPIA EL LINK SIN EL ID DE FILTRO"&amp;#REF!</f>
        <v>#REF!</v>
      </c>
      <c r="E2314" s="4">
        <f t="shared" si="493"/>
        <v>40</v>
      </c>
      <c r="F2314" t="str">
        <f t="shared" si="494"/>
        <v>Informe Interactivo 2</v>
      </c>
      <c r="G2314" t="str">
        <f t="shared" si="495"/>
        <v>Categoría</v>
      </c>
      <c r="H2314" t="str">
        <f t="shared" si="496"/>
        <v>Precios</v>
      </c>
      <c r="J2314" s="1" t="e">
        <f t="shared" si="497"/>
        <v>#REF!</v>
      </c>
    </row>
    <row r="2315" spans="1:10" x14ac:dyDescent="0.35">
      <c r="A2315" s="2">
        <f t="shared" si="491"/>
        <v>541</v>
      </c>
      <c r="B2315" s="2">
        <f t="shared" si="492"/>
        <v>4.1500000000000004</v>
      </c>
      <c r="C2315" s="5" t="str">
        <f>+F2315&amp;" - "&amp;I2315</f>
        <v xml:space="preserve">Informe Interactivo 2 - </v>
      </c>
      <c r="D2315" s="6" t="e">
        <f>+"AQUÍ SE COPIA EL LINK SIN EL ID DE FILTRO"&amp;#REF!</f>
        <v>#REF!</v>
      </c>
      <c r="E2315" s="4">
        <f t="shared" si="493"/>
        <v>40</v>
      </c>
      <c r="F2315" t="str">
        <f t="shared" si="494"/>
        <v>Informe Interactivo 2</v>
      </c>
      <c r="G2315" t="str">
        <f t="shared" si="495"/>
        <v>Categoría</v>
      </c>
      <c r="H2315" t="str">
        <f t="shared" si="496"/>
        <v>Precios</v>
      </c>
      <c r="J2315" s="1" t="e">
        <f t="shared" si="497"/>
        <v>#REF!</v>
      </c>
    </row>
    <row r="2316" spans="1:10" x14ac:dyDescent="0.35">
      <c r="A2316" s="2">
        <f t="shared" si="491"/>
        <v>542</v>
      </c>
      <c r="B2316" s="2">
        <f t="shared" si="492"/>
        <v>4.1500000000000004</v>
      </c>
      <c r="C2316" s="5" t="str">
        <f>+F2316&amp;" - "&amp;I2316</f>
        <v xml:space="preserve">Informe Interactivo 2 - </v>
      </c>
      <c r="D2316" s="6" t="e">
        <f>+"AQUÍ SE COPIA EL LINK SIN EL ID DE FILTRO"&amp;#REF!</f>
        <v>#REF!</v>
      </c>
      <c r="E2316" s="4">
        <f t="shared" si="493"/>
        <v>40</v>
      </c>
      <c r="F2316" t="str">
        <f t="shared" si="494"/>
        <v>Informe Interactivo 2</v>
      </c>
      <c r="G2316" t="str">
        <f t="shared" si="495"/>
        <v>Categoría</v>
      </c>
      <c r="H2316" t="str">
        <f t="shared" si="496"/>
        <v>Precios</v>
      </c>
      <c r="J2316" s="1" t="e">
        <f t="shared" si="497"/>
        <v>#REF!</v>
      </c>
    </row>
    <row r="2317" spans="1:10" x14ac:dyDescent="0.35">
      <c r="A2317" s="2">
        <f t="shared" si="491"/>
        <v>543</v>
      </c>
      <c r="B2317" s="2">
        <f t="shared" si="492"/>
        <v>4.1500000000000004</v>
      </c>
      <c r="C2317" s="5" t="str">
        <f>+F2317&amp;" - "&amp;I2317</f>
        <v xml:space="preserve">Informe Interactivo 2 - </v>
      </c>
      <c r="D2317" s="6" t="e">
        <f>+"AQUÍ SE COPIA EL LINK SIN EL ID DE FILTRO"&amp;#REF!</f>
        <v>#REF!</v>
      </c>
      <c r="E2317" s="4">
        <f t="shared" si="493"/>
        <v>40</v>
      </c>
      <c r="F2317" t="str">
        <f t="shared" si="494"/>
        <v>Informe Interactivo 2</v>
      </c>
      <c r="G2317" t="str">
        <f t="shared" si="495"/>
        <v>Categoría</v>
      </c>
      <c r="H2317" t="str">
        <f t="shared" si="496"/>
        <v>Precios</v>
      </c>
      <c r="J2317" s="1" t="e">
        <f t="shared" si="497"/>
        <v>#REF!</v>
      </c>
    </row>
    <row r="2318" spans="1:10" x14ac:dyDescent="0.35">
      <c r="A2318" s="2">
        <f t="shared" si="491"/>
        <v>544</v>
      </c>
      <c r="B2318" s="2">
        <f t="shared" si="492"/>
        <v>4.1500000000000004</v>
      </c>
      <c r="C2318" s="5" t="str">
        <f>+F2318&amp;" - "&amp;I2318</f>
        <v xml:space="preserve">Informe Interactivo 2 - </v>
      </c>
      <c r="D2318" s="6" t="e">
        <f>+"AQUÍ SE COPIA EL LINK SIN EL ID DE FILTRO"&amp;#REF!</f>
        <v>#REF!</v>
      </c>
      <c r="E2318" s="4">
        <f t="shared" si="493"/>
        <v>40</v>
      </c>
      <c r="F2318" t="str">
        <f t="shared" si="494"/>
        <v>Informe Interactivo 2</v>
      </c>
      <c r="G2318" t="str">
        <f t="shared" si="495"/>
        <v>Categoría</v>
      </c>
      <c r="H2318" t="str">
        <f t="shared" si="496"/>
        <v>Precios</v>
      </c>
      <c r="J2318" s="1" t="e">
        <f t="shared" si="497"/>
        <v>#REF!</v>
      </c>
    </row>
    <row r="2319" spans="1:10" x14ac:dyDescent="0.35">
      <c r="A2319" s="2">
        <f t="shared" si="491"/>
        <v>545</v>
      </c>
      <c r="B2319" s="2">
        <f t="shared" si="492"/>
        <v>4.1500000000000004</v>
      </c>
      <c r="C2319" s="5" t="str">
        <f>+F2319&amp;" - "&amp;I2319</f>
        <v xml:space="preserve">Informe Interactivo 2 - </v>
      </c>
      <c r="D2319" s="6" t="e">
        <f>+"AQUÍ SE COPIA EL LINK SIN EL ID DE FILTRO"&amp;#REF!</f>
        <v>#REF!</v>
      </c>
      <c r="E2319" s="4">
        <f t="shared" si="493"/>
        <v>40</v>
      </c>
      <c r="F2319" t="str">
        <f t="shared" si="494"/>
        <v>Informe Interactivo 2</v>
      </c>
      <c r="G2319" t="str">
        <f t="shared" si="495"/>
        <v>Categoría</v>
      </c>
      <c r="H2319" t="str">
        <f t="shared" si="496"/>
        <v>Precios</v>
      </c>
      <c r="J2319" s="1" t="e">
        <f t="shared" si="497"/>
        <v>#REF!</v>
      </c>
    </row>
    <row r="2320" spans="1:10" x14ac:dyDescent="0.35">
      <c r="A2320" s="2">
        <f t="shared" si="491"/>
        <v>546</v>
      </c>
      <c r="B2320" s="2">
        <f t="shared" si="492"/>
        <v>4.1500000000000004</v>
      </c>
      <c r="C2320" s="5" t="str">
        <f>+F2320&amp;" - "&amp;I2320</f>
        <v xml:space="preserve">Informe Interactivo 2 - </v>
      </c>
      <c r="D2320" s="6" t="e">
        <f>+"AQUÍ SE COPIA EL LINK SIN EL ID DE FILTRO"&amp;#REF!</f>
        <v>#REF!</v>
      </c>
      <c r="E2320" s="4">
        <f t="shared" si="493"/>
        <v>40</v>
      </c>
      <c r="F2320" t="str">
        <f t="shared" si="494"/>
        <v>Informe Interactivo 2</v>
      </c>
      <c r="G2320" t="str">
        <f t="shared" si="495"/>
        <v>Categoría</v>
      </c>
      <c r="H2320" t="str">
        <f t="shared" si="496"/>
        <v>Precios</v>
      </c>
      <c r="J2320" s="1" t="e">
        <f t="shared" si="497"/>
        <v>#REF!</v>
      </c>
    </row>
    <row r="2321" spans="1:10" x14ac:dyDescent="0.35">
      <c r="A2321" s="2">
        <f t="shared" si="491"/>
        <v>547</v>
      </c>
      <c r="B2321" s="2">
        <f t="shared" si="492"/>
        <v>4.1500000000000004</v>
      </c>
      <c r="C2321" s="5" t="str">
        <f>+F2321&amp;" - "&amp;I2321</f>
        <v xml:space="preserve">Informe Interactivo 2 - </v>
      </c>
      <c r="D2321" s="6" t="e">
        <f>+"AQUÍ SE COPIA EL LINK SIN EL ID DE FILTRO"&amp;#REF!</f>
        <v>#REF!</v>
      </c>
      <c r="E2321" s="4">
        <f t="shared" si="493"/>
        <v>40</v>
      </c>
      <c r="F2321" t="str">
        <f t="shared" si="494"/>
        <v>Informe Interactivo 2</v>
      </c>
      <c r="G2321" t="str">
        <f t="shared" si="495"/>
        <v>Categoría</v>
      </c>
      <c r="H2321" t="str">
        <f t="shared" si="496"/>
        <v>Precios</v>
      </c>
      <c r="J2321" s="1" t="e">
        <f t="shared" si="497"/>
        <v>#REF!</v>
      </c>
    </row>
    <row r="2322" spans="1:10" x14ac:dyDescent="0.35">
      <c r="A2322" s="2">
        <f t="shared" si="491"/>
        <v>548</v>
      </c>
      <c r="B2322" s="2">
        <f t="shared" si="492"/>
        <v>4.1500000000000004</v>
      </c>
      <c r="C2322" s="5" t="str">
        <f>+F2322&amp;" - "&amp;I2322</f>
        <v xml:space="preserve">Informe Interactivo 2 - </v>
      </c>
      <c r="D2322" s="6" t="e">
        <f>+"AQUÍ SE COPIA EL LINK SIN EL ID DE FILTRO"&amp;#REF!</f>
        <v>#REF!</v>
      </c>
      <c r="E2322" s="4">
        <f t="shared" si="493"/>
        <v>40</v>
      </c>
      <c r="F2322" t="str">
        <f t="shared" si="494"/>
        <v>Informe Interactivo 2</v>
      </c>
      <c r="G2322" t="str">
        <f t="shared" si="495"/>
        <v>Categoría</v>
      </c>
      <c r="H2322" t="str">
        <f t="shared" si="496"/>
        <v>Precios</v>
      </c>
      <c r="J2322" s="1" t="e">
        <f t="shared" si="497"/>
        <v>#REF!</v>
      </c>
    </row>
    <row r="2323" spans="1:10" x14ac:dyDescent="0.35">
      <c r="A2323" s="2">
        <f t="shared" si="491"/>
        <v>549</v>
      </c>
      <c r="B2323" s="2">
        <f t="shared" si="492"/>
        <v>4.1500000000000004</v>
      </c>
      <c r="C2323" s="5" t="str">
        <f>+F2323&amp;" - "&amp;I2323</f>
        <v xml:space="preserve">Informe Interactivo 2 - </v>
      </c>
      <c r="D2323" s="6" t="e">
        <f>+"AQUÍ SE COPIA EL LINK SIN EL ID DE FILTRO"&amp;#REF!</f>
        <v>#REF!</v>
      </c>
      <c r="E2323" s="4">
        <f t="shared" si="493"/>
        <v>40</v>
      </c>
      <c r="F2323" t="str">
        <f t="shared" si="494"/>
        <v>Informe Interactivo 2</v>
      </c>
      <c r="G2323" t="str">
        <f t="shared" si="495"/>
        <v>Categoría</v>
      </c>
      <c r="H2323" t="str">
        <f t="shared" si="496"/>
        <v>Precios</v>
      </c>
      <c r="J2323" s="1" t="e">
        <f t="shared" si="497"/>
        <v>#REF!</v>
      </c>
    </row>
    <row r="2324" spans="1:10" x14ac:dyDescent="0.35">
      <c r="A2324" s="2">
        <f t="shared" si="491"/>
        <v>550</v>
      </c>
      <c r="B2324" s="2">
        <f t="shared" si="492"/>
        <v>4.1500000000000004</v>
      </c>
      <c r="C2324" s="5" t="str">
        <f>+F2324&amp;" - "&amp;I2324</f>
        <v xml:space="preserve">Informe Interactivo 2 - </v>
      </c>
      <c r="D2324" s="6" t="e">
        <f>+"AQUÍ SE COPIA EL LINK SIN EL ID DE FILTRO"&amp;#REF!</f>
        <v>#REF!</v>
      </c>
      <c r="E2324" s="4">
        <f t="shared" si="493"/>
        <v>40</v>
      </c>
      <c r="F2324" t="str">
        <f t="shared" si="494"/>
        <v>Informe Interactivo 2</v>
      </c>
      <c r="G2324" t="str">
        <f t="shared" si="495"/>
        <v>Categoría</v>
      </c>
      <c r="H2324" t="str">
        <f t="shared" si="496"/>
        <v>Precios</v>
      </c>
      <c r="J2324" s="1" t="e">
        <f t="shared" si="497"/>
        <v>#REF!</v>
      </c>
    </row>
    <row r="2325" spans="1:10" x14ac:dyDescent="0.35">
      <c r="A2325" s="2">
        <f t="shared" si="491"/>
        <v>551</v>
      </c>
      <c r="B2325" s="2">
        <f t="shared" si="492"/>
        <v>4.1500000000000004</v>
      </c>
      <c r="C2325" s="5" t="str">
        <f>+F2325&amp;" - "&amp;I2325</f>
        <v xml:space="preserve">Informe Interactivo 2 - </v>
      </c>
      <c r="D2325" s="6" t="e">
        <f>+"AQUÍ SE COPIA EL LINK SIN EL ID DE FILTRO"&amp;#REF!</f>
        <v>#REF!</v>
      </c>
      <c r="E2325" s="4">
        <f t="shared" si="493"/>
        <v>40</v>
      </c>
      <c r="F2325" t="str">
        <f t="shared" si="494"/>
        <v>Informe Interactivo 2</v>
      </c>
      <c r="G2325" t="str">
        <f t="shared" si="495"/>
        <v>Categoría</v>
      </c>
      <c r="H2325" t="str">
        <f t="shared" si="496"/>
        <v>Precios</v>
      </c>
      <c r="J2325" s="1" t="e">
        <f t="shared" si="497"/>
        <v>#REF!</v>
      </c>
    </row>
    <row r="2326" spans="1:10" x14ac:dyDescent="0.35">
      <c r="A2326" s="2">
        <f t="shared" si="491"/>
        <v>552</v>
      </c>
      <c r="B2326" s="2">
        <f t="shared" si="492"/>
        <v>4.1500000000000004</v>
      </c>
      <c r="C2326" s="5" t="str">
        <f>+F2326&amp;" - "&amp;I2326</f>
        <v xml:space="preserve">Informe Interactivo 2 - </v>
      </c>
      <c r="D2326" s="6" t="e">
        <f>+"AQUÍ SE COPIA EL LINK SIN EL ID DE FILTRO"&amp;#REF!</f>
        <v>#REF!</v>
      </c>
      <c r="E2326" s="4">
        <f t="shared" si="493"/>
        <v>40</v>
      </c>
      <c r="F2326" t="str">
        <f t="shared" si="494"/>
        <v>Informe Interactivo 2</v>
      </c>
      <c r="G2326" t="str">
        <f t="shared" si="495"/>
        <v>Categoría</v>
      </c>
      <c r="H2326" t="str">
        <f t="shared" si="496"/>
        <v>Precios</v>
      </c>
      <c r="J2326" s="1" t="e">
        <f t="shared" si="497"/>
        <v>#REF!</v>
      </c>
    </row>
    <row r="2327" spans="1:10" x14ac:dyDescent="0.35">
      <c r="A2327" s="2">
        <f t="shared" si="491"/>
        <v>553</v>
      </c>
      <c r="B2327" s="2">
        <f t="shared" si="492"/>
        <v>4.1500000000000004</v>
      </c>
      <c r="C2327" s="5" t="str">
        <f>+F2327&amp;" - "&amp;I2327</f>
        <v xml:space="preserve">Informe Interactivo 2 - </v>
      </c>
      <c r="D2327" s="6" t="e">
        <f>+"AQUÍ SE COPIA EL LINK SIN EL ID DE FILTRO"&amp;#REF!</f>
        <v>#REF!</v>
      </c>
      <c r="E2327" s="4">
        <f t="shared" si="493"/>
        <v>40</v>
      </c>
      <c r="F2327" t="str">
        <f t="shared" si="494"/>
        <v>Informe Interactivo 2</v>
      </c>
      <c r="G2327" t="str">
        <f t="shared" si="495"/>
        <v>Categoría</v>
      </c>
      <c r="H2327" t="str">
        <f t="shared" si="496"/>
        <v>Precios</v>
      </c>
      <c r="J2327" s="1" t="e">
        <f t="shared" si="497"/>
        <v>#REF!</v>
      </c>
    </row>
    <row r="2328" spans="1:10" x14ac:dyDescent="0.35">
      <c r="A2328" s="2">
        <f t="shared" si="491"/>
        <v>554</v>
      </c>
      <c r="B2328" s="2">
        <f t="shared" si="492"/>
        <v>4.1500000000000004</v>
      </c>
      <c r="C2328" s="5" t="str">
        <f>+F2328&amp;" - "&amp;I2328</f>
        <v xml:space="preserve">Informe Interactivo 2 - </v>
      </c>
      <c r="D2328" s="6" t="e">
        <f>+"AQUÍ SE COPIA EL LINK SIN EL ID DE FILTRO"&amp;#REF!</f>
        <v>#REF!</v>
      </c>
      <c r="E2328" s="4">
        <f t="shared" si="493"/>
        <v>40</v>
      </c>
      <c r="F2328" t="str">
        <f t="shared" si="494"/>
        <v>Informe Interactivo 2</v>
      </c>
      <c r="G2328" t="str">
        <f t="shared" si="495"/>
        <v>Categoría</v>
      </c>
      <c r="H2328" t="str">
        <f t="shared" si="496"/>
        <v>Precios</v>
      </c>
      <c r="J2328" s="1" t="e">
        <f t="shared" si="497"/>
        <v>#REF!</v>
      </c>
    </row>
    <row r="2329" spans="1:10" x14ac:dyDescent="0.35">
      <c r="A2329" s="2">
        <f t="shared" si="491"/>
        <v>555</v>
      </c>
      <c r="B2329" s="2">
        <f t="shared" si="492"/>
        <v>4.1500000000000004</v>
      </c>
      <c r="C2329" s="5" t="str">
        <f>+F2329&amp;" - "&amp;I2329</f>
        <v xml:space="preserve">Informe Interactivo 2 - </v>
      </c>
      <c r="D2329" s="6" t="e">
        <f>+"AQUÍ SE COPIA EL LINK SIN EL ID DE FILTRO"&amp;#REF!</f>
        <v>#REF!</v>
      </c>
      <c r="E2329" s="4">
        <f t="shared" si="493"/>
        <v>40</v>
      </c>
      <c r="F2329" t="str">
        <f t="shared" si="494"/>
        <v>Informe Interactivo 2</v>
      </c>
      <c r="G2329" t="str">
        <f t="shared" si="495"/>
        <v>Categoría</v>
      </c>
      <c r="H2329" t="str">
        <f t="shared" si="496"/>
        <v>Precios</v>
      </c>
      <c r="J2329" s="1" t="e">
        <f t="shared" si="497"/>
        <v>#REF!</v>
      </c>
    </row>
    <row r="2330" spans="1:10" x14ac:dyDescent="0.35">
      <c r="A2330" s="2">
        <f t="shared" si="491"/>
        <v>556</v>
      </c>
      <c r="B2330" s="2">
        <f t="shared" si="492"/>
        <v>4.1500000000000004</v>
      </c>
      <c r="C2330" s="5" t="str">
        <f>+F2330&amp;" - "&amp;I2330</f>
        <v xml:space="preserve">Informe Interactivo 2 - </v>
      </c>
      <c r="D2330" s="6" t="e">
        <f>+"AQUÍ SE COPIA EL LINK SIN EL ID DE FILTRO"&amp;#REF!</f>
        <v>#REF!</v>
      </c>
      <c r="E2330" s="4">
        <f t="shared" si="493"/>
        <v>40</v>
      </c>
      <c r="F2330" t="str">
        <f t="shared" si="494"/>
        <v>Informe Interactivo 2</v>
      </c>
      <c r="G2330" t="str">
        <f t="shared" si="495"/>
        <v>Categoría</v>
      </c>
      <c r="H2330" t="str">
        <f t="shared" si="496"/>
        <v>Precios</v>
      </c>
      <c r="J2330" s="1" t="e">
        <f t="shared" si="497"/>
        <v>#REF!</v>
      </c>
    </row>
    <row r="2331" spans="1:10" x14ac:dyDescent="0.35">
      <c r="A2331" s="2">
        <f t="shared" si="491"/>
        <v>557</v>
      </c>
      <c r="B2331" s="2">
        <f t="shared" si="492"/>
        <v>4.1500000000000004</v>
      </c>
      <c r="C2331" s="5" t="str">
        <f>+F2331&amp;" - "&amp;I2331</f>
        <v xml:space="preserve">Informe Interactivo 2 - </v>
      </c>
      <c r="D2331" s="6" t="e">
        <f>+"AQUÍ SE COPIA EL LINK SIN EL ID DE FILTRO"&amp;#REF!</f>
        <v>#REF!</v>
      </c>
      <c r="E2331" s="4">
        <f t="shared" si="493"/>
        <v>40</v>
      </c>
      <c r="F2331" t="str">
        <f t="shared" si="494"/>
        <v>Informe Interactivo 2</v>
      </c>
      <c r="G2331" t="str">
        <f t="shared" si="495"/>
        <v>Categoría</v>
      </c>
      <c r="H2331" t="str">
        <f t="shared" si="496"/>
        <v>Precios</v>
      </c>
      <c r="J2331" s="1" t="e">
        <f t="shared" si="497"/>
        <v>#REF!</v>
      </c>
    </row>
    <row r="2332" spans="1:10" x14ac:dyDescent="0.35">
      <c r="A2332" s="2">
        <f t="shared" si="491"/>
        <v>558</v>
      </c>
      <c r="B2332" s="2">
        <f t="shared" si="492"/>
        <v>4.1500000000000004</v>
      </c>
      <c r="C2332" s="5" t="str">
        <f>+F2332&amp;" - "&amp;I2332</f>
        <v xml:space="preserve">Informe Interactivo 2 - </v>
      </c>
      <c r="D2332" s="6" t="e">
        <f>+"AQUÍ SE COPIA EL LINK SIN EL ID DE FILTRO"&amp;#REF!</f>
        <v>#REF!</v>
      </c>
      <c r="E2332" s="4">
        <f t="shared" si="493"/>
        <v>40</v>
      </c>
      <c r="F2332" t="str">
        <f t="shared" si="494"/>
        <v>Informe Interactivo 2</v>
      </c>
      <c r="G2332" t="str">
        <f t="shared" si="495"/>
        <v>Categoría</v>
      </c>
      <c r="H2332" t="str">
        <f t="shared" si="496"/>
        <v>Precios</v>
      </c>
      <c r="J2332" s="1" t="e">
        <f t="shared" si="497"/>
        <v>#REF!</v>
      </c>
    </row>
    <row r="2333" spans="1:10" x14ac:dyDescent="0.35">
      <c r="A2333" s="2">
        <f t="shared" si="491"/>
        <v>559</v>
      </c>
      <c r="B2333" s="2">
        <f t="shared" si="492"/>
        <v>4.1500000000000004</v>
      </c>
      <c r="C2333" s="5" t="str">
        <f>+F2333&amp;" - "&amp;I2333</f>
        <v xml:space="preserve">Informe Interactivo 2 - </v>
      </c>
      <c r="D2333" s="6" t="e">
        <f>+"AQUÍ SE COPIA EL LINK SIN EL ID DE FILTRO"&amp;#REF!</f>
        <v>#REF!</v>
      </c>
      <c r="E2333" s="4">
        <f t="shared" si="493"/>
        <v>40</v>
      </c>
      <c r="F2333" t="str">
        <f t="shared" si="494"/>
        <v>Informe Interactivo 2</v>
      </c>
      <c r="G2333" t="str">
        <f t="shared" si="495"/>
        <v>Categoría</v>
      </c>
      <c r="H2333" t="str">
        <f t="shared" si="496"/>
        <v>Precios</v>
      </c>
      <c r="J2333" s="1" t="e">
        <f t="shared" si="497"/>
        <v>#REF!</v>
      </c>
    </row>
    <row r="2334" spans="1:10" x14ac:dyDescent="0.35">
      <c r="A2334" s="2">
        <f t="shared" si="491"/>
        <v>560</v>
      </c>
      <c r="B2334" s="2">
        <f t="shared" si="492"/>
        <v>4.1500000000000004</v>
      </c>
      <c r="C2334" s="5" t="str">
        <f>+F2334&amp;" - "&amp;I2334</f>
        <v xml:space="preserve">Informe Interactivo 2 - </v>
      </c>
      <c r="D2334" s="6" t="e">
        <f>+"AQUÍ SE COPIA EL LINK SIN EL ID DE FILTRO"&amp;#REF!</f>
        <v>#REF!</v>
      </c>
      <c r="E2334" s="4">
        <f t="shared" si="493"/>
        <v>40</v>
      </c>
      <c r="F2334" t="str">
        <f t="shared" si="494"/>
        <v>Informe Interactivo 2</v>
      </c>
      <c r="G2334" t="str">
        <f t="shared" si="495"/>
        <v>Categoría</v>
      </c>
      <c r="H2334" t="str">
        <f t="shared" si="496"/>
        <v>Precios</v>
      </c>
      <c r="J2334" s="1" t="e">
        <f t="shared" si="497"/>
        <v>#REF!</v>
      </c>
    </row>
    <row r="2335" spans="1:10" x14ac:dyDescent="0.35">
      <c r="A2335" s="2">
        <f t="shared" si="491"/>
        <v>561</v>
      </c>
      <c r="B2335" s="2">
        <f t="shared" si="492"/>
        <v>4.1500000000000004</v>
      </c>
      <c r="C2335" s="5" t="str">
        <f>+F2335&amp;" - "&amp;I2335</f>
        <v xml:space="preserve">Informe Interactivo 2 - </v>
      </c>
      <c r="D2335" s="6" t="e">
        <f>+"AQUÍ SE COPIA EL LINK SIN EL ID DE FILTRO"&amp;#REF!</f>
        <v>#REF!</v>
      </c>
      <c r="E2335" s="4">
        <f t="shared" si="493"/>
        <v>40</v>
      </c>
      <c r="F2335" t="str">
        <f t="shared" si="494"/>
        <v>Informe Interactivo 2</v>
      </c>
      <c r="G2335" t="str">
        <f t="shared" si="495"/>
        <v>Categoría</v>
      </c>
      <c r="H2335" t="str">
        <f t="shared" si="496"/>
        <v>Precios</v>
      </c>
      <c r="J2335" s="1" t="e">
        <f t="shared" si="497"/>
        <v>#REF!</v>
      </c>
    </row>
    <row r="2336" spans="1:10" x14ac:dyDescent="0.35">
      <c r="A2336" s="2">
        <f t="shared" si="491"/>
        <v>562</v>
      </c>
      <c r="B2336" s="2">
        <f t="shared" si="492"/>
        <v>4.1500000000000004</v>
      </c>
      <c r="C2336" s="5" t="str">
        <f>+F2336&amp;" - "&amp;I2336</f>
        <v xml:space="preserve">Informe Interactivo 2 - </v>
      </c>
      <c r="D2336" s="6" t="e">
        <f>+"AQUÍ SE COPIA EL LINK SIN EL ID DE FILTRO"&amp;#REF!</f>
        <v>#REF!</v>
      </c>
      <c r="E2336" s="4">
        <f t="shared" si="493"/>
        <v>40</v>
      </c>
      <c r="F2336" t="str">
        <f t="shared" si="494"/>
        <v>Informe Interactivo 2</v>
      </c>
      <c r="G2336" t="str">
        <f t="shared" si="495"/>
        <v>Categoría</v>
      </c>
      <c r="H2336" t="str">
        <f t="shared" si="496"/>
        <v>Precios</v>
      </c>
      <c r="J2336" s="1" t="e">
        <f t="shared" si="497"/>
        <v>#REF!</v>
      </c>
    </row>
    <row r="2337" spans="1:10" x14ac:dyDescent="0.35">
      <c r="A2337" s="2">
        <f t="shared" si="491"/>
        <v>563</v>
      </c>
      <c r="B2337" s="2">
        <f t="shared" si="492"/>
        <v>4.1500000000000004</v>
      </c>
      <c r="C2337" s="5" t="str">
        <f>+F2337&amp;" - "&amp;I2337</f>
        <v xml:space="preserve">Informe Interactivo 2 - </v>
      </c>
      <c r="D2337" s="6" t="e">
        <f>+"AQUÍ SE COPIA EL LINK SIN EL ID DE FILTRO"&amp;#REF!</f>
        <v>#REF!</v>
      </c>
      <c r="E2337" s="4">
        <f t="shared" si="493"/>
        <v>40</v>
      </c>
      <c r="F2337" t="str">
        <f t="shared" si="494"/>
        <v>Informe Interactivo 2</v>
      </c>
      <c r="G2337" t="str">
        <f t="shared" si="495"/>
        <v>Categoría</v>
      </c>
      <c r="H2337" t="str">
        <f t="shared" si="496"/>
        <v>Precios</v>
      </c>
      <c r="J2337" s="1" t="e">
        <f t="shared" si="497"/>
        <v>#REF!</v>
      </c>
    </row>
    <row r="2338" spans="1:10" x14ac:dyDescent="0.35">
      <c r="A2338" s="2">
        <f t="shared" si="491"/>
        <v>564</v>
      </c>
      <c r="B2338" s="2">
        <f t="shared" si="492"/>
        <v>4.1500000000000004</v>
      </c>
      <c r="C2338" s="5" t="str">
        <f>+F2338&amp;" - "&amp;I2338</f>
        <v xml:space="preserve">Informe Interactivo 2 - </v>
      </c>
      <c r="D2338" s="6" t="e">
        <f>+"AQUÍ SE COPIA EL LINK SIN EL ID DE FILTRO"&amp;#REF!</f>
        <v>#REF!</v>
      </c>
      <c r="E2338" s="4">
        <f t="shared" si="493"/>
        <v>40</v>
      </c>
      <c r="F2338" t="str">
        <f t="shared" si="494"/>
        <v>Informe Interactivo 2</v>
      </c>
      <c r="G2338" t="str">
        <f t="shared" si="495"/>
        <v>Categoría</v>
      </c>
      <c r="H2338" t="str">
        <f t="shared" si="496"/>
        <v>Precios</v>
      </c>
      <c r="J2338" s="1" t="e">
        <f t="shared" si="497"/>
        <v>#REF!</v>
      </c>
    </row>
    <row r="2339" spans="1:10" x14ac:dyDescent="0.35">
      <c r="A2339" s="2">
        <f t="shared" si="491"/>
        <v>565</v>
      </c>
      <c r="B2339" s="2">
        <f t="shared" si="492"/>
        <v>4.1500000000000004</v>
      </c>
      <c r="C2339" s="5" t="str">
        <f>+F2339&amp;" - "&amp;I2339</f>
        <v xml:space="preserve">Informe Interactivo 2 - </v>
      </c>
      <c r="D2339" s="6" t="e">
        <f>+"AQUÍ SE COPIA EL LINK SIN EL ID DE FILTRO"&amp;#REF!</f>
        <v>#REF!</v>
      </c>
      <c r="E2339" s="4">
        <f t="shared" si="493"/>
        <v>40</v>
      </c>
      <c r="F2339" t="str">
        <f t="shared" si="494"/>
        <v>Informe Interactivo 2</v>
      </c>
      <c r="G2339" t="str">
        <f t="shared" si="495"/>
        <v>Categoría</v>
      </c>
      <c r="H2339" t="str">
        <f t="shared" si="496"/>
        <v>Precios</v>
      </c>
      <c r="J2339" s="1" t="e">
        <f t="shared" si="497"/>
        <v>#REF!</v>
      </c>
    </row>
    <row r="2340" spans="1:10" x14ac:dyDescent="0.35">
      <c r="A2340" s="2">
        <f t="shared" si="491"/>
        <v>566</v>
      </c>
      <c r="B2340" s="2">
        <f t="shared" si="492"/>
        <v>4.1500000000000004</v>
      </c>
      <c r="C2340" s="5" t="str">
        <f>+F2340&amp;" - "&amp;I2340</f>
        <v xml:space="preserve">Informe Interactivo 2 - </v>
      </c>
      <c r="D2340" s="6" t="e">
        <f>+"AQUÍ SE COPIA EL LINK SIN EL ID DE FILTRO"&amp;#REF!</f>
        <v>#REF!</v>
      </c>
      <c r="E2340" s="4">
        <f t="shared" si="493"/>
        <v>40</v>
      </c>
      <c r="F2340" t="str">
        <f t="shared" si="494"/>
        <v>Informe Interactivo 2</v>
      </c>
      <c r="G2340" t="str">
        <f t="shared" si="495"/>
        <v>Categoría</v>
      </c>
      <c r="H2340" t="str">
        <f t="shared" si="496"/>
        <v>Precios</v>
      </c>
      <c r="J2340" s="1" t="e">
        <f t="shared" si="497"/>
        <v>#REF!</v>
      </c>
    </row>
    <row r="2341" spans="1:10" x14ac:dyDescent="0.35">
      <c r="A2341" s="2">
        <f t="shared" si="491"/>
        <v>567</v>
      </c>
      <c r="B2341" s="2">
        <f t="shared" si="492"/>
        <v>4.1500000000000004</v>
      </c>
      <c r="C2341" s="5" t="str">
        <f>+F2341&amp;" - "&amp;I2341</f>
        <v xml:space="preserve">Informe Interactivo 2 - </v>
      </c>
      <c r="D2341" s="6" t="e">
        <f>+"AQUÍ SE COPIA EL LINK SIN EL ID DE FILTRO"&amp;#REF!</f>
        <v>#REF!</v>
      </c>
      <c r="E2341" s="4">
        <f t="shared" si="493"/>
        <v>40</v>
      </c>
      <c r="F2341" t="str">
        <f t="shared" si="494"/>
        <v>Informe Interactivo 2</v>
      </c>
      <c r="G2341" t="str">
        <f t="shared" si="495"/>
        <v>Categoría</v>
      </c>
      <c r="H2341" t="str">
        <f t="shared" si="496"/>
        <v>Precios</v>
      </c>
      <c r="J2341" s="1" t="e">
        <f t="shared" si="497"/>
        <v>#REF!</v>
      </c>
    </row>
    <row r="2342" spans="1:10" x14ac:dyDescent="0.35">
      <c r="A2342" s="2">
        <f t="shared" si="491"/>
        <v>568</v>
      </c>
      <c r="B2342" s="2">
        <f t="shared" si="492"/>
        <v>4.1500000000000004</v>
      </c>
      <c r="C2342" s="5" t="str">
        <f>+F2342&amp;" - "&amp;I2342</f>
        <v xml:space="preserve">Informe Interactivo 2 - </v>
      </c>
      <c r="D2342" s="6" t="e">
        <f>+"AQUÍ SE COPIA EL LINK SIN EL ID DE FILTRO"&amp;#REF!</f>
        <v>#REF!</v>
      </c>
      <c r="E2342" s="4">
        <f t="shared" si="493"/>
        <v>40</v>
      </c>
      <c r="F2342" t="str">
        <f t="shared" si="494"/>
        <v>Informe Interactivo 2</v>
      </c>
      <c r="G2342" t="str">
        <f t="shared" si="495"/>
        <v>Categoría</v>
      </c>
      <c r="H2342" t="str">
        <f t="shared" si="496"/>
        <v>Precios</v>
      </c>
      <c r="J2342" s="1" t="e">
        <f t="shared" si="497"/>
        <v>#REF!</v>
      </c>
    </row>
    <row r="2343" spans="1:10" x14ac:dyDescent="0.35">
      <c r="A2343" s="2">
        <f t="shared" si="491"/>
        <v>569</v>
      </c>
      <c r="B2343" s="2">
        <f t="shared" si="492"/>
        <v>4.1500000000000004</v>
      </c>
      <c r="C2343" s="5" t="str">
        <f>+F2343&amp;" - "&amp;I2343</f>
        <v xml:space="preserve">Informe Interactivo 2 - </v>
      </c>
      <c r="D2343" s="6" t="e">
        <f>+"AQUÍ SE COPIA EL LINK SIN EL ID DE FILTRO"&amp;#REF!</f>
        <v>#REF!</v>
      </c>
      <c r="E2343" s="4">
        <f t="shared" si="493"/>
        <v>40</v>
      </c>
      <c r="F2343" t="str">
        <f t="shared" si="494"/>
        <v>Informe Interactivo 2</v>
      </c>
      <c r="G2343" t="str">
        <f t="shared" si="495"/>
        <v>Categoría</v>
      </c>
      <c r="H2343" t="str">
        <f t="shared" si="496"/>
        <v>Precios</v>
      </c>
      <c r="J2343" s="1" t="e">
        <f t="shared" si="497"/>
        <v>#REF!</v>
      </c>
    </row>
    <row r="2344" spans="1:10" x14ac:dyDescent="0.35">
      <c r="A2344" s="2">
        <f t="shared" si="491"/>
        <v>570</v>
      </c>
      <c r="B2344" s="2">
        <f t="shared" si="492"/>
        <v>4.1500000000000004</v>
      </c>
      <c r="C2344" s="5" t="str">
        <f>+F2344&amp;" - "&amp;I2344</f>
        <v xml:space="preserve">Informe Interactivo 2 - </v>
      </c>
      <c r="D2344" s="6" t="e">
        <f>+"AQUÍ SE COPIA EL LINK SIN EL ID DE FILTRO"&amp;#REF!</f>
        <v>#REF!</v>
      </c>
      <c r="E2344" s="4">
        <f t="shared" si="493"/>
        <v>40</v>
      </c>
      <c r="F2344" t="str">
        <f t="shared" si="494"/>
        <v>Informe Interactivo 2</v>
      </c>
      <c r="G2344" t="str">
        <f t="shared" si="495"/>
        <v>Categoría</v>
      </c>
      <c r="H2344" t="str">
        <f t="shared" si="496"/>
        <v>Precios</v>
      </c>
      <c r="J2344" s="1" t="e">
        <f t="shared" si="497"/>
        <v>#REF!</v>
      </c>
    </row>
    <row r="2345" spans="1:10" x14ac:dyDescent="0.35">
      <c r="A2345" s="2">
        <f t="shared" ref="A2345:A2408" si="498">+A2344+1</f>
        <v>571</v>
      </c>
      <c r="B2345" s="2">
        <f t="shared" ref="B2345:B2408" si="499">+B2344</f>
        <v>4.1500000000000004</v>
      </c>
      <c r="C2345" s="5" t="str">
        <f>+F2345&amp;" - "&amp;I2345</f>
        <v xml:space="preserve">Informe Interactivo 2 - </v>
      </c>
      <c r="D2345" s="6" t="e">
        <f>+"AQUÍ SE COPIA EL LINK SIN EL ID DE FILTRO"&amp;#REF!</f>
        <v>#REF!</v>
      </c>
      <c r="E2345" s="4">
        <f t="shared" ref="E2345:E2408" si="500">+E2344</f>
        <v>40</v>
      </c>
      <c r="F2345" t="str">
        <f t="shared" ref="F2345:F2408" si="501">+F2344</f>
        <v>Informe Interactivo 2</v>
      </c>
      <c r="G2345" t="str">
        <f t="shared" ref="G2345:G2408" si="502">+G2344</f>
        <v>Categoría</v>
      </c>
      <c r="H2345" t="str">
        <f t="shared" ref="H2345:H2408" si="503">+H2344</f>
        <v>Precios</v>
      </c>
      <c r="J2345" s="1" t="e">
        <f t="shared" ref="J2345:J2408" si="504">+HYPERLINK(D2345,C2345)</f>
        <v>#REF!</v>
      </c>
    </row>
    <row r="2346" spans="1:10" x14ac:dyDescent="0.35">
      <c r="A2346" s="2">
        <f t="shared" si="498"/>
        <v>572</v>
      </c>
      <c r="B2346" s="2">
        <f t="shared" si="499"/>
        <v>4.1500000000000004</v>
      </c>
      <c r="C2346" s="5" t="str">
        <f>+F2346&amp;" - "&amp;I2346</f>
        <v xml:space="preserve">Informe Interactivo 2 - </v>
      </c>
      <c r="D2346" s="6" t="e">
        <f>+"AQUÍ SE COPIA EL LINK SIN EL ID DE FILTRO"&amp;#REF!</f>
        <v>#REF!</v>
      </c>
      <c r="E2346" s="4">
        <f t="shared" si="500"/>
        <v>40</v>
      </c>
      <c r="F2346" t="str">
        <f t="shared" si="501"/>
        <v>Informe Interactivo 2</v>
      </c>
      <c r="G2346" t="str">
        <f t="shared" si="502"/>
        <v>Categoría</v>
      </c>
      <c r="H2346" t="str">
        <f t="shared" si="503"/>
        <v>Precios</v>
      </c>
      <c r="J2346" s="1" t="e">
        <f t="shared" si="504"/>
        <v>#REF!</v>
      </c>
    </row>
    <row r="2347" spans="1:10" x14ac:dyDescent="0.35">
      <c r="A2347" s="2">
        <f t="shared" si="498"/>
        <v>573</v>
      </c>
      <c r="B2347" s="2">
        <f t="shared" si="499"/>
        <v>4.1500000000000004</v>
      </c>
      <c r="C2347" s="5" t="str">
        <f>+F2347&amp;" - "&amp;I2347</f>
        <v xml:space="preserve">Informe Interactivo 2 - </v>
      </c>
      <c r="D2347" s="6" t="e">
        <f>+"AQUÍ SE COPIA EL LINK SIN EL ID DE FILTRO"&amp;#REF!</f>
        <v>#REF!</v>
      </c>
      <c r="E2347" s="4">
        <f t="shared" si="500"/>
        <v>40</v>
      </c>
      <c r="F2347" t="str">
        <f t="shared" si="501"/>
        <v>Informe Interactivo 2</v>
      </c>
      <c r="G2347" t="str">
        <f t="shared" si="502"/>
        <v>Categoría</v>
      </c>
      <c r="H2347" t="str">
        <f t="shared" si="503"/>
        <v>Precios</v>
      </c>
      <c r="J2347" s="1" t="e">
        <f t="shared" si="504"/>
        <v>#REF!</v>
      </c>
    </row>
    <row r="2348" spans="1:10" x14ac:dyDescent="0.35">
      <c r="A2348" s="2">
        <f t="shared" si="498"/>
        <v>574</v>
      </c>
      <c r="B2348" s="2">
        <f t="shared" si="499"/>
        <v>4.1500000000000004</v>
      </c>
      <c r="C2348" s="5" t="str">
        <f>+F2348&amp;" - "&amp;I2348</f>
        <v xml:space="preserve">Informe Interactivo 2 - </v>
      </c>
      <c r="D2348" s="6" t="e">
        <f>+"AQUÍ SE COPIA EL LINK SIN EL ID DE FILTRO"&amp;#REF!</f>
        <v>#REF!</v>
      </c>
      <c r="E2348" s="4">
        <f t="shared" si="500"/>
        <v>40</v>
      </c>
      <c r="F2348" t="str">
        <f t="shared" si="501"/>
        <v>Informe Interactivo 2</v>
      </c>
      <c r="G2348" t="str">
        <f t="shared" si="502"/>
        <v>Categoría</v>
      </c>
      <c r="H2348" t="str">
        <f t="shared" si="503"/>
        <v>Precios</v>
      </c>
      <c r="J2348" s="1" t="e">
        <f t="shared" si="504"/>
        <v>#REF!</v>
      </c>
    </row>
    <row r="2349" spans="1:10" x14ac:dyDescent="0.35">
      <c r="A2349" s="2">
        <f t="shared" si="498"/>
        <v>575</v>
      </c>
      <c r="B2349" s="2">
        <f t="shared" si="499"/>
        <v>4.1500000000000004</v>
      </c>
      <c r="C2349" s="5" t="str">
        <f>+F2349&amp;" - "&amp;I2349</f>
        <v xml:space="preserve">Informe Interactivo 2 - </v>
      </c>
      <c r="D2349" s="6" t="e">
        <f>+"AQUÍ SE COPIA EL LINK SIN EL ID DE FILTRO"&amp;#REF!</f>
        <v>#REF!</v>
      </c>
      <c r="E2349" s="4">
        <f t="shared" si="500"/>
        <v>40</v>
      </c>
      <c r="F2349" t="str">
        <f t="shared" si="501"/>
        <v>Informe Interactivo 2</v>
      </c>
      <c r="G2349" t="str">
        <f t="shared" si="502"/>
        <v>Categoría</v>
      </c>
      <c r="H2349" t="str">
        <f t="shared" si="503"/>
        <v>Precios</v>
      </c>
      <c r="J2349" s="1" t="e">
        <f t="shared" si="504"/>
        <v>#REF!</v>
      </c>
    </row>
    <row r="2350" spans="1:10" x14ac:dyDescent="0.35">
      <c r="A2350" s="2">
        <f t="shared" si="498"/>
        <v>576</v>
      </c>
      <c r="B2350" s="2">
        <f t="shared" si="499"/>
        <v>4.1500000000000004</v>
      </c>
      <c r="C2350" s="5" t="str">
        <f>+F2350&amp;" - "&amp;I2350</f>
        <v xml:space="preserve">Informe Interactivo 2 - </v>
      </c>
      <c r="D2350" s="6" t="e">
        <f>+"AQUÍ SE COPIA EL LINK SIN EL ID DE FILTRO"&amp;#REF!</f>
        <v>#REF!</v>
      </c>
      <c r="E2350" s="4">
        <f t="shared" si="500"/>
        <v>40</v>
      </c>
      <c r="F2350" t="str">
        <f t="shared" si="501"/>
        <v>Informe Interactivo 2</v>
      </c>
      <c r="G2350" t="str">
        <f t="shared" si="502"/>
        <v>Categoría</v>
      </c>
      <c r="H2350" t="str">
        <f t="shared" si="503"/>
        <v>Precios</v>
      </c>
      <c r="J2350" s="1" t="e">
        <f t="shared" si="504"/>
        <v>#REF!</v>
      </c>
    </row>
    <row r="2351" spans="1:10" x14ac:dyDescent="0.35">
      <c r="A2351" s="2">
        <f t="shared" si="498"/>
        <v>577</v>
      </c>
      <c r="B2351" s="2">
        <f t="shared" si="499"/>
        <v>4.1500000000000004</v>
      </c>
      <c r="C2351" s="5" t="str">
        <f>+F2351&amp;" - "&amp;I2351</f>
        <v xml:space="preserve">Informe Interactivo 2 - </v>
      </c>
      <c r="D2351" s="6" t="e">
        <f>+"AQUÍ SE COPIA EL LINK SIN EL ID DE FILTRO"&amp;#REF!</f>
        <v>#REF!</v>
      </c>
      <c r="E2351" s="4">
        <f t="shared" si="500"/>
        <v>40</v>
      </c>
      <c r="F2351" t="str">
        <f t="shared" si="501"/>
        <v>Informe Interactivo 2</v>
      </c>
      <c r="G2351" t="str">
        <f t="shared" si="502"/>
        <v>Categoría</v>
      </c>
      <c r="H2351" t="str">
        <f t="shared" si="503"/>
        <v>Precios</v>
      </c>
      <c r="J2351" s="1" t="e">
        <f t="shared" si="504"/>
        <v>#REF!</v>
      </c>
    </row>
    <row r="2352" spans="1:10" x14ac:dyDescent="0.35">
      <c r="A2352" s="2">
        <f t="shared" si="498"/>
        <v>578</v>
      </c>
      <c r="B2352" s="2">
        <f t="shared" si="499"/>
        <v>4.1500000000000004</v>
      </c>
      <c r="C2352" s="5" t="str">
        <f>+F2352&amp;" - "&amp;I2352</f>
        <v xml:space="preserve">Informe Interactivo 2 - </v>
      </c>
      <c r="D2352" s="6" t="e">
        <f>+"AQUÍ SE COPIA EL LINK SIN EL ID DE FILTRO"&amp;#REF!</f>
        <v>#REF!</v>
      </c>
      <c r="E2352" s="4">
        <f t="shared" si="500"/>
        <v>40</v>
      </c>
      <c r="F2352" t="str">
        <f t="shared" si="501"/>
        <v>Informe Interactivo 2</v>
      </c>
      <c r="G2352" t="str">
        <f t="shared" si="502"/>
        <v>Categoría</v>
      </c>
      <c r="H2352" t="str">
        <f t="shared" si="503"/>
        <v>Precios</v>
      </c>
      <c r="J2352" s="1" t="e">
        <f t="shared" si="504"/>
        <v>#REF!</v>
      </c>
    </row>
    <row r="2353" spans="1:10" x14ac:dyDescent="0.35">
      <c r="A2353" s="2">
        <f t="shared" si="498"/>
        <v>579</v>
      </c>
      <c r="B2353" s="2">
        <f t="shared" si="499"/>
        <v>4.1500000000000004</v>
      </c>
      <c r="C2353" s="5" t="str">
        <f>+F2353&amp;" - "&amp;I2353</f>
        <v xml:space="preserve">Informe Interactivo 2 - </v>
      </c>
      <c r="D2353" s="6" t="e">
        <f>+"AQUÍ SE COPIA EL LINK SIN EL ID DE FILTRO"&amp;#REF!</f>
        <v>#REF!</v>
      </c>
      <c r="E2353" s="4">
        <f t="shared" si="500"/>
        <v>40</v>
      </c>
      <c r="F2353" t="str">
        <f t="shared" si="501"/>
        <v>Informe Interactivo 2</v>
      </c>
      <c r="G2353" t="str">
        <f t="shared" si="502"/>
        <v>Categoría</v>
      </c>
      <c r="H2353" t="str">
        <f t="shared" si="503"/>
        <v>Precios</v>
      </c>
      <c r="J2353" s="1" t="e">
        <f t="shared" si="504"/>
        <v>#REF!</v>
      </c>
    </row>
    <row r="2354" spans="1:10" x14ac:dyDescent="0.35">
      <c r="A2354" s="2">
        <f t="shared" si="498"/>
        <v>580</v>
      </c>
      <c r="B2354" s="2">
        <f t="shared" si="499"/>
        <v>4.1500000000000004</v>
      </c>
      <c r="C2354" s="5" t="str">
        <f>+F2354&amp;" - "&amp;I2354</f>
        <v xml:space="preserve">Informe Interactivo 2 - </v>
      </c>
      <c r="D2354" s="6" t="e">
        <f>+"AQUÍ SE COPIA EL LINK SIN EL ID DE FILTRO"&amp;#REF!</f>
        <v>#REF!</v>
      </c>
      <c r="E2354" s="4">
        <f t="shared" si="500"/>
        <v>40</v>
      </c>
      <c r="F2354" t="str">
        <f t="shared" si="501"/>
        <v>Informe Interactivo 2</v>
      </c>
      <c r="G2354" t="str">
        <f t="shared" si="502"/>
        <v>Categoría</v>
      </c>
      <c r="H2354" t="str">
        <f t="shared" si="503"/>
        <v>Precios</v>
      </c>
      <c r="J2354" s="1" t="e">
        <f t="shared" si="504"/>
        <v>#REF!</v>
      </c>
    </row>
    <row r="2355" spans="1:10" x14ac:dyDescent="0.35">
      <c r="A2355" s="2">
        <f t="shared" si="498"/>
        <v>581</v>
      </c>
      <c r="B2355" s="2">
        <f t="shared" si="499"/>
        <v>4.1500000000000004</v>
      </c>
      <c r="C2355" s="5" t="str">
        <f>+F2355&amp;" - "&amp;I2355</f>
        <v xml:space="preserve">Informe Interactivo 2 - </v>
      </c>
      <c r="D2355" s="6" t="e">
        <f>+"AQUÍ SE COPIA EL LINK SIN EL ID DE FILTRO"&amp;#REF!</f>
        <v>#REF!</v>
      </c>
      <c r="E2355" s="4">
        <f t="shared" si="500"/>
        <v>40</v>
      </c>
      <c r="F2355" t="str">
        <f t="shared" si="501"/>
        <v>Informe Interactivo 2</v>
      </c>
      <c r="G2355" t="str">
        <f t="shared" si="502"/>
        <v>Categoría</v>
      </c>
      <c r="H2355" t="str">
        <f t="shared" si="503"/>
        <v>Precios</v>
      </c>
      <c r="J2355" s="1" t="e">
        <f t="shared" si="504"/>
        <v>#REF!</v>
      </c>
    </row>
    <row r="2356" spans="1:10" x14ac:dyDescent="0.35">
      <c r="A2356" s="2">
        <f t="shared" si="498"/>
        <v>582</v>
      </c>
      <c r="B2356" s="2">
        <f t="shared" si="499"/>
        <v>4.1500000000000004</v>
      </c>
      <c r="C2356" s="5" t="str">
        <f>+F2356&amp;" - "&amp;I2356</f>
        <v xml:space="preserve">Informe Interactivo 2 - </v>
      </c>
      <c r="D2356" s="6" t="e">
        <f>+"AQUÍ SE COPIA EL LINK SIN EL ID DE FILTRO"&amp;#REF!</f>
        <v>#REF!</v>
      </c>
      <c r="E2356" s="4">
        <f t="shared" si="500"/>
        <v>40</v>
      </c>
      <c r="F2356" t="str">
        <f t="shared" si="501"/>
        <v>Informe Interactivo 2</v>
      </c>
      <c r="G2356" t="str">
        <f t="shared" si="502"/>
        <v>Categoría</v>
      </c>
      <c r="H2356" t="str">
        <f t="shared" si="503"/>
        <v>Precios</v>
      </c>
      <c r="J2356" s="1" t="e">
        <f t="shared" si="504"/>
        <v>#REF!</v>
      </c>
    </row>
    <row r="2357" spans="1:10" x14ac:dyDescent="0.35">
      <c r="A2357" s="2">
        <f t="shared" si="498"/>
        <v>583</v>
      </c>
      <c r="B2357" s="2">
        <f t="shared" si="499"/>
        <v>4.1500000000000004</v>
      </c>
      <c r="C2357" s="5" t="str">
        <f>+F2357&amp;" - "&amp;I2357</f>
        <v xml:space="preserve">Informe Interactivo 2 - </v>
      </c>
      <c r="D2357" s="6" t="e">
        <f>+"AQUÍ SE COPIA EL LINK SIN EL ID DE FILTRO"&amp;#REF!</f>
        <v>#REF!</v>
      </c>
      <c r="E2357" s="4">
        <f t="shared" si="500"/>
        <v>40</v>
      </c>
      <c r="F2357" t="str">
        <f t="shared" si="501"/>
        <v>Informe Interactivo 2</v>
      </c>
      <c r="G2357" t="str">
        <f t="shared" si="502"/>
        <v>Categoría</v>
      </c>
      <c r="H2357" t="str">
        <f t="shared" si="503"/>
        <v>Precios</v>
      </c>
      <c r="J2357" s="1" t="e">
        <f t="shared" si="504"/>
        <v>#REF!</v>
      </c>
    </row>
    <row r="2358" spans="1:10" x14ac:dyDescent="0.35">
      <c r="A2358" s="2">
        <f t="shared" si="498"/>
        <v>584</v>
      </c>
      <c r="B2358" s="2">
        <f t="shared" si="499"/>
        <v>4.1500000000000004</v>
      </c>
      <c r="C2358" s="5" t="str">
        <f>+F2358&amp;" - "&amp;I2358</f>
        <v xml:space="preserve">Informe Interactivo 2 - </v>
      </c>
      <c r="D2358" s="6" t="e">
        <f>+"AQUÍ SE COPIA EL LINK SIN EL ID DE FILTRO"&amp;#REF!</f>
        <v>#REF!</v>
      </c>
      <c r="E2358" s="4">
        <f t="shared" si="500"/>
        <v>40</v>
      </c>
      <c r="F2358" t="str">
        <f t="shared" si="501"/>
        <v>Informe Interactivo 2</v>
      </c>
      <c r="G2358" t="str">
        <f t="shared" si="502"/>
        <v>Categoría</v>
      </c>
      <c r="H2358" t="str">
        <f t="shared" si="503"/>
        <v>Precios</v>
      </c>
      <c r="J2358" s="1" t="e">
        <f t="shared" si="504"/>
        <v>#REF!</v>
      </c>
    </row>
    <row r="2359" spans="1:10" x14ac:dyDescent="0.35">
      <c r="A2359" s="2">
        <f t="shared" si="498"/>
        <v>585</v>
      </c>
      <c r="B2359" s="2">
        <f t="shared" si="499"/>
        <v>4.1500000000000004</v>
      </c>
      <c r="C2359" s="5" t="str">
        <f>+F2359&amp;" - "&amp;I2359</f>
        <v xml:space="preserve">Informe Interactivo 2 - </v>
      </c>
      <c r="D2359" s="6" t="e">
        <f>+"AQUÍ SE COPIA EL LINK SIN EL ID DE FILTRO"&amp;#REF!</f>
        <v>#REF!</v>
      </c>
      <c r="E2359" s="4">
        <f t="shared" si="500"/>
        <v>40</v>
      </c>
      <c r="F2359" t="str">
        <f t="shared" si="501"/>
        <v>Informe Interactivo 2</v>
      </c>
      <c r="G2359" t="str">
        <f t="shared" si="502"/>
        <v>Categoría</v>
      </c>
      <c r="H2359" t="str">
        <f t="shared" si="503"/>
        <v>Precios</v>
      </c>
      <c r="J2359" s="1" t="e">
        <f t="shared" si="504"/>
        <v>#REF!</v>
      </c>
    </row>
    <row r="2360" spans="1:10" x14ac:dyDescent="0.35">
      <c r="A2360" s="2">
        <f t="shared" si="498"/>
        <v>586</v>
      </c>
      <c r="B2360" s="2">
        <f t="shared" si="499"/>
        <v>4.1500000000000004</v>
      </c>
      <c r="C2360" s="5" t="str">
        <f>+F2360&amp;" - "&amp;I2360</f>
        <v xml:space="preserve">Informe Interactivo 2 - </v>
      </c>
      <c r="D2360" s="6" t="e">
        <f>+"AQUÍ SE COPIA EL LINK SIN EL ID DE FILTRO"&amp;#REF!</f>
        <v>#REF!</v>
      </c>
      <c r="E2360" s="4">
        <f t="shared" si="500"/>
        <v>40</v>
      </c>
      <c r="F2360" t="str">
        <f t="shared" si="501"/>
        <v>Informe Interactivo 2</v>
      </c>
      <c r="G2360" t="str">
        <f t="shared" si="502"/>
        <v>Categoría</v>
      </c>
      <c r="H2360" t="str">
        <f t="shared" si="503"/>
        <v>Precios</v>
      </c>
      <c r="J2360" s="1" t="e">
        <f t="shared" si="504"/>
        <v>#REF!</v>
      </c>
    </row>
    <row r="2361" spans="1:10" x14ac:dyDescent="0.35">
      <c r="A2361" s="2">
        <f t="shared" si="498"/>
        <v>587</v>
      </c>
      <c r="B2361" s="2">
        <f t="shared" si="499"/>
        <v>4.1500000000000004</v>
      </c>
      <c r="C2361" s="5" t="str">
        <f>+F2361&amp;" - "&amp;I2361</f>
        <v xml:space="preserve">Informe Interactivo 2 - </v>
      </c>
      <c r="D2361" s="6" t="e">
        <f>+"AQUÍ SE COPIA EL LINK SIN EL ID DE FILTRO"&amp;#REF!</f>
        <v>#REF!</v>
      </c>
      <c r="E2361" s="4">
        <f t="shared" si="500"/>
        <v>40</v>
      </c>
      <c r="F2361" t="str">
        <f t="shared" si="501"/>
        <v>Informe Interactivo 2</v>
      </c>
      <c r="G2361" t="str">
        <f t="shared" si="502"/>
        <v>Categoría</v>
      </c>
      <c r="H2361" t="str">
        <f t="shared" si="503"/>
        <v>Precios</v>
      </c>
      <c r="J2361" s="1" t="e">
        <f t="shared" si="504"/>
        <v>#REF!</v>
      </c>
    </row>
    <row r="2362" spans="1:10" x14ac:dyDescent="0.35">
      <c r="A2362" s="2">
        <f t="shared" si="498"/>
        <v>588</v>
      </c>
      <c r="B2362" s="2">
        <f t="shared" si="499"/>
        <v>4.1500000000000004</v>
      </c>
      <c r="C2362" s="5" t="str">
        <f>+F2362&amp;" - "&amp;I2362</f>
        <v xml:space="preserve">Informe Interactivo 2 - </v>
      </c>
      <c r="D2362" s="6" t="e">
        <f>+"AQUÍ SE COPIA EL LINK SIN EL ID DE FILTRO"&amp;#REF!</f>
        <v>#REF!</v>
      </c>
      <c r="E2362" s="4">
        <f t="shared" si="500"/>
        <v>40</v>
      </c>
      <c r="F2362" t="str">
        <f t="shared" si="501"/>
        <v>Informe Interactivo 2</v>
      </c>
      <c r="G2362" t="str">
        <f t="shared" si="502"/>
        <v>Categoría</v>
      </c>
      <c r="H2362" t="str">
        <f t="shared" si="503"/>
        <v>Precios</v>
      </c>
      <c r="J2362" s="1" t="e">
        <f t="shared" si="504"/>
        <v>#REF!</v>
      </c>
    </row>
    <row r="2363" spans="1:10" x14ac:dyDescent="0.35">
      <c r="A2363" s="2">
        <f t="shared" si="498"/>
        <v>589</v>
      </c>
      <c r="B2363" s="2">
        <f t="shared" si="499"/>
        <v>4.1500000000000004</v>
      </c>
      <c r="C2363" s="5" t="str">
        <f>+F2363&amp;" - "&amp;I2363</f>
        <v xml:space="preserve">Informe Interactivo 2 - </v>
      </c>
      <c r="D2363" s="6" t="e">
        <f>+"AQUÍ SE COPIA EL LINK SIN EL ID DE FILTRO"&amp;#REF!</f>
        <v>#REF!</v>
      </c>
      <c r="E2363" s="4">
        <f t="shared" si="500"/>
        <v>40</v>
      </c>
      <c r="F2363" t="str">
        <f t="shared" si="501"/>
        <v>Informe Interactivo 2</v>
      </c>
      <c r="G2363" t="str">
        <f t="shared" si="502"/>
        <v>Categoría</v>
      </c>
      <c r="H2363" t="str">
        <f t="shared" si="503"/>
        <v>Precios</v>
      </c>
      <c r="J2363" s="1" t="e">
        <f t="shared" si="504"/>
        <v>#REF!</v>
      </c>
    </row>
    <row r="2364" spans="1:10" x14ac:dyDescent="0.35">
      <c r="A2364" s="2">
        <f t="shared" si="498"/>
        <v>590</v>
      </c>
      <c r="B2364" s="2">
        <f t="shared" si="499"/>
        <v>4.1500000000000004</v>
      </c>
      <c r="C2364" s="5" t="str">
        <f>+F2364&amp;" - "&amp;I2364</f>
        <v xml:space="preserve">Informe Interactivo 2 - </v>
      </c>
      <c r="D2364" s="6" t="e">
        <f>+"AQUÍ SE COPIA EL LINK SIN EL ID DE FILTRO"&amp;#REF!</f>
        <v>#REF!</v>
      </c>
      <c r="E2364" s="4">
        <f t="shared" si="500"/>
        <v>40</v>
      </c>
      <c r="F2364" t="str">
        <f t="shared" si="501"/>
        <v>Informe Interactivo 2</v>
      </c>
      <c r="G2364" t="str">
        <f t="shared" si="502"/>
        <v>Categoría</v>
      </c>
      <c r="H2364" t="str">
        <f t="shared" si="503"/>
        <v>Precios</v>
      </c>
      <c r="J2364" s="1" t="e">
        <f t="shared" si="504"/>
        <v>#REF!</v>
      </c>
    </row>
    <row r="2365" spans="1:10" x14ac:dyDescent="0.35">
      <c r="A2365" s="2">
        <f t="shared" si="498"/>
        <v>591</v>
      </c>
      <c r="B2365" s="2">
        <f t="shared" si="499"/>
        <v>4.1500000000000004</v>
      </c>
      <c r="C2365" s="5" t="str">
        <f>+F2365&amp;" - "&amp;I2365</f>
        <v xml:space="preserve">Informe Interactivo 2 - </v>
      </c>
      <c r="D2365" s="6" t="e">
        <f>+"AQUÍ SE COPIA EL LINK SIN EL ID DE FILTRO"&amp;#REF!</f>
        <v>#REF!</v>
      </c>
      <c r="E2365" s="4">
        <f t="shared" si="500"/>
        <v>40</v>
      </c>
      <c r="F2365" t="str">
        <f t="shared" si="501"/>
        <v>Informe Interactivo 2</v>
      </c>
      <c r="G2365" t="str">
        <f t="shared" si="502"/>
        <v>Categoría</v>
      </c>
      <c r="H2365" t="str">
        <f t="shared" si="503"/>
        <v>Precios</v>
      </c>
      <c r="J2365" s="1" t="e">
        <f t="shared" si="504"/>
        <v>#REF!</v>
      </c>
    </row>
    <row r="2366" spans="1:10" x14ac:dyDescent="0.35">
      <c r="A2366" s="2">
        <f t="shared" si="498"/>
        <v>592</v>
      </c>
      <c r="B2366" s="2">
        <f t="shared" si="499"/>
        <v>4.1500000000000004</v>
      </c>
      <c r="C2366" s="5" t="str">
        <f>+F2366&amp;" - "&amp;I2366</f>
        <v xml:space="preserve">Informe Interactivo 2 - </v>
      </c>
      <c r="D2366" s="6" t="e">
        <f>+"AQUÍ SE COPIA EL LINK SIN EL ID DE FILTRO"&amp;#REF!</f>
        <v>#REF!</v>
      </c>
      <c r="E2366" s="4">
        <f t="shared" si="500"/>
        <v>40</v>
      </c>
      <c r="F2366" t="str">
        <f t="shared" si="501"/>
        <v>Informe Interactivo 2</v>
      </c>
      <c r="G2366" t="str">
        <f t="shared" si="502"/>
        <v>Categoría</v>
      </c>
      <c r="H2366" t="str">
        <f t="shared" si="503"/>
        <v>Precios</v>
      </c>
      <c r="J2366" s="1" t="e">
        <f t="shared" si="504"/>
        <v>#REF!</v>
      </c>
    </row>
    <row r="2367" spans="1:10" x14ac:dyDescent="0.35">
      <c r="A2367" s="2">
        <f t="shared" si="498"/>
        <v>593</v>
      </c>
      <c r="B2367" s="2">
        <f t="shared" si="499"/>
        <v>4.1500000000000004</v>
      </c>
      <c r="C2367" s="5" t="str">
        <f>+F2367&amp;" - "&amp;I2367</f>
        <v xml:space="preserve">Informe Interactivo 2 - </v>
      </c>
      <c r="D2367" s="6" t="e">
        <f>+"AQUÍ SE COPIA EL LINK SIN EL ID DE FILTRO"&amp;#REF!</f>
        <v>#REF!</v>
      </c>
      <c r="E2367" s="4">
        <f t="shared" si="500"/>
        <v>40</v>
      </c>
      <c r="F2367" t="str">
        <f t="shared" si="501"/>
        <v>Informe Interactivo 2</v>
      </c>
      <c r="G2367" t="str">
        <f t="shared" si="502"/>
        <v>Categoría</v>
      </c>
      <c r="H2367" t="str">
        <f t="shared" si="503"/>
        <v>Precios</v>
      </c>
      <c r="J2367" s="1" t="e">
        <f t="shared" si="504"/>
        <v>#REF!</v>
      </c>
    </row>
    <row r="2368" spans="1:10" x14ac:dyDescent="0.35">
      <c r="A2368" s="2">
        <f t="shared" si="498"/>
        <v>594</v>
      </c>
      <c r="B2368" s="2">
        <f t="shared" si="499"/>
        <v>4.1500000000000004</v>
      </c>
      <c r="C2368" s="5" t="str">
        <f>+F2368&amp;" - "&amp;I2368</f>
        <v xml:space="preserve">Informe Interactivo 2 - </v>
      </c>
      <c r="D2368" s="6" t="e">
        <f>+"AQUÍ SE COPIA EL LINK SIN EL ID DE FILTRO"&amp;#REF!</f>
        <v>#REF!</v>
      </c>
      <c r="E2368" s="4">
        <f t="shared" si="500"/>
        <v>40</v>
      </c>
      <c r="F2368" t="str">
        <f t="shared" si="501"/>
        <v>Informe Interactivo 2</v>
      </c>
      <c r="G2368" t="str">
        <f t="shared" si="502"/>
        <v>Categoría</v>
      </c>
      <c r="H2368" t="str">
        <f t="shared" si="503"/>
        <v>Precios</v>
      </c>
      <c r="J2368" s="1" t="e">
        <f t="shared" si="504"/>
        <v>#REF!</v>
      </c>
    </row>
    <row r="2369" spans="1:10" x14ac:dyDescent="0.35">
      <c r="A2369" s="2">
        <f t="shared" si="498"/>
        <v>595</v>
      </c>
      <c r="B2369" s="2">
        <f t="shared" si="499"/>
        <v>4.1500000000000004</v>
      </c>
      <c r="C2369" s="5" t="str">
        <f>+F2369&amp;" - "&amp;I2369</f>
        <v xml:space="preserve">Informe Interactivo 2 - </v>
      </c>
      <c r="D2369" s="6" t="e">
        <f>+"AQUÍ SE COPIA EL LINK SIN EL ID DE FILTRO"&amp;#REF!</f>
        <v>#REF!</v>
      </c>
      <c r="E2369" s="4">
        <f t="shared" si="500"/>
        <v>40</v>
      </c>
      <c r="F2369" t="str">
        <f t="shared" si="501"/>
        <v>Informe Interactivo 2</v>
      </c>
      <c r="G2369" t="str">
        <f t="shared" si="502"/>
        <v>Categoría</v>
      </c>
      <c r="H2369" t="str">
        <f t="shared" si="503"/>
        <v>Precios</v>
      </c>
      <c r="J2369" s="1" t="e">
        <f t="shared" si="504"/>
        <v>#REF!</v>
      </c>
    </row>
    <row r="2370" spans="1:10" x14ac:dyDescent="0.35">
      <c r="A2370" s="2">
        <f t="shared" si="498"/>
        <v>596</v>
      </c>
      <c r="B2370" s="2">
        <f t="shared" si="499"/>
        <v>4.1500000000000004</v>
      </c>
      <c r="C2370" s="5" t="str">
        <f>+F2370&amp;" - "&amp;I2370</f>
        <v xml:space="preserve">Informe Interactivo 2 - </v>
      </c>
      <c r="D2370" s="6" t="e">
        <f>+"AQUÍ SE COPIA EL LINK SIN EL ID DE FILTRO"&amp;#REF!</f>
        <v>#REF!</v>
      </c>
      <c r="E2370" s="4">
        <f t="shared" si="500"/>
        <v>40</v>
      </c>
      <c r="F2370" t="str">
        <f t="shared" si="501"/>
        <v>Informe Interactivo 2</v>
      </c>
      <c r="G2370" t="str">
        <f t="shared" si="502"/>
        <v>Categoría</v>
      </c>
      <c r="H2370" t="str">
        <f t="shared" si="503"/>
        <v>Precios</v>
      </c>
      <c r="J2370" s="1" t="e">
        <f t="shared" si="504"/>
        <v>#REF!</v>
      </c>
    </row>
    <row r="2371" spans="1:10" x14ac:dyDescent="0.35">
      <c r="A2371" s="2">
        <f t="shared" si="498"/>
        <v>597</v>
      </c>
      <c r="B2371" s="2">
        <f t="shared" si="499"/>
        <v>4.1500000000000004</v>
      </c>
      <c r="C2371" s="5" t="str">
        <f>+F2371&amp;" - "&amp;I2371</f>
        <v xml:space="preserve">Informe Interactivo 2 - </v>
      </c>
      <c r="D2371" s="6" t="e">
        <f>+"AQUÍ SE COPIA EL LINK SIN EL ID DE FILTRO"&amp;#REF!</f>
        <v>#REF!</v>
      </c>
      <c r="E2371" s="4">
        <f t="shared" si="500"/>
        <v>40</v>
      </c>
      <c r="F2371" t="str">
        <f t="shared" si="501"/>
        <v>Informe Interactivo 2</v>
      </c>
      <c r="G2371" t="str">
        <f t="shared" si="502"/>
        <v>Categoría</v>
      </c>
      <c r="H2371" t="str">
        <f t="shared" si="503"/>
        <v>Precios</v>
      </c>
      <c r="J2371" s="1" t="e">
        <f t="shared" si="504"/>
        <v>#REF!</v>
      </c>
    </row>
    <row r="2372" spans="1:10" x14ac:dyDescent="0.35">
      <c r="A2372" s="2">
        <f t="shared" si="498"/>
        <v>598</v>
      </c>
      <c r="B2372" s="2">
        <f t="shared" si="499"/>
        <v>4.1500000000000004</v>
      </c>
      <c r="C2372" s="5" t="str">
        <f>+F2372&amp;" - "&amp;I2372</f>
        <v xml:space="preserve">Informe Interactivo 2 - </v>
      </c>
      <c r="D2372" s="6" t="e">
        <f>+"AQUÍ SE COPIA EL LINK SIN EL ID DE FILTRO"&amp;#REF!</f>
        <v>#REF!</v>
      </c>
      <c r="E2372" s="4">
        <f t="shared" si="500"/>
        <v>40</v>
      </c>
      <c r="F2372" t="str">
        <f t="shared" si="501"/>
        <v>Informe Interactivo 2</v>
      </c>
      <c r="G2372" t="str">
        <f t="shared" si="502"/>
        <v>Categoría</v>
      </c>
      <c r="H2372" t="str">
        <f t="shared" si="503"/>
        <v>Precios</v>
      </c>
      <c r="J2372" s="1" t="e">
        <f t="shared" si="504"/>
        <v>#REF!</v>
      </c>
    </row>
    <row r="2373" spans="1:10" x14ac:dyDescent="0.35">
      <c r="A2373" s="2">
        <f t="shared" si="498"/>
        <v>599</v>
      </c>
      <c r="B2373" s="2">
        <f t="shared" si="499"/>
        <v>4.1500000000000004</v>
      </c>
      <c r="C2373" s="5" t="str">
        <f>+F2373&amp;" - "&amp;I2373</f>
        <v xml:space="preserve">Informe Interactivo 2 - </v>
      </c>
      <c r="D2373" s="6" t="e">
        <f>+"AQUÍ SE COPIA EL LINK SIN EL ID DE FILTRO"&amp;#REF!</f>
        <v>#REF!</v>
      </c>
      <c r="E2373" s="4">
        <f t="shared" si="500"/>
        <v>40</v>
      </c>
      <c r="F2373" t="str">
        <f t="shared" si="501"/>
        <v>Informe Interactivo 2</v>
      </c>
      <c r="G2373" t="str">
        <f t="shared" si="502"/>
        <v>Categoría</v>
      </c>
      <c r="H2373" t="str">
        <f t="shared" si="503"/>
        <v>Precios</v>
      </c>
      <c r="J2373" s="1" t="e">
        <f t="shared" si="504"/>
        <v>#REF!</v>
      </c>
    </row>
    <row r="2374" spans="1:10" x14ac:dyDescent="0.35">
      <c r="A2374" s="2">
        <f t="shared" si="498"/>
        <v>600</v>
      </c>
      <c r="B2374" s="2">
        <f t="shared" si="499"/>
        <v>4.1500000000000004</v>
      </c>
      <c r="C2374" s="5" t="str">
        <f>+F2374&amp;" - "&amp;I2374</f>
        <v xml:space="preserve">Informe Interactivo 2 - </v>
      </c>
      <c r="D2374" s="6" t="e">
        <f>+"AQUÍ SE COPIA EL LINK SIN EL ID DE FILTRO"&amp;#REF!</f>
        <v>#REF!</v>
      </c>
      <c r="E2374" s="4">
        <f t="shared" si="500"/>
        <v>40</v>
      </c>
      <c r="F2374" t="str">
        <f t="shared" si="501"/>
        <v>Informe Interactivo 2</v>
      </c>
      <c r="G2374" t="str">
        <f t="shared" si="502"/>
        <v>Categoría</v>
      </c>
      <c r="H2374" t="str">
        <f t="shared" si="503"/>
        <v>Precios</v>
      </c>
      <c r="J2374" s="1" t="e">
        <f t="shared" si="504"/>
        <v>#REF!</v>
      </c>
    </row>
    <row r="2375" spans="1:10" x14ac:dyDescent="0.35">
      <c r="A2375" s="2">
        <f t="shared" si="498"/>
        <v>601</v>
      </c>
      <c r="B2375" s="2">
        <f t="shared" si="499"/>
        <v>4.1500000000000004</v>
      </c>
      <c r="C2375" s="5" t="str">
        <f>+F2375&amp;" - "&amp;I2375</f>
        <v xml:space="preserve">Informe Interactivo 2 - </v>
      </c>
      <c r="D2375" s="6" t="e">
        <f>+"AQUÍ SE COPIA EL LINK SIN EL ID DE FILTRO"&amp;#REF!</f>
        <v>#REF!</v>
      </c>
      <c r="E2375" s="4">
        <f t="shared" si="500"/>
        <v>40</v>
      </c>
      <c r="F2375" t="str">
        <f t="shared" si="501"/>
        <v>Informe Interactivo 2</v>
      </c>
      <c r="G2375" t="str">
        <f t="shared" si="502"/>
        <v>Categoría</v>
      </c>
      <c r="H2375" t="str">
        <f t="shared" si="503"/>
        <v>Precios</v>
      </c>
      <c r="J2375" s="1" t="e">
        <f t="shared" si="504"/>
        <v>#REF!</v>
      </c>
    </row>
    <row r="2376" spans="1:10" x14ac:dyDescent="0.35">
      <c r="A2376" s="2">
        <f t="shared" si="498"/>
        <v>602</v>
      </c>
      <c r="B2376" s="2">
        <f t="shared" si="499"/>
        <v>4.1500000000000004</v>
      </c>
      <c r="C2376" s="5" t="str">
        <f>+F2376&amp;" - "&amp;I2376</f>
        <v xml:space="preserve">Informe Interactivo 2 - </v>
      </c>
      <c r="D2376" s="6" t="e">
        <f>+"AQUÍ SE COPIA EL LINK SIN EL ID DE FILTRO"&amp;#REF!</f>
        <v>#REF!</v>
      </c>
      <c r="E2376" s="4">
        <f t="shared" si="500"/>
        <v>40</v>
      </c>
      <c r="F2376" t="str">
        <f t="shared" si="501"/>
        <v>Informe Interactivo 2</v>
      </c>
      <c r="G2376" t="str">
        <f t="shared" si="502"/>
        <v>Categoría</v>
      </c>
      <c r="H2376" t="str">
        <f t="shared" si="503"/>
        <v>Precios</v>
      </c>
      <c r="J2376" s="1" t="e">
        <f t="shared" si="504"/>
        <v>#REF!</v>
      </c>
    </row>
    <row r="2377" spans="1:10" x14ac:dyDescent="0.35">
      <c r="A2377" s="2">
        <f t="shared" si="498"/>
        <v>603</v>
      </c>
      <c r="B2377" s="2">
        <f t="shared" si="499"/>
        <v>4.1500000000000004</v>
      </c>
      <c r="C2377" s="5" t="str">
        <f>+F2377&amp;" - "&amp;I2377</f>
        <v xml:space="preserve">Informe Interactivo 2 - </v>
      </c>
      <c r="D2377" s="6" t="e">
        <f>+"AQUÍ SE COPIA EL LINK SIN EL ID DE FILTRO"&amp;#REF!</f>
        <v>#REF!</v>
      </c>
      <c r="E2377" s="4">
        <f t="shared" si="500"/>
        <v>40</v>
      </c>
      <c r="F2377" t="str">
        <f t="shared" si="501"/>
        <v>Informe Interactivo 2</v>
      </c>
      <c r="G2377" t="str">
        <f t="shared" si="502"/>
        <v>Categoría</v>
      </c>
      <c r="H2377" t="str">
        <f t="shared" si="503"/>
        <v>Precios</v>
      </c>
      <c r="J2377" s="1" t="e">
        <f t="shared" si="504"/>
        <v>#REF!</v>
      </c>
    </row>
    <row r="2378" spans="1:10" x14ac:dyDescent="0.35">
      <c r="A2378" s="2">
        <f t="shared" si="498"/>
        <v>604</v>
      </c>
      <c r="B2378" s="2">
        <f t="shared" si="499"/>
        <v>4.1500000000000004</v>
      </c>
      <c r="C2378" s="5" t="str">
        <f>+F2378&amp;" - "&amp;I2378</f>
        <v xml:space="preserve">Informe Interactivo 2 - </v>
      </c>
      <c r="D2378" s="6" t="e">
        <f>+"AQUÍ SE COPIA EL LINK SIN EL ID DE FILTRO"&amp;#REF!</f>
        <v>#REF!</v>
      </c>
      <c r="E2378" s="4">
        <f t="shared" si="500"/>
        <v>40</v>
      </c>
      <c r="F2378" t="str">
        <f t="shared" si="501"/>
        <v>Informe Interactivo 2</v>
      </c>
      <c r="G2378" t="str">
        <f t="shared" si="502"/>
        <v>Categoría</v>
      </c>
      <c r="H2378" t="str">
        <f t="shared" si="503"/>
        <v>Precios</v>
      </c>
      <c r="J2378" s="1" t="e">
        <f t="shared" si="504"/>
        <v>#REF!</v>
      </c>
    </row>
    <row r="2379" spans="1:10" x14ac:dyDescent="0.35">
      <c r="A2379" s="2">
        <f t="shared" si="498"/>
        <v>605</v>
      </c>
      <c r="B2379" s="2">
        <f t="shared" si="499"/>
        <v>4.1500000000000004</v>
      </c>
      <c r="C2379" s="5" t="str">
        <f>+F2379&amp;" - "&amp;I2379</f>
        <v xml:space="preserve">Informe Interactivo 2 - </v>
      </c>
      <c r="D2379" s="6" t="e">
        <f>+"AQUÍ SE COPIA EL LINK SIN EL ID DE FILTRO"&amp;#REF!</f>
        <v>#REF!</v>
      </c>
      <c r="E2379" s="4">
        <f t="shared" si="500"/>
        <v>40</v>
      </c>
      <c r="F2379" t="str">
        <f t="shared" si="501"/>
        <v>Informe Interactivo 2</v>
      </c>
      <c r="G2379" t="str">
        <f t="shared" si="502"/>
        <v>Categoría</v>
      </c>
      <c r="H2379" t="str">
        <f t="shared" si="503"/>
        <v>Precios</v>
      </c>
      <c r="J2379" s="1" t="e">
        <f t="shared" si="504"/>
        <v>#REF!</v>
      </c>
    </row>
    <row r="2380" spans="1:10" x14ac:dyDescent="0.35">
      <c r="A2380" s="2">
        <f t="shared" si="498"/>
        <v>606</v>
      </c>
      <c r="B2380" s="2">
        <f t="shared" si="499"/>
        <v>4.1500000000000004</v>
      </c>
      <c r="C2380" s="5" t="str">
        <f>+F2380&amp;" - "&amp;I2380</f>
        <v xml:space="preserve">Informe Interactivo 2 - </v>
      </c>
      <c r="D2380" s="6" t="e">
        <f>+"AQUÍ SE COPIA EL LINK SIN EL ID DE FILTRO"&amp;#REF!</f>
        <v>#REF!</v>
      </c>
      <c r="E2380" s="4">
        <f t="shared" si="500"/>
        <v>40</v>
      </c>
      <c r="F2380" t="str">
        <f t="shared" si="501"/>
        <v>Informe Interactivo 2</v>
      </c>
      <c r="G2380" t="str">
        <f t="shared" si="502"/>
        <v>Categoría</v>
      </c>
      <c r="H2380" t="str">
        <f t="shared" si="503"/>
        <v>Precios</v>
      </c>
      <c r="J2380" s="1" t="e">
        <f t="shared" si="504"/>
        <v>#REF!</v>
      </c>
    </row>
    <row r="2381" spans="1:10" x14ac:dyDescent="0.35">
      <c r="A2381" s="2">
        <f t="shared" si="498"/>
        <v>607</v>
      </c>
      <c r="B2381" s="2">
        <f t="shared" si="499"/>
        <v>4.1500000000000004</v>
      </c>
      <c r="C2381" s="5" t="str">
        <f>+F2381&amp;" - "&amp;I2381</f>
        <v xml:space="preserve">Informe Interactivo 2 - </v>
      </c>
      <c r="D2381" s="6" t="e">
        <f>+"AQUÍ SE COPIA EL LINK SIN EL ID DE FILTRO"&amp;#REF!</f>
        <v>#REF!</v>
      </c>
      <c r="E2381" s="4">
        <f t="shared" si="500"/>
        <v>40</v>
      </c>
      <c r="F2381" t="str">
        <f t="shared" si="501"/>
        <v>Informe Interactivo 2</v>
      </c>
      <c r="G2381" t="str">
        <f t="shared" si="502"/>
        <v>Categoría</v>
      </c>
      <c r="H2381" t="str">
        <f t="shared" si="503"/>
        <v>Precios</v>
      </c>
      <c r="J2381" s="1" t="e">
        <f t="shared" si="504"/>
        <v>#REF!</v>
      </c>
    </row>
    <row r="2382" spans="1:10" x14ac:dyDescent="0.35">
      <c r="A2382" s="2">
        <f t="shared" si="498"/>
        <v>608</v>
      </c>
      <c r="B2382" s="2">
        <f t="shared" si="499"/>
        <v>4.1500000000000004</v>
      </c>
      <c r="C2382" s="5" t="str">
        <f>+F2382&amp;" - "&amp;I2382</f>
        <v xml:space="preserve">Informe Interactivo 2 - </v>
      </c>
      <c r="D2382" s="6" t="e">
        <f>+"AQUÍ SE COPIA EL LINK SIN EL ID DE FILTRO"&amp;#REF!</f>
        <v>#REF!</v>
      </c>
      <c r="E2382" s="4">
        <f t="shared" si="500"/>
        <v>40</v>
      </c>
      <c r="F2382" t="str">
        <f t="shared" si="501"/>
        <v>Informe Interactivo 2</v>
      </c>
      <c r="G2382" t="str">
        <f t="shared" si="502"/>
        <v>Categoría</v>
      </c>
      <c r="H2382" t="str">
        <f t="shared" si="503"/>
        <v>Precios</v>
      </c>
      <c r="J2382" s="1" t="e">
        <f t="shared" si="504"/>
        <v>#REF!</v>
      </c>
    </row>
    <row r="2383" spans="1:10" x14ac:dyDescent="0.35">
      <c r="A2383" s="2">
        <f t="shared" si="498"/>
        <v>609</v>
      </c>
      <c r="B2383" s="2">
        <f t="shared" si="499"/>
        <v>4.1500000000000004</v>
      </c>
      <c r="C2383" s="5" t="str">
        <f>+F2383&amp;" - "&amp;I2383</f>
        <v xml:space="preserve">Informe Interactivo 2 - </v>
      </c>
      <c r="D2383" s="6" t="e">
        <f>+"AQUÍ SE COPIA EL LINK SIN EL ID DE FILTRO"&amp;#REF!</f>
        <v>#REF!</v>
      </c>
      <c r="E2383" s="4">
        <f t="shared" si="500"/>
        <v>40</v>
      </c>
      <c r="F2383" t="str">
        <f t="shared" si="501"/>
        <v>Informe Interactivo 2</v>
      </c>
      <c r="G2383" t="str">
        <f t="shared" si="502"/>
        <v>Categoría</v>
      </c>
      <c r="H2383" t="str">
        <f t="shared" si="503"/>
        <v>Precios</v>
      </c>
      <c r="J2383" s="1" t="e">
        <f t="shared" si="504"/>
        <v>#REF!</v>
      </c>
    </row>
    <row r="2384" spans="1:10" x14ac:dyDescent="0.35">
      <c r="A2384" s="2">
        <f t="shared" si="498"/>
        <v>610</v>
      </c>
      <c r="B2384" s="2">
        <f t="shared" si="499"/>
        <v>4.1500000000000004</v>
      </c>
      <c r="C2384" s="5" t="str">
        <f>+F2384&amp;" - "&amp;I2384</f>
        <v xml:space="preserve">Informe Interactivo 2 - </v>
      </c>
      <c r="D2384" s="6" t="e">
        <f>+"AQUÍ SE COPIA EL LINK SIN EL ID DE FILTRO"&amp;#REF!</f>
        <v>#REF!</v>
      </c>
      <c r="E2384" s="4">
        <f t="shared" si="500"/>
        <v>40</v>
      </c>
      <c r="F2384" t="str">
        <f t="shared" si="501"/>
        <v>Informe Interactivo 2</v>
      </c>
      <c r="G2384" t="str">
        <f t="shared" si="502"/>
        <v>Categoría</v>
      </c>
      <c r="H2384" t="str">
        <f t="shared" si="503"/>
        <v>Precios</v>
      </c>
      <c r="J2384" s="1" t="e">
        <f t="shared" si="504"/>
        <v>#REF!</v>
      </c>
    </row>
    <row r="2385" spans="1:10" x14ac:dyDescent="0.35">
      <c r="A2385" s="2">
        <f t="shared" si="498"/>
        <v>611</v>
      </c>
      <c r="B2385" s="2">
        <f t="shared" si="499"/>
        <v>4.1500000000000004</v>
      </c>
      <c r="C2385" s="5" t="str">
        <f>+F2385&amp;" - "&amp;I2385</f>
        <v xml:space="preserve">Informe Interactivo 2 - </v>
      </c>
      <c r="D2385" s="6" t="e">
        <f>+"AQUÍ SE COPIA EL LINK SIN EL ID DE FILTRO"&amp;#REF!</f>
        <v>#REF!</v>
      </c>
      <c r="E2385" s="4">
        <f t="shared" si="500"/>
        <v>40</v>
      </c>
      <c r="F2385" t="str">
        <f t="shared" si="501"/>
        <v>Informe Interactivo 2</v>
      </c>
      <c r="G2385" t="str">
        <f t="shared" si="502"/>
        <v>Categoría</v>
      </c>
      <c r="H2385" t="str">
        <f t="shared" si="503"/>
        <v>Precios</v>
      </c>
      <c r="J2385" s="1" t="e">
        <f t="shared" si="504"/>
        <v>#REF!</v>
      </c>
    </row>
    <row r="2386" spans="1:10" x14ac:dyDescent="0.35">
      <c r="A2386" s="2">
        <f t="shared" si="498"/>
        <v>612</v>
      </c>
      <c r="B2386" s="2">
        <f t="shared" si="499"/>
        <v>4.1500000000000004</v>
      </c>
      <c r="C2386" s="5" t="str">
        <f>+F2386&amp;" - "&amp;I2386</f>
        <v xml:space="preserve">Informe Interactivo 2 - </v>
      </c>
      <c r="D2386" s="6" t="e">
        <f>+"AQUÍ SE COPIA EL LINK SIN EL ID DE FILTRO"&amp;#REF!</f>
        <v>#REF!</v>
      </c>
      <c r="E2386" s="4">
        <f t="shared" si="500"/>
        <v>40</v>
      </c>
      <c r="F2386" t="str">
        <f t="shared" si="501"/>
        <v>Informe Interactivo 2</v>
      </c>
      <c r="G2386" t="str">
        <f t="shared" si="502"/>
        <v>Categoría</v>
      </c>
      <c r="H2386" t="str">
        <f t="shared" si="503"/>
        <v>Precios</v>
      </c>
      <c r="J2386" s="1" t="e">
        <f t="shared" si="504"/>
        <v>#REF!</v>
      </c>
    </row>
    <row r="2387" spans="1:10" x14ac:dyDescent="0.35">
      <c r="A2387" s="2">
        <f t="shared" si="498"/>
        <v>613</v>
      </c>
      <c r="B2387" s="2">
        <f t="shared" si="499"/>
        <v>4.1500000000000004</v>
      </c>
      <c r="C2387" s="5" t="str">
        <f>+F2387&amp;" - "&amp;I2387</f>
        <v xml:space="preserve">Informe Interactivo 2 - </v>
      </c>
      <c r="D2387" s="6" t="e">
        <f>+"AQUÍ SE COPIA EL LINK SIN EL ID DE FILTRO"&amp;#REF!</f>
        <v>#REF!</v>
      </c>
      <c r="E2387" s="4">
        <f t="shared" si="500"/>
        <v>40</v>
      </c>
      <c r="F2387" t="str">
        <f t="shared" si="501"/>
        <v>Informe Interactivo 2</v>
      </c>
      <c r="G2387" t="str">
        <f t="shared" si="502"/>
        <v>Categoría</v>
      </c>
      <c r="H2387" t="str">
        <f t="shared" si="503"/>
        <v>Precios</v>
      </c>
      <c r="J2387" s="1" t="e">
        <f t="shared" si="504"/>
        <v>#REF!</v>
      </c>
    </row>
    <row r="2388" spans="1:10" x14ac:dyDescent="0.35">
      <c r="A2388" s="2">
        <f t="shared" si="498"/>
        <v>614</v>
      </c>
      <c r="B2388" s="2">
        <f t="shared" si="499"/>
        <v>4.1500000000000004</v>
      </c>
      <c r="C2388" s="5" t="str">
        <f>+F2388&amp;" - "&amp;I2388</f>
        <v xml:space="preserve">Informe Interactivo 2 - </v>
      </c>
      <c r="D2388" s="6" t="e">
        <f>+"AQUÍ SE COPIA EL LINK SIN EL ID DE FILTRO"&amp;#REF!</f>
        <v>#REF!</v>
      </c>
      <c r="E2388" s="4">
        <f t="shared" si="500"/>
        <v>40</v>
      </c>
      <c r="F2388" t="str">
        <f t="shared" si="501"/>
        <v>Informe Interactivo 2</v>
      </c>
      <c r="G2388" t="str">
        <f t="shared" si="502"/>
        <v>Categoría</v>
      </c>
      <c r="H2388" t="str">
        <f t="shared" si="503"/>
        <v>Precios</v>
      </c>
      <c r="J2388" s="1" t="e">
        <f t="shared" si="504"/>
        <v>#REF!</v>
      </c>
    </row>
    <row r="2389" spans="1:10" x14ac:dyDescent="0.35">
      <c r="A2389" s="2">
        <f t="shared" si="498"/>
        <v>615</v>
      </c>
      <c r="B2389" s="2">
        <f t="shared" si="499"/>
        <v>4.1500000000000004</v>
      </c>
      <c r="C2389" s="5" t="str">
        <f>+F2389&amp;" - "&amp;I2389</f>
        <v xml:space="preserve">Informe Interactivo 2 - </v>
      </c>
      <c r="D2389" s="6" t="e">
        <f>+"AQUÍ SE COPIA EL LINK SIN EL ID DE FILTRO"&amp;#REF!</f>
        <v>#REF!</v>
      </c>
      <c r="E2389" s="4">
        <f t="shared" si="500"/>
        <v>40</v>
      </c>
      <c r="F2389" t="str">
        <f t="shared" si="501"/>
        <v>Informe Interactivo 2</v>
      </c>
      <c r="G2389" t="str">
        <f t="shared" si="502"/>
        <v>Categoría</v>
      </c>
      <c r="H2389" t="str">
        <f t="shared" si="503"/>
        <v>Precios</v>
      </c>
      <c r="J2389" s="1" t="e">
        <f t="shared" si="504"/>
        <v>#REF!</v>
      </c>
    </row>
    <row r="2390" spans="1:10" x14ac:dyDescent="0.35">
      <c r="A2390" s="2">
        <f t="shared" si="498"/>
        <v>616</v>
      </c>
      <c r="B2390" s="2">
        <f t="shared" si="499"/>
        <v>4.1500000000000004</v>
      </c>
      <c r="C2390" s="5" t="str">
        <f>+F2390&amp;" - "&amp;I2390</f>
        <v xml:space="preserve">Informe Interactivo 2 - </v>
      </c>
      <c r="D2390" s="6" t="e">
        <f>+"AQUÍ SE COPIA EL LINK SIN EL ID DE FILTRO"&amp;#REF!</f>
        <v>#REF!</v>
      </c>
      <c r="E2390" s="4">
        <f t="shared" si="500"/>
        <v>40</v>
      </c>
      <c r="F2390" t="str">
        <f t="shared" si="501"/>
        <v>Informe Interactivo 2</v>
      </c>
      <c r="G2390" t="str">
        <f t="shared" si="502"/>
        <v>Categoría</v>
      </c>
      <c r="H2390" t="str">
        <f t="shared" si="503"/>
        <v>Precios</v>
      </c>
      <c r="J2390" s="1" t="e">
        <f t="shared" si="504"/>
        <v>#REF!</v>
      </c>
    </row>
    <row r="2391" spans="1:10" x14ac:dyDescent="0.35">
      <c r="A2391" s="2">
        <f t="shared" si="498"/>
        <v>617</v>
      </c>
      <c r="B2391" s="2">
        <f t="shared" si="499"/>
        <v>4.1500000000000004</v>
      </c>
      <c r="C2391" s="5" t="str">
        <f>+F2391&amp;" - "&amp;I2391</f>
        <v xml:space="preserve">Informe Interactivo 2 - </v>
      </c>
      <c r="D2391" s="6" t="e">
        <f>+"AQUÍ SE COPIA EL LINK SIN EL ID DE FILTRO"&amp;#REF!</f>
        <v>#REF!</v>
      </c>
      <c r="E2391" s="4">
        <f t="shared" si="500"/>
        <v>40</v>
      </c>
      <c r="F2391" t="str">
        <f t="shared" si="501"/>
        <v>Informe Interactivo 2</v>
      </c>
      <c r="G2391" t="str">
        <f t="shared" si="502"/>
        <v>Categoría</v>
      </c>
      <c r="H2391" t="str">
        <f t="shared" si="503"/>
        <v>Precios</v>
      </c>
      <c r="J2391" s="1" t="e">
        <f t="shared" si="504"/>
        <v>#REF!</v>
      </c>
    </row>
    <row r="2392" spans="1:10" x14ac:dyDescent="0.35">
      <c r="A2392" s="2">
        <f t="shared" si="498"/>
        <v>618</v>
      </c>
      <c r="B2392" s="2">
        <f t="shared" si="499"/>
        <v>4.1500000000000004</v>
      </c>
      <c r="C2392" s="5" t="str">
        <f>+F2392&amp;" - "&amp;I2392</f>
        <v xml:space="preserve">Informe Interactivo 2 - </v>
      </c>
      <c r="D2392" s="6" t="e">
        <f>+"AQUÍ SE COPIA EL LINK SIN EL ID DE FILTRO"&amp;#REF!</f>
        <v>#REF!</v>
      </c>
      <c r="E2392" s="4">
        <f t="shared" si="500"/>
        <v>40</v>
      </c>
      <c r="F2392" t="str">
        <f t="shared" si="501"/>
        <v>Informe Interactivo 2</v>
      </c>
      <c r="G2392" t="str">
        <f t="shared" si="502"/>
        <v>Categoría</v>
      </c>
      <c r="H2392" t="str">
        <f t="shared" si="503"/>
        <v>Precios</v>
      </c>
      <c r="J2392" s="1" t="e">
        <f t="shared" si="504"/>
        <v>#REF!</v>
      </c>
    </row>
    <row r="2393" spans="1:10" x14ac:dyDescent="0.35">
      <c r="A2393" s="2">
        <f t="shared" si="498"/>
        <v>619</v>
      </c>
      <c r="B2393" s="2">
        <f t="shared" si="499"/>
        <v>4.1500000000000004</v>
      </c>
      <c r="C2393" s="5" t="str">
        <f>+F2393&amp;" - "&amp;I2393</f>
        <v xml:space="preserve">Informe Interactivo 2 - </v>
      </c>
      <c r="D2393" s="6" t="e">
        <f>+"AQUÍ SE COPIA EL LINK SIN EL ID DE FILTRO"&amp;#REF!</f>
        <v>#REF!</v>
      </c>
      <c r="E2393" s="4">
        <f t="shared" si="500"/>
        <v>40</v>
      </c>
      <c r="F2393" t="str">
        <f t="shared" si="501"/>
        <v>Informe Interactivo 2</v>
      </c>
      <c r="G2393" t="str">
        <f t="shared" si="502"/>
        <v>Categoría</v>
      </c>
      <c r="H2393" t="str">
        <f t="shared" si="503"/>
        <v>Precios</v>
      </c>
      <c r="J2393" s="1" t="e">
        <f t="shared" si="504"/>
        <v>#REF!</v>
      </c>
    </row>
    <row r="2394" spans="1:10" x14ac:dyDescent="0.35">
      <c r="A2394" s="2">
        <f t="shared" si="498"/>
        <v>620</v>
      </c>
      <c r="B2394" s="2">
        <f t="shared" si="499"/>
        <v>4.1500000000000004</v>
      </c>
      <c r="C2394" s="5" t="str">
        <f>+F2394&amp;" - "&amp;I2394</f>
        <v xml:space="preserve">Informe Interactivo 2 - </v>
      </c>
      <c r="D2394" s="6" t="e">
        <f>+"AQUÍ SE COPIA EL LINK SIN EL ID DE FILTRO"&amp;#REF!</f>
        <v>#REF!</v>
      </c>
      <c r="E2394" s="4">
        <f t="shared" si="500"/>
        <v>40</v>
      </c>
      <c r="F2394" t="str">
        <f t="shared" si="501"/>
        <v>Informe Interactivo 2</v>
      </c>
      <c r="G2394" t="str">
        <f t="shared" si="502"/>
        <v>Categoría</v>
      </c>
      <c r="H2394" t="str">
        <f t="shared" si="503"/>
        <v>Precios</v>
      </c>
      <c r="J2394" s="1" t="e">
        <f t="shared" si="504"/>
        <v>#REF!</v>
      </c>
    </row>
    <row r="2395" spans="1:10" x14ac:dyDescent="0.35">
      <c r="A2395" s="2">
        <f t="shared" si="498"/>
        <v>621</v>
      </c>
      <c r="B2395" s="2">
        <f t="shared" si="499"/>
        <v>4.1500000000000004</v>
      </c>
      <c r="C2395" s="5" t="str">
        <f>+F2395&amp;" - "&amp;I2395</f>
        <v xml:space="preserve">Informe Interactivo 2 - </v>
      </c>
      <c r="D2395" s="6" t="e">
        <f>+"AQUÍ SE COPIA EL LINK SIN EL ID DE FILTRO"&amp;#REF!</f>
        <v>#REF!</v>
      </c>
      <c r="E2395" s="4">
        <f t="shared" si="500"/>
        <v>40</v>
      </c>
      <c r="F2395" t="str">
        <f t="shared" si="501"/>
        <v>Informe Interactivo 2</v>
      </c>
      <c r="G2395" t="str">
        <f t="shared" si="502"/>
        <v>Categoría</v>
      </c>
      <c r="H2395" t="str">
        <f t="shared" si="503"/>
        <v>Precios</v>
      </c>
      <c r="J2395" s="1" t="e">
        <f t="shared" si="504"/>
        <v>#REF!</v>
      </c>
    </row>
    <row r="2396" spans="1:10" x14ac:dyDescent="0.35">
      <c r="A2396" s="2">
        <f t="shared" si="498"/>
        <v>622</v>
      </c>
      <c r="B2396" s="2">
        <f t="shared" si="499"/>
        <v>4.1500000000000004</v>
      </c>
      <c r="C2396" s="5" t="str">
        <f>+F2396&amp;" - "&amp;I2396</f>
        <v xml:space="preserve">Informe Interactivo 2 - </v>
      </c>
      <c r="D2396" s="6" t="e">
        <f>+"AQUÍ SE COPIA EL LINK SIN EL ID DE FILTRO"&amp;#REF!</f>
        <v>#REF!</v>
      </c>
      <c r="E2396" s="4">
        <f t="shared" si="500"/>
        <v>40</v>
      </c>
      <c r="F2396" t="str">
        <f t="shared" si="501"/>
        <v>Informe Interactivo 2</v>
      </c>
      <c r="G2396" t="str">
        <f t="shared" si="502"/>
        <v>Categoría</v>
      </c>
      <c r="H2396" t="str">
        <f t="shared" si="503"/>
        <v>Precios</v>
      </c>
      <c r="J2396" s="1" t="e">
        <f t="shared" si="504"/>
        <v>#REF!</v>
      </c>
    </row>
    <row r="2397" spans="1:10" x14ac:dyDescent="0.35">
      <c r="A2397" s="2">
        <f t="shared" si="498"/>
        <v>623</v>
      </c>
      <c r="B2397" s="2">
        <f t="shared" si="499"/>
        <v>4.1500000000000004</v>
      </c>
      <c r="C2397" s="5" t="str">
        <f>+F2397&amp;" - "&amp;I2397</f>
        <v xml:space="preserve">Informe Interactivo 2 - </v>
      </c>
      <c r="D2397" s="6" t="e">
        <f>+"AQUÍ SE COPIA EL LINK SIN EL ID DE FILTRO"&amp;#REF!</f>
        <v>#REF!</v>
      </c>
      <c r="E2397" s="4">
        <f t="shared" si="500"/>
        <v>40</v>
      </c>
      <c r="F2397" t="str">
        <f t="shared" si="501"/>
        <v>Informe Interactivo 2</v>
      </c>
      <c r="G2397" t="str">
        <f t="shared" si="502"/>
        <v>Categoría</v>
      </c>
      <c r="H2397" t="str">
        <f t="shared" si="503"/>
        <v>Precios</v>
      </c>
      <c r="J2397" s="1" t="e">
        <f t="shared" si="504"/>
        <v>#REF!</v>
      </c>
    </row>
    <row r="2398" spans="1:10" x14ac:dyDescent="0.35">
      <c r="A2398" s="2">
        <f t="shared" si="498"/>
        <v>624</v>
      </c>
      <c r="B2398" s="2">
        <f t="shared" si="499"/>
        <v>4.1500000000000004</v>
      </c>
      <c r="C2398" s="5" t="str">
        <f>+F2398&amp;" - "&amp;I2398</f>
        <v xml:space="preserve">Informe Interactivo 2 - </v>
      </c>
      <c r="D2398" s="6" t="e">
        <f>+"AQUÍ SE COPIA EL LINK SIN EL ID DE FILTRO"&amp;#REF!</f>
        <v>#REF!</v>
      </c>
      <c r="E2398" s="4">
        <f t="shared" si="500"/>
        <v>40</v>
      </c>
      <c r="F2398" t="str">
        <f t="shared" si="501"/>
        <v>Informe Interactivo 2</v>
      </c>
      <c r="G2398" t="str">
        <f t="shared" si="502"/>
        <v>Categoría</v>
      </c>
      <c r="H2398" t="str">
        <f t="shared" si="503"/>
        <v>Precios</v>
      </c>
      <c r="J2398" s="1" t="e">
        <f t="shared" si="504"/>
        <v>#REF!</v>
      </c>
    </row>
    <row r="2399" spans="1:10" x14ac:dyDescent="0.35">
      <c r="A2399" s="2">
        <f t="shared" si="498"/>
        <v>625</v>
      </c>
      <c r="B2399" s="2">
        <f t="shared" si="499"/>
        <v>4.1500000000000004</v>
      </c>
      <c r="C2399" s="5" t="str">
        <f>+F2399&amp;" - "&amp;I2399</f>
        <v xml:space="preserve">Informe Interactivo 2 - </v>
      </c>
      <c r="D2399" s="6" t="e">
        <f>+"AQUÍ SE COPIA EL LINK SIN EL ID DE FILTRO"&amp;#REF!</f>
        <v>#REF!</v>
      </c>
      <c r="E2399" s="4">
        <f t="shared" si="500"/>
        <v>40</v>
      </c>
      <c r="F2399" t="str">
        <f t="shared" si="501"/>
        <v>Informe Interactivo 2</v>
      </c>
      <c r="G2399" t="str">
        <f t="shared" si="502"/>
        <v>Categoría</v>
      </c>
      <c r="H2399" t="str">
        <f t="shared" si="503"/>
        <v>Precios</v>
      </c>
      <c r="J2399" s="1" t="e">
        <f t="shared" si="504"/>
        <v>#REF!</v>
      </c>
    </row>
    <row r="2400" spans="1:10" x14ac:dyDescent="0.35">
      <c r="A2400" s="2">
        <f t="shared" si="498"/>
        <v>626</v>
      </c>
      <c r="B2400" s="2">
        <f t="shared" si="499"/>
        <v>4.1500000000000004</v>
      </c>
      <c r="C2400" s="5" t="str">
        <f>+F2400&amp;" - "&amp;I2400</f>
        <v xml:space="preserve">Informe Interactivo 2 - </v>
      </c>
      <c r="D2400" s="6" t="e">
        <f>+"AQUÍ SE COPIA EL LINK SIN EL ID DE FILTRO"&amp;#REF!</f>
        <v>#REF!</v>
      </c>
      <c r="E2400" s="4">
        <f t="shared" si="500"/>
        <v>40</v>
      </c>
      <c r="F2400" t="str">
        <f t="shared" si="501"/>
        <v>Informe Interactivo 2</v>
      </c>
      <c r="G2400" t="str">
        <f t="shared" si="502"/>
        <v>Categoría</v>
      </c>
      <c r="H2400" t="str">
        <f t="shared" si="503"/>
        <v>Precios</v>
      </c>
      <c r="J2400" s="1" t="e">
        <f t="shared" si="504"/>
        <v>#REF!</v>
      </c>
    </row>
    <row r="2401" spans="1:10" x14ac:dyDescent="0.35">
      <c r="A2401" s="2">
        <f t="shared" si="498"/>
        <v>627</v>
      </c>
      <c r="B2401" s="2">
        <f t="shared" si="499"/>
        <v>4.1500000000000004</v>
      </c>
      <c r="C2401" s="5" t="str">
        <f>+F2401&amp;" - "&amp;I2401</f>
        <v xml:space="preserve">Informe Interactivo 2 - </v>
      </c>
      <c r="D2401" s="6" t="e">
        <f>+"AQUÍ SE COPIA EL LINK SIN EL ID DE FILTRO"&amp;#REF!</f>
        <v>#REF!</v>
      </c>
      <c r="E2401" s="4">
        <f t="shared" si="500"/>
        <v>40</v>
      </c>
      <c r="F2401" t="str">
        <f t="shared" si="501"/>
        <v>Informe Interactivo 2</v>
      </c>
      <c r="G2401" t="str">
        <f t="shared" si="502"/>
        <v>Categoría</v>
      </c>
      <c r="H2401" t="str">
        <f t="shared" si="503"/>
        <v>Precios</v>
      </c>
      <c r="J2401" s="1" t="e">
        <f t="shared" si="504"/>
        <v>#REF!</v>
      </c>
    </row>
    <row r="2402" spans="1:10" x14ac:dyDescent="0.35">
      <c r="A2402" s="2">
        <f t="shared" si="498"/>
        <v>628</v>
      </c>
      <c r="B2402" s="2">
        <f t="shared" si="499"/>
        <v>4.1500000000000004</v>
      </c>
      <c r="C2402" s="5" t="str">
        <f>+F2402&amp;" - "&amp;I2402</f>
        <v xml:space="preserve">Informe Interactivo 2 - </v>
      </c>
      <c r="D2402" s="6" t="e">
        <f>+"AQUÍ SE COPIA EL LINK SIN EL ID DE FILTRO"&amp;#REF!</f>
        <v>#REF!</v>
      </c>
      <c r="E2402" s="4">
        <f t="shared" si="500"/>
        <v>40</v>
      </c>
      <c r="F2402" t="str">
        <f t="shared" si="501"/>
        <v>Informe Interactivo 2</v>
      </c>
      <c r="G2402" t="str">
        <f t="shared" si="502"/>
        <v>Categoría</v>
      </c>
      <c r="H2402" t="str">
        <f t="shared" si="503"/>
        <v>Precios</v>
      </c>
      <c r="J2402" s="1" t="e">
        <f t="shared" si="504"/>
        <v>#REF!</v>
      </c>
    </row>
    <row r="2403" spans="1:10" x14ac:dyDescent="0.35">
      <c r="A2403" s="2">
        <f t="shared" si="498"/>
        <v>629</v>
      </c>
      <c r="B2403" s="2">
        <f t="shared" si="499"/>
        <v>4.1500000000000004</v>
      </c>
      <c r="C2403" s="5" t="str">
        <f>+F2403&amp;" - "&amp;I2403</f>
        <v xml:space="preserve">Informe Interactivo 2 - </v>
      </c>
      <c r="D2403" s="6" t="e">
        <f>+"AQUÍ SE COPIA EL LINK SIN EL ID DE FILTRO"&amp;#REF!</f>
        <v>#REF!</v>
      </c>
      <c r="E2403" s="4">
        <f t="shared" si="500"/>
        <v>40</v>
      </c>
      <c r="F2403" t="str">
        <f t="shared" si="501"/>
        <v>Informe Interactivo 2</v>
      </c>
      <c r="G2403" t="str">
        <f t="shared" si="502"/>
        <v>Categoría</v>
      </c>
      <c r="H2403" t="str">
        <f t="shared" si="503"/>
        <v>Precios</v>
      </c>
      <c r="J2403" s="1" t="e">
        <f t="shared" si="504"/>
        <v>#REF!</v>
      </c>
    </row>
    <row r="2404" spans="1:10" x14ac:dyDescent="0.35">
      <c r="A2404" s="2">
        <f t="shared" si="498"/>
        <v>630</v>
      </c>
      <c r="B2404" s="2">
        <f t="shared" si="499"/>
        <v>4.1500000000000004</v>
      </c>
      <c r="C2404" s="5" t="str">
        <f>+F2404&amp;" - "&amp;I2404</f>
        <v xml:space="preserve">Informe Interactivo 2 - </v>
      </c>
      <c r="D2404" s="6" t="e">
        <f>+"AQUÍ SE COPIA EL LINK SIN EL ID DE FILTRO"&amp;#REF!</f>
        <v>#REF!</v>
      </c>
      <c r="E2404" s="4">
        <f t="shared" si="500"/>
        <v>40</v>
      </c>
      <c r="F2404" t="str">
        <f t="shared" si="501"/>
        <v>Informe Interactivo 2</v>
      </c>
      <c r="G2404" t="str">
        <f t="shared" si="502"/>
        <v>Categoría</v>
      </c>
      <c r="H2404" t="str">
        <f t="shared" si="503"/>
        <v>Precios</v>
      </c>
      <c r="J2404" s="1" t="e">
        <f t="shared" si="504"/>
        <v>#REF!</v>
      </c>
    </row>
    <row r="2405" spans="1:10" x14ac:dyDescent="0.35">
      <c r="A2405" s="2">
        <f t="shared" si="498"/>
        <v>631</v>
      </c>
      <c r="B2405" s="2">
        <f t="shared" si="499"/>
        <v>4.1500000000000004</v>
      </c>
      <c r="C2405" s="5" t="str">
        <f>+F2405&amp;" - "&amp;I2405</f>
        <v xml:space="preserve">Informe Interactivo 2 - </v>
      </c>
      <c r="D2405" s="6" t="e">
        <f>+"AQUÍ SE COPIA EL LINK SIN EL ID DE FILTRO"&amp;#REF!</f>
        <v>#REF!</v>
      </c>
      <c r="E2405" s="4">
        <f t="shared" si="500"/>
        <v>40</v>
      </c>
      <c r="F2405" t="str">
        <f t="shared" si="501"/>
        <v>Informe Interactivo 2</v>
      </c>
      <c r="G2405" t="str">
        <f t="shared" si="502"/>
        <v>Categoría</v>
      </c>
      <c r="H2405" t="str">
        <f t="shared" si="503"/>
        <v>Precios</v>
      </c>
      <c r="J2405" s="1" t="e">
        <f t="shared" si="504"/>
        <v>#REF!</v>
      </c>
    </row>
    <row r="2406" spans="1:10" x14ac:dyDescent="0.35">
      <c r="A2406" s="2">
        <f t="shared" si="498"/>
        <v>632</v>
      </c>
      <c r="B2406" s="2">
        <f t="shared" si="499"/>
        <v>4.1500000000000004</v>
      </c>
      <c r="C2406" s="5" t="str">
        <f>+F2406&amp;" - "&amp;I2406</f>
        <v xml:space="preserve">Informe Interactivo 2 - </v>
      </c>
      <c r="D2406" s="6" t="e">
        <f>+"AQUÍ SE COPIA EL LINK SIN EL ID DE FILTRO"&amp;#REF!</f>
        <v>#REF!</v>
      </c>
      <c r="E2406" s="4">
        <f t="shared" si="500"/>
        <v>40</v>
      </c>
      <c r="F2406" t="str">
        <f t="shared" si="501"/>
        <v>Informe Interactivo 2</v>
      </c>
      <c r="G2406" t="str">
        <f t="shared" si="502"/>
        <v>Categoría</v>
      </c>
      <c r="H2406" t="str">
        <f t="shared" si="503"/>
        <v>Precios</v>
      </c>
      <c r="J2406" s="1" t="e">
        <f t="shared" si="504"/>
        <v>#REF!</v>
      </c>
    </row>
    <row r="2407" spans="1:10" x14ac:dyDescent="0.35">
      <c r="A2407" s="2">
        <f t="shared" si="498"/>
        <v>633</v>
      </c>
      <c r="B2407" s="2">
        <f t="shared" si="499"/>
        <v>4.1500000000000004</v>
      </c>
      <c r="C2407" s="5" t="str">
        <f>+F2407&amp;" - "&amp;I2407</f>
        <v xml:space="preserve">Informe Interactivo 2 - </v>
      </c>
      <c r="D2407" s="6" t="e">
        <f>+"AQUÍ SE COPIA EL LINK SIN EL ID DE FILTRO"&amp;#REF!</f>
        <v>#REF!</v>
      </c>
      <c r="E2407" s="4">
        <f t="shared" si="500"/>
        <v>40</v>
      </c>
      <c r="F2407" t="str">
        <f t="shared" si="501"/>
        <v>Informe Interactivo 2</v>
      </c>
      <c r="G2407" t="str">
        <f t="shared" si="502"/>
        <v>Categoría</v>
      </c>
      <c r="H2407" t="str">
        <f t="shared" si="503"/>
        <v>Precios</v>
      </c>
      <c r="J2407" s="1" t="e">
        <f t="shared" si="504"/>
        <v>#REF!</v>
      </c>
    </row>
    <row r="2408" spans="1:10" x14ac:dyDescent="0.35">
      <c r="A2408" s="2">
        <f t="shared" si="498"/>
        <v>634</v>
      </c>
      <c r="B2408" s="2">
        <f t="shared" si="499"/>
        <v>4.1500000000000004</v>
      </c>
      <c r="C2408" s="5" t="str">
        <f>+F2408&amp;" - "&amp;I2408</f>
        <v xml:space="preserve">Informe Interactivo 2 - </v>
      </c>
      <c r="D2408" s="6" t="e">
        <f>+"AQUÍ SE COPIA EL LINK SIN EL ID DE FILTRO"&amp;#REF!</f>
        <v>#REF!</v>
      </c>
      <c r="E2408" s="4">
        <f t="shared" si="500"/>
        <v>40</v>
      </c>
      <c r="F2408" t="str">
        <f t="shared" si="501"/>
        <v>Informe Interactivo 2</v>
      </c>
      <c r="G2408" t="str">
        <f t="shared" si="502"/>
        <v>Categoría</v>
      </c>
      <c r="H2408" t="str">
        <f t="shared" si="503"/>
        <v>Precios</v>
      </c>
      <c r="J2408" s="1" t="e">
        <f t="shared" si="504"/>
        <v>#REF!</v>
      </c>
    </row>
    <row r="2409" spans="1:10" x14ac:dyDescent="0.35">
      <c r="A2409" s="2">
        <f t="shared" ref="A2409:A2472" si="505">+A2408+1</f>
        <v>635</v>
      </c>
      <c r="B2409" s="2">
        <f t="shared" ref="B2409:B2472" si="506">+B2408</f>
        <v>4.1500000000000004</v>
      </c>
      <c r="C2409" s="5" t="str">
        <f>+F2409&amp;" - "&amp;I2409</f>
        <v xml:space="preserve">Informe Interactivo 2 - </v>
      </c>
      <c r="D2409" s="6" t="e">
        <f>+"AQUÍ SE COPIA EL LINK SIN EL ID DE FILTRO"&amp;#REF!</f>
        <v>#REF!</v>
      </c>
      <c r="E2409" s="4">
        <f t="shared" ref="E2409:E2472" si="507">+E2408</f>
        <v>40</v>
      </c>
      <c r="F2409" t="str">
        <f t="shared" ref="F2409:F2472" si="508">+F2408</f>
        <v>Informe Interactivo 2</v>
      </c>
      <c r="G2409" t="str">
        <f t="shared" ref="G2409:G2472" si="509">+G2408</f>
        <v>Categoría</v>
      </c>
      <c r="H2409" t="str">
        <f t="shared" ref="H2409:H2472" si="510">+H2408</f>
        <v>Precios</v>
      </c>
      <c r="J2409" s="1" t="e">
        <f t="shared" ref="J2409:J2472" si="511">+HYPERLINK(D2409,C2409)</f>
        <v>#REF!</v>
      </c>
    </row>
    <row r="2410" spans="1:10" x14ac:dyDescent="0.35">
      <c r="A2410" s="2">
        <f t="shared" si="505"/>
        <v>636</v>
      </c>
      <c r="B2410" s="2">
        <f t="shared" si="506"/>
        <v>4.1500000000000004</v>
      </c>
      <c r="C2410" s="5" t="str">
        <f>+F2410&amp;" - "&amp;I2410</f>
        <v xml:space="preserve">Informe Interactivo 2 - </v>
      </c>
      <c r="D2410" s="6" t="e">
        <f>+"AQUÍ SE COPIA EL LINK SIN EL ID DE FILTRO"&amp;#REF!</f>
        <v>#REF!</v>
      </c>
      <c r="E2410" s="4">
        <f t="shared" si="507"/>
        <v>40</v>
      </c>
      <c r="F2410" t="str">
        <f t="shared" si="508"/>
        <v>Informe Interactivo 2</v>
      </c>
      <c r="G2410" t="str">
        <f t="shared" si="509"/>
        <v>Categoría</v>
      </c>
      <c r="H2410" t="str">
        <f t="shared" si="510"/>
        <v>Precios</v>
      </c>
      <c r="J2410" s="1" t="e">
        <f t="shared" si="511"/>
        <v>#REF!</v>
      </c>
    </row>
    <row r="2411" spans="1:10" x14ac:dyDescent="0.35">
      <c r="A2411" s="2">
        <f t="shared" si="505"/>
        <v>637</v>
      </c>
      <c r="B2411" s="2">
        <f t="shared" si="506"/>
        <v>4.1500000000000004</v>
      </c>
      <c r="C2411" s="5" t="str">
        <f>+F2411&amp;" - "&amp;I2411</f>
        <v xml:space="preserve">Informe Interactivo 2 - </v>
      </c>
      <c r="D2411" s="6" t="e">
        <f>+"AQUÍ SE COPIA EL LINK SIN EL ID DE FILTRO"&amp;#REF!</f>
        <v>#REF!</v>
      </c>
      <c r="E2411" s="4">
        <f t="shared" si="507"/>
        <v>40</v>
      </c>
      <c r="F2411" t="str">
        <f t="shared" si="508"/>
        <v>Informe Interactivo 2</v>
      </c>
      <c r="G2411" t="str">
        <f t="shared" si="509"/>
        <v>Categoría</v>
      </c>
      <c r="H2411" t="str">
        <f t="shared" si="510"/>
        <v>Precios</v>
      </c>
      <c r="J2411" s="1" t="e">
        <f t="shared" si="511"/>
        <v>#REF!</v>
      </c>
    </row>
    <row r="2412" spans="1:10" x14ac:dyDescent="0.35">
      <c r="A2412" s="2">
        <f t="shared" si="505"/>
        <v>638</v>
      </c>
      <c r="B2412" s="2">
        <f t="shared" si="506"/>
        <v>4.1500000000000004</v>
      </c>
      <c r="C2412" s="5" t="str">
        <f>+F2412&amp;" - "&amp;I2412</f>
        <v xml:space="preserve">Informe Interactivo 2 - </v>
      </c>
      <c r="D2412" s="6" t="e">
        <f>+"AQUÍ SE COPIA EL LINK SIN EL ID DE FILTRO"&amp;#REF!</f>
        <v>#REF!</v>
      </c>
      <c r="E2412" s="4">
        <f t="shared" si="507"/>
        <v>40</v>
      </c>
      <c r="F2412" t="str">
        <f t="shared" si="508"/>
        <v>Informe Interactivo 2</v>
      </c>
      <c r="G2412" t="str">
        <f t="shared" si="509"/>
        <v>Categoría</v>
      </c>
      <c r="H2412" t="str">
        <f t="shared" si="510"/>
        <v>Precios</v>
      </c>
      <c r="J2412" s="1" t="e">
        <f t="shared" si="511"/>
        <v>#REF!</v>
      </c>
    </row>
    <row r="2413" spans="1:10" x14ac:dyDescent="0.35">
      <c r="A2413" s="2">
        <f t="shared" si="505"/>
        <v>639</v>
      </c>
      <c r="B2413" s="2">
        <f t="shared" si="506"/>
        <v>4.1500000000000004</v>
      </c>
      <c r="C2413" s="5" t="str">
        <f>+F2413&amp;" - "&amp;I2413</f>
        <v xml:space="preserve">Informe Interactivo 2 - </v>
      </c>
      <c r="D2413" s="6" t="e">
        <f>+"AQUÍ SE COPIA EL LINK SIN EL ID DE FILTRO"&amp;#REF!</f>
        <v>#REF!</v>
      </c>
      <c r="E2413" s="4">
        <f t="shared" si="507"/>
        <v>40</v>
      </c>
      <c r="F2413" t="str">
        <f t="shared" si="508"/>
        <v>Informe Interactivo 2</v>
      </c>
      <c r="G2413" t="str">
        <f t="shared" si="509"/>
        <v>Categoría</v>
      </c>
      <c r="H2413" t="str">
        <f t="shared" si="510"/>
        <v>Precios</v>
      </c>
      <c r="J2413" s="1" t="e">
        <f t="shared" si="511"/>
        <v>#REF!</v>
      </c>
    </row>
    <row r="2414" spans="1:10" x14ac:dyDescent="0.35">
      <c r="A2414" s="2">
        <f t="shared" si="505"/>
        <v>640</v>
      </c>
      <c r="B2414" s="2">
        <f t="shared" si="506"/>
        <v>4.1500000000000004</v>
      </c>
      <c r="C2414" s="5" t="str">
        <f>+F2414&amp;" - "&amp;I2414</f>
        <v xml:space="preserve">Informe Interactivo 2 - </v>
      </c>
      <c r="D2414" s="6" t="e">
        <f>+"AQUÍ SE COPIA EL LINK SIN EL ID DE FILTRO"&amp;#REF!</f>
        <v>#REF!</v>
      </c>
      <c r="E2414" s="4">
        <f t="shared" si="507"/>
        <v>40</v>
      </c>
      <c r="F2414" t="str">
        <f t="shared" si="508"/>
        <v>Informe Interactivo 2</v>
      </c>
      <c r="G2414" t="str">
        <f t="shared" si="509"/>
        <v>Categoría</v>
      </c>
      <c r="H2414" t="str">
        <f t="shared" si="510"/>
        <v>Precios</v>
      </c>
      <c r="J2414" s="1" t="e">
        <f t="shared" si="511"/>
        <v>#REF!</v>
      </c>
    </row>
    <row r="2415" spans="1:10" x14ac:dyDescent="0.35">
      <c r="A2415" s="2">
        <f t="shared" si="505"/>
        <v>641</v>
      </c>
      <c r="B2415" s="2">
        <f t="shared" si="506"/>
        <v>4.1500000000000004</v>
      </c>
      <c r="C2415" s="5" t="str">
        <f>+F2415&amp;" - "&amp;I2415</f>
        <v xml:space="preserve">Informe Interactivo 2 - </v>
      </c>
      <c r="D2415" s="6" t="e">
        <f>+"AQUÍ SE COPIA EL LINK SIN EL ID DE FILTRO"&amp;#REF!</f>
        <v>#REF!</v>
      </c>
      <c r="E2415" s="4">
        <f t="shared" si="507"/>
        <v>40</v>
      </c>
      <c r="F2415" t="str">
        <f t="shared" si="508"/>
        <v>Informe Interactivo 2</v>
      </c>
      <c r="G2415" t="str">
        <f t="shared" si="509"/>
        <v>Categoría</v>
      </c>
      <c r="H2415" t="str">
        <f t="shared" si="510"/>
        <v>Precios</v>
      </c>
      <c r="J2415" s="1" t="e">
        <f t="shared" si="511"/>
        <v>#REF!</v>
      </c>
    </row>
    <row r="2416" spans="1:10" x14ac:dyDescent="0.35">
      <c r="A2416" s="2">
        <f t="shared" si="505"/>
        <v>642</v>
      </c>
      <c r="B2416" s="2">
        <f t="shared" si="506"/>
        <v>4.1500000000000004</v>
      </c>
      <c r="C2416" s="5" t="str">
        <f>+F2416&amp;" - "&amp;I2416</f>
        <v xml:space="preserve">Informe Interactivo 2 - </v>
      </c>
      <c r="D2416" s="6" t="e">
        <f>+"AQUÍ SE COPIA EL LINK SIN EL ID DE FILTRO"&amp;#REF!</f>
        <v>#REF!</v>
      </c>
      <c r="E2416" s="4">
        <f t="shared" si="507"/>
        <v>40</v>
      </c>
      <c r="F2416" t="str">
        <f t="shared" si="508"/>
        <v>Informe Interactivo 2</v>
      </c>
      <c r="G2416" t="str">
        <f t="shared" si="509"/>
        <v>Categoría</v>
      </c>
      <c r="H2416" t="str">
        <f t="shared" si="510"/>
        <v>Precios</v>
      </c>
      <c r="J2416" s="1" t="e">
        <f t="shared" si="511"/>
        <v>#REF!</v>
      </c>
    </row>
    <row r="2417" spans="1:10" x14ac:dyDescent="0.35">
      <c r="A2417" s="2">
        <f t="shared" si="505"/>
        <v>643</v>
      </c>
      <c r="B2417" s="2">
        <f t="shared" si="506"/>
        <v>4.1500000000000004</v>
      </c>
      <c r="C2417" s="5" t="str">
        <f>+F2417&amp;" - "&amp;I2417</f>
        <v xml:space="preserve">Informe Interactivo 2 - </v>
      </c>
      <c r="D2417" s="6" t="e">
        <f>+"AQUÍ SE COPIA EL LINK SIN EL ID DE FILTRO"&amp;#REF!</f>
        <v>#REF!</v>
      </c>
      <c r="E2417" s="4">
        <f t="shared" si="507"/>
        <v>40</v>
      </c>
      <c r="F2417" t="str">
        <f t="shared" si="508"/>
        <v>Informe Interactivo 2</v>
      </c>
      <c r="G2417" t="str">
        <f t="shared" si="509"/>
        <v>Categoría</v>
      </c>
      <c r="H2417" t="str">
        <f t="shared" si="510"/>
        <v>Precios</v>
      </c>
      <c r="J2417" s="1" t="e">
        <f t="shared" si="511"/>
        <v>#REF!</v>
      </c>
    </row>
    <row r="2418" spans="1:10" x14ac:dyDescent="0.35">
      <c r="A2418" s="2">
        <f t="shared" si="505"/>
        <v>644</v>
      </c>
      <c r="B2418" s="2">
        <f t="shared" si="506"/>
        <v>4.1500000000000004</v>
      </c>
      <c r="C2418" s="5" t="str">
        <f>+F2418&amp;" - "&amp;I2418</f>
        <v xml:space="preserve">Informe Interactivo 2 - </v>
      </c>
      <c r="D2418" s="6" t="e">
        <f>+"AQUÍ SE COPIA EL LINK SIN EL ID DE FILTRO"&amp;#REF!</f>
        <v>#REF!</v>
      </c>
      <c r="E2418" s="4">
        <f t="shared" si="507"/>
        <v>40</v>
      </c>
      <c r="F2418" t="str">
        <f t="shared" si="508"/>
        <v>Informe Interactivo 2</v>
      </c>
      <c r="G2418" t="str">
        <f t="shared" si="509"/>
        <v>Categoría</v>
      </c>
      <c r="H2418" t="str">
        <f t="shared" si="510"/>
        <v>Precios</v>
      </c>
      <c r="J2418" s="1" t="e">
        <f t="shared" si="511"/>
        <v>#REF!</v>
      </c>
    </row>
    <row r="2419" spans="1:10" x14ac:dyDescent="0.35">
      <c r="A2419" s="2">
        <f t="shared" si="505"/>
        <v>645</v>
      </c>
      <c r="B2419" s="2">
        <f t="shared" si="506"/>
        <v>4.1500000000000004</v>
      </c>
      <c r="C2419" s="5" t="str">
        <f>+F2419&amp;" - "&amp;I2419</f>
        <v xml:space="preserve">Informe Interactivo 2 - </v>
      </c>
      <c r="D2419" s="6" t="e">
        <f>+"AQUÍ SE COPIA EL LINK SIN EL ID DE FILTRO"&amp;#REF!</f>
        <v>#REF!</v>
      </c>
      <c r="E2419" s="4">
        <f t="shared" si="507"/>
        <v>40</v>
      </c>
      <c r="F2419" t="str">
        <f t="shared" si="508"/>
        <v>Informe Interactivo 2</v>
      </c>
      <c r="G2419" t="str">
        <f t="shared" si="509"/>
        <v>Categoría</v>
      </c>
      <c r="H2419" t="str">
        <f t="shared" si="510"/>
        <v>Precios</v>
      </c>
      <c r="J2419" s="1" t="e">
        <f t="shared" si="511"/>
        <v>#REF!</v>
      </c>
    </row>
    <row r="2420" spans="1:10" x14ac:dyDescent="0.35">
      <c r="A2420" s="2">
        <f t="shared" si="505"/>
        <v>646</v>
      </c>
      <c r="B2420" s="2">
        <f t="shared" si="506"/>
        <v>4.1500000000000004</v>
      </c>
      <c r="C2420" s="5" t="str">
        <f>+F2420&amp;" - "&amp;I2420</f>
        <v xml:space="preserve">Informe Interactivo 2 - </v>
      </c>
      <c r="D2420" s="6" t="e">
        <f>+"AQUÍ SE COPIA EL LINK SIN EL ID DE FILTRO"&amp;#REF!</f>
        <v>#REF!</v>
      </c>
      <c r="E2420" s="4">
        <f t="shared" si="507"/>
        <v>40</v>
      </c>
      <c r="F2420" t="str">
        <f t="shared" si="508"/>
        <v>Informe Interactivo 2</v>
      </c>
      <c r="G2420" t="str">
        <f t="shared" si="509"/>
        <v>Categoría</v>
      </c>
      <c r="H2420" t="str">
        <f t="shared" si="510"/>
        <v>Precios</v>
      </c>
      <c r="J2420" s="1" t="e">
        <f t="shared" si="511"/>
        <v>#REF!</v>
      </c>
    </row>
    <row r="2421" spans="1:10" x14ac:dyDescent="0.35">
      <c r="A2421" s="2">
        <f t="shared" si="505"/>
        <v>647</v>
      </c>
      <c r="B2421" s="2">
        <f t="shared" si="506"/>
        <v>4.1500000000000004</v>
      </c>
      <c r="C2421" s="5" t="str">
        <f>+F2421&amp;" - "&amp;I2421</f>
        <v xml:space="preserve">Informe Interactivo 2 - </v>
      </c>
      <c r="D2421" s="6" t="e">
        <f>+"AQUÍ SE COPIA EL LINK SIN EL ID DE FILTRO"&amp;#REF!</f>
        <v>#REF!</v>
      </c>
      <c r="E2421" s="4">
        <f t="shared" si="507"/>
        <v>40</v>
      </c>
      <c r="F2421" t="str">
        <f t="shared" si="508"/>
        <v>Informe Interactivo 2</v>
      </c>
      <c r="G2421" t="str">
        <f t="shared" si="509"/>
        <v>Categoría</v>
      </c>
      <c r="H2421" t="str">
        <f t="shared" si="510"/>
        <v>Precios</v>
      </c>
      <c r="J2421" s="1" t="e">
        <f t="shared" si="511"/>
        <v>#REF!</v>
      </c>
    </row>
    <row r="2422" spans="1:10" x14ac:dyDescent="0.35">
      <c r="A2422" s="2">
        <f t="shared" si="505"/>
        <v>648</v>
      </c>
      <c r="B2422" s="2">
        <f t="shared" si="506"/>
        <v>4.1500000000000004</v>
      </c>
      <c r="C2422" s="5" t="str">
        <f>+F2422&amp;" - "&amp;I2422</f>
        <v xml:space="preserve">Informe Interactivo 2 - </v>
      </c>
      <c r="D2422" s="6" t="e">
        <f>+"AQUÍ SE COPIA EL LINK SIN EL ID DE FILTRO"&amp;#REF!</f>
        <v>#REF!</v>
      </c>
      <c r="E2422" s="4">
        <f t="shared" si="507"/>
        <v>40</v>
      </c>
      <c r="F2422" t="str">
        <f t="shared" si="508"/>
        <v>Informe Interactivo 2</v>
      </c>
      <c r="G2422" t="str">
        <f t="shared" si="509"/>
        <v>Categoría</v>
      </c>
      <c r="H2422" t="str">
        <f t="shared" si="510"/>
        <v>Precios</v>
      </c>
      <c r="J2422" s="1" t="e">
        <f t="shared" si="511"/>
        <v>#REF!</v>
      </c>
    </row>
    <row r="2423" spans="1:10" x14ac:dyDescent="0.35">
      <c r="A2423" s="2">
        <f t="shared" si="505"/>
        <v>649</v>
      </c>
      <c r="B2423" s="2">
        <f t="shared" si="506"/>
        <v>4.1500000000000004</v>
      </c>
      <c r="C2423" s="5" t="str">
        <f>+F2423&amp;" - "&amp;I2423</f>
        <v xml:space="preserve">Informe Interactivo 2 - </v>
      </c>
      <c r="D2423" s="6" t="e">
        <f>+"AQUÍ SE COPIA EL LINK SIN EL ID DE FILTRO"&amp;#REF!</f>
        <v>#REF!</v>
      </c>
      <c r="E2423" s="4">
        <f t="shared" si="507"/>
        <v>40</v>
      </c>
      <c r="F2423" t="str">
        <f t="shared" si="508"/>
        <v>Informe Interactivo 2</v>
      </c>
      <c r="G2423" t="str">
        <f t="shared" si="509"/>
        <v>Categoría</v>
      </c>
      <c r="H2423" t="str">
        <f t="shared" si="510"/>
        <v>Precios</v>
      </c>
      <c r="J2423" s="1" t="e">
        <f t="shared" si="511"/>
        <v>#REF!</v>
      </c>
    </row>
    <row r="2424" spans="1:10" x14ac:dyDescent="0.35">
      <c r="A2424" s="2">
        <f t="shared" si="505"/>
        <v>650</v>
      </c>
      <c r="B2424" s="2">
        <f t="shared" si="506"/>
        <v>4.1500000000000004</v>
      </c>
      <c r="C2424" s="5" t="str">
        <f>+F2424&amp;" - "&amp;I2424</f>
        <v xml:space="preserve">Informe Interactivo 2 - </v>
      </c>
      <c r="D2424" s="6" t="e">
        <f>+"AQUÍ SE COPIA EL LINK SIN EL ID DE FILTRO"&amp;#REF!</f>
        <v>#REF!</v>
      </c>
      <c r="E2424" s="4">
        <f t="shared" si="507"/>
        <v>40</v>
      </c>
      <c r="F2424" t="str">
        <f t="shared" si="508"/>
        <v>Informe Interactivo 2</v>
      </c>
      <c r="G2424" t="str">
        <f t="shared" si="509"/>
        <v>Categoría</v>
      </c>
      <c r="H2424" t="str">
        <f t="shared" si="510"/>
        <v>Precios</v>
      </c>
      <c r="J2424" s="1" t="e">
        <f t="shared" si="511"/>
        <v>#REF!</v>
      </c>
    </row>
    <row r="2425" spans="1:10" x14ac:dyDescent="0.35">
      <c r="A2425" s="2">
        <f t="shared" si="505"/>
        <v>651</v>
      </c>
      <c r="B2425" s="2">
        <f t="shared" si="506"/>
        <v>4.1500000000000004</v>
      </c>
      <c r="C2425" s="5" t="str">
        <f>+F2425&amp;" - "&amp;I2425</f>
        <v xml:space="preserve">Informe Interactivo 2 - </v>
      </c>
      <c r="D2425" s="6" t="e">
        <f>+"AQUÍ SE COPIA EL LINK SIN EL ID DE FILTRO"&amp;#REF!</f>
        <v>#REF!</v>
      </c>
      <c r="E2425" s="4">
        <f t="shared" si="507"/>
        <v>40</v>
      </c>
      <c r="F2425" t="str">
        <f t="shared" si="508"/>
        <v>Informe Interactivo 2</v>
      </c>
      <c r="G2425" t="str">
        <f t="shared" si="509"/>
        <v>Categoría</v>
      </c>
      <c r="H2425" t="str">
        <f t="shared" si="510"/>
        <v>Precios</v>
      </c>
      <c r="J2425" s="1" t="e">
        <f t="shared" si="511"/>
        <v>#REF!</v>
      </c>
    </row>
    <row r="2426" spans="1:10" x14ac:dyDescent="0.35">
      <c r="A2426" s="2">
        <f t="shared" si="505"/>
        <v>652</v>
      </c>
      <c r="B2426" s="2">
        <f t="shared" si="506"/>
        <v>4.1500000000000004</v>
      </c>
      <c r="C2426" s="5" t="str">
        <f>+F2426&amp;" - "&amp;I2426</f>
        <v xml:space="preserve">Informe Interactivo 2 - </v>
      </c>
      <c r="D2426" s="6" t="e">
        <f>+"AQUÍ SE COPIA EL LINK SIN EL ID DE FILTRO"&amp;#REF!</f>
        <v>#REF!</v>
      </c>
      <c r="E2426" s="4">
        <f t="shared" si="507"/>
        <v>40</v>
      </c>
      <c r="F2426" t="str">
        <f t="shared" si="508"/>
        <v>Informe Interactivo 2</v>
      </c>
      <c r="G2426" t="str">
        <f t="shared" si="509"/>
        <v>Categoría</v>
      </c>
      <c r="H2426" t="str">
        <f t="shared" si="510"/>
        <v>Precios</v>
      </c>
      <c r="J2426" s="1" t="e">
        <f t="shared" si="511"/>
        <v>#REF!</v>
      </c>
    </row>
    <row r="2427" spans="1:10" x14ac:dyDescent="0.35">
      <c r="A2427" s="2">
        <f t="shared" si="505"/>
        <v>653</v>
      </c>
      <c r="B2427" s="2">
        <f t="shared" si="506"/>
        <v>4.1500000000000004</v>
      </c>
      <c r="C2427" s="5" t="str">
        <f>+F2427&amp;" - "&amp;I2427</f>
        <v xml:space="preserve">Informe Interactivo 2 - </v>
      </c>
      <c r="D2427" s="6" t="e">
        <f>+"AQUÍ SE COPIA EL LINK SIN EL ID DE FILTRO"&amp;#REF!</f>
        <v>#REF!</v>
      </c>
      <c r="E2427" s="4">
        <f t="shared" si="507"/>
        <v>40</v>
      </c>
      <c r="F2427" t="str">
        <f t="shared" si="508"/>
        <v>Informe Interactivo 2</v>
      </c>
      <c r="G2427" t="str">
        <f t="shared" si="509"/>
        <v>Categoría</v>
      </c>
      <c r="H2427" t="str">
        <f t="shared" si="510"/>
        <v>Precios</v>
      </c>
      <c r="J2427" s="1" t="e">
        <f t="shared" si="511"/>
        <v>#REF!</v>
      </c>
    </row>
    <row r="2428" spans="1:10" x14ac:dyDescent="0.35">
      <c r="A2428" s="2">
        <f t="shared" si="505"/>
        <v>654</v>
      </c>
      <c r="B2428" s="2">
        <f t="shared" si="506"/>
        <v>4.1500000000000004</v>
      </c>
      <c r="C2428" s="5" t="str">
        <f>+F2428&amp;" - "&amp;I2428</f>
        <v xml:space="preserve">Informe Interactivo 2 - </v>
      </c>
      <c r="D2428" s="6" t="e">
        <f>+"AQUÍ SE COPIA EL LINK SIN EL ID DE FILTRO"&amp;#REF!</f>
        <v>#REF!</v>
      </c>
      <c r="E2428" s="4">
        <f t="shared" si="507"/>
        <v>40</v>
      </c>
      <c r="F2428" t="str">
        <f t="shared" si="508"/>
        <v>Informe Interactivo 2</v>
      </c>
      <c r="G2428" t="str">
        <f t="shared" si="509"/>
        <v>Categoría</v>
      </c>
      <c r="H2428" t="str">
        <f t="shared" si="510"/>
        <v>Precios</v>
      </c>
      <c r="J2428" s="1" t="e">
        <f t="shared" si="511"/>
        <v>#REF!</v>
      </c>
    </row>
    <row r="2429" spans="1:10" x14ac:dyDescent="0.35">
      <c r="A2429" s="2">
        <f t="shared" si="505"/>
        <v>655</v>
      </c>
      <c r="B2429" s="2">
        <f t="shared" si="506"/>
        <v>4.1500000000000004</v>
      </c>
      <c r="C2429" s="5" t="str">
        <f>+F2429&amp;" - "&amp;I2429</f>
        <v xml:space="preserve">Informe Interactivo 2 - </v>
      </c>
      <c r="D2429" s="6" t="e">
        <f>+"AQUÍ SE COPIA EL LINK SIN EL ID DE FILTRO"&amp;#REF!</f>
        <v>#REF!</v>
      </c>
      <c r="E2429" s="4">
        <f t="shared" si="507"/>
        <v>40</v>
      </c>
      <c r="F2429" t="str">
        <f t="shared" si="508"/>
        <v>Informe Interactivo 2</v>
      </c>
      <c r="G2429" t="str">
        <f t="shared" si="509"/>
        <v>Categoría</v>
      </c>
      <c r="H2429" t="str">
        <f t="shared" si="510"/>
        <v>Precios</v>
      </c>
      <c r="J2429" s="1" t="e">
        <f t="shared" si="511"/>
        <v>#REF!</v>
      </c>
    </row>
    <row r="2430" spans="1:10" x14ac:dyDescent="0.35">
      <c r="A2430" s="2">
        <f t="shared" si="505"/>
        <v>656</v>
      </c>
      <c r="B2430" s="2">
        <f t="shared" si="506"/>
        <v>4.1500000000000004</v>
      </c>
      <c r="C2430" s="5" t="str">
        <f>+F2430&amp;" - "&amp;I2430</f>
        <v xml:space="preserve">Informe Interactivo 2 - </v>
      </c>
      <c r="D2430" s="6" t="e">
        <f>+"AQUÍ SE COPIA EL LINK SIN EL ID DE FILTRO"&amp;#REF!</f>
        <v>#REF!</v>
      </c>
      <c r="E2430" s="4">
        <f t="shared" si="507"/>
        <v>40</v>
      </c>
      <c r="F2430" t="str">
        <f t="shared" si="508"/>
        <v>Informe Interactivo 2</v>
      </c>
      <c r="G2430" t="str">
        <f t="shared" si="509"/>
        <v>Categoría</v>
      </c>
      <c r="H2430" t="str">
        <f t="shared" si="510"/>
        <v>Precios</v>
      </c>
      <c r="J2430" s="1" t="e">
        <f t="shared" si="511"/>
        <v>#REF!</v>
      </c>
    </row>
    <row r="2431" spans="1:10" x14ac:dyDescent="0.35">
      <c r="A2431" s="2">
        <f t="shared" si="505"/>
        <v>657</v>
      </c>
      <c r="B2431" s="2">
        <f t="shared" si="506"/>
        <v>4.1500000000000004</v>
      </c>
      <c r="C2431" s="5" t="str">
        <f>+F2431&amp;" - "&amp;I2431</f>
        <v xml:space="preserve">Informe Interactivo 2 - </v>
      </c>
      <c r="D2431" s="6" t="e">
        <f>+"AQUÍ SE COPIA EL LINK SIN EL ID DE FILTRO"&amp;#REF!</f>
        <v>#REF!</v>
      </c>
      <c r="E2431" s="4">
        <f t="shared" si="507"/>
        <v>40</v>
      </c>
      <c r="F2431" t="str">
        <f t="shared" si="508"/>
        <v>Informe Interactivo 2</v>
      </c>
      <c r="G2431" t="str">
        <f t="shared" si="509"/>
        <v>Categoría</v>
      </c>
      <c r="H2431" t="str">
        <f t="shared" si="510"/>
        <v>Precios</v>
      </c>
      <c r="J2431" s="1" t="e">
        <f t="shared" si="511"/>
        <v>#REF!</v>
      </c>
    </row>
    <row r="2432" spans="1:10" x14ac:dyDescent="0.35">
      <c r="A2432" s="2">
        <f t="shared" si="505"/>
        <v>658</v>
      </c>
      <c r="B2432" s="2">
        <f t="shared" si="506"/>
        <v>4.1500000000000004</v>
      </c>
      <c r="C2432" s="5" t="str">
        <f>+F2432&amp;" - "&amp;I2432</f>
        <v xml:space="preserve">Informe Interactivo 2 - </v>
      </c>
      <c r="D2432" s="6" t="e">
        <f>+"AQUÍ SE COPIA EL LINK SIN EL ID DE FILTRO"&amp;#REF!</f>
        <v>#REF!</v>
      </c>
      <c r="E2432" s="4">
        <f t="shared" si="507"/>
        <v>40</v>
      </c>
      <c r="F2432" t="str">
        <f t="shared" si="508"/>
        <v>Informe Interactivo 2</v>
      </c>
      <c r="G2432" t="str">
        <f t="shared" si="509"/>
        <v>Categoría</v>
      </c>
      <c r="H2432" t="str">
        <f t="shared" si="510"/>
        <v>Precios</v>
      </c>
      <c r="J2432" s="1" t="e">
        <f t="shared" si="511"/>
        <v>#REF!</v>
      </c>
    </row>
    <row r="2433" spans="1:10" x14ac:dyDescent="0.35">
      <c r="A2433" s="2">
        <f t="shared" si="505"/>
        <v>659</v>
      </c>
      <c r="B2433" s="2">
        <f t="shared" si="506"/>
        <v>4.1500000000000004</v>
      </c>
      <c r="C2433" s="5" t="str">
        <f>+F2433&amp;" - "&amp;I2433</f>
        <v xml:space="preserve">Informe Interactivo 2 - </v>
      </c>
      <c r="D2433" s="6" t="e">
        <f>+"AQUÍ SE COPIA EL LINK SIN EL ID DE FILTRO"&amp;#REF!</f>
        <v>#REF!</v>
      </c>
      <c r="E2433" s="4">
        <f t="shared" si="507"/>
        <v>40</v>
      </c>
      <c r="F2433" t="str">
        <f t="shared" si="508"/>
        <v>Informe Interactivo 2</v>
      </c>
      <c r="G2433" t="str">
        <f t="shared" si="509"/>
        <v>Categoría</v>
      </c>
      <c r="H2433" t="str">
        <f t="shared" si="510"/>
        <v>Precios</v>
      </c>
      <c r="J2433" s="1" t="e">
        <f t="shared" si="511"/>
        <v>#REF!</v>
      </c>
    </row>
    <row r="2434" spans="1:10" x14ac:dyDescent="0.35">
      <c r="A2434" s="2">
        <f t="shared" si="505"/>
        <v>660</v>
      </c>
      <c r="B2434" s="2">
        <f t="shared" si="506"/>
        <v>4.1500000000000004</v>
      </c>
      <c r="C2434" s="5" t="str">
        <f>+F2434&amp;" - "&amp;I2434</f>
        <v xml:space="preserve">Informe Interactivo 2 - </v>
      </c>
      <c r="D2434" s="6" t="e">
        <f>+"AQUÍ SE COPIA EL LINK SIN EL ID DE FILTRO"&amp;#REF!</f>
        <v>#REF!</v>
      </c>
      <c r="E2434" s="4">
        <f t="shared" si="507"/>
        <v>40</v>
      </c>
      <c r="F2434" t="str">
        <f t="shared" si="508"/>
        <v>Informe Interactivo 2</v>
      </c>
      <c r="G2434" t="str">
        <f t="shared" si="509"/>
        <v>Categoría</v>
      </c>
      <c r="H2434" t="str">
        <f t="shared" si="510"/>
        <v>Precios</v>
      </c>
      <c r="J2434" s="1" t="e">
        <f t="shared" si="511"/>
        <v>#REF!</v>
      </c>
    </row>
    <row r="2435" spans="1:10" x14ac:dyDescent="0.35">
      <c r="A2435" s="2">
        <f t="shared" si="505"/>
        <v>661</v>
      </c>
      <c r="B2435" s="2">
        <f t="shared" si="506"/>
        <v>4.1500000000000004</v>
      </c>
      <c r="C2435" s="5" t="str">
        <f>+F2435&amp;" - "&amp;I2435</f>
        <v xml:space="preserve">Informe Interactivo 2 - </v>
      </c>
      <c r="D2435" s="6" t="e">
        <f>+"AQUÍ SE COPIA EL LINK SIN EL ID DE FILTRO"&amp;#REF!</f>
        <v>#REF!</v>
      </c>
      <c r="E2435" s="4">
        <f t="shared" si="507"/>
        <v>40</v>
      </c>
      <c r="F2435" t="str">
        <f t="shared" si="508"/>
        <v>Informe Interactivo 2</v>
      </c>
      <c r="G2435" t="str">
        <f t="shared" si="509"/>
        <v>Categoría</v>
      </c>
      <c r="H2435" t="str">
        <f t="shared" si="510"/>
        <v>Precios</v>
      </c>
      <c r="J2435" s="1" t="e">
        <f t="shared" si="511"/>
        <v>#REF!</v>
      </c>
    </row>
    <row r="2436" spans="1:10" x14ac:dyDescent="0.35">
      <c r="A2436" s="2">
        <f t="shared" si="505"/>
        <v>662</v>
      </c>
      <c r="B2436" s="2">
        <f t="shared" si="506"/>
        <v>4.1500000000000004</v>
      </c>
      <c r="C2436" s="5" t="str">
        <f>+F2436&amp;" - "&amp;I2436</f>
        <v xml:space="preserve">Informe Interactivo 2 - </v>
      </c>
      <c r="D2436" s="6" t="e">
        <f>+"AQUÍ SE COPIA EL LINK SIN EL ID DE FILTRO"&amp;#REF!</f>
        <v>#REF!</v>
      </c>
      <c r="E2436" s="4">
        <f t="shared" si="507"/>
        <v>40</v>
      </c>
      <c r="F2436" t="str">
        <f t="shared" si="508"/>
        <v>Informe Interactivo 2</v>
      </c>
      <c r="G2436" t="str">
        <f t="shared" si="509"/>
        <v>Categoría</v>
      </c>
      <c r="H2436" t="str">
        <f t="shared" si="510"/>
        <v>Precios</v>
      </c>
      <c r="J2436" s="1" t="e">
        <f t="shared" si="511"/>
        <v>#REF!</v>
      </c>
    </row>
    <row r="2437" spans="1:10" x14ac:dyDescent="0.35">
      <c r="A2437" s="2">
        <f t="shared" si="505"/>
        <v>663</v>
      </c>
      <c r="B2437" s="2">
        <f t="shared" si="506"/>
        <v>4.1500000000000004</v>
      </c>
      <c r="C2437" s="5" t="str">
        <f>+F2437&amp;" - "&amp;I2437</f>
        <v xml:space="preserve">Informe Interactivo 2 - </v>
      </c>
      <c r="D2437" s="6" t="e">
        <f>+"AQUÍ SE COPIA EL LINK SIN EL ID DE FILTRO"&amp;#REF!</f>
        <v>#REF!</v>
      </c>
      <c r="E2437" s="4">
        <f t="shared" si="507"/>
        <v>40</v>
      </c>
      <c r="F2437" t="str">
        <f t="shared" si="508"/>
        <v>Informe Interactivo 2</v>
      </c>
      <c r="G2437" t="str">
        <f t="shared" si="509"/>
        <v>Categoría</v>
      </c>
      <c r="H2437" t="str">
        <f t="shared" si="510"/>
        <v>Precios</v>
      </c>
      <c r="J2437" s="1" t="e">
        <f t="shared" si="511"/>
        <v>#REF!</v>
      </c>
    </row>
    <row r="2438" spans="1:10" x14ac:dyDescent="0.35">
      <c r="A2438" s="2">
        <f t="shared" si="505"/>
        <v>664</v>
      </c>
      <c r="B2438" s="2">
        <f t="shared" si="506"/>
        <v>4.1500000000000004</v>
      </c>
      <c r="C2438" s="5" t="str">
        <f>+F2438&amp;" - "&amp;I2438</f>
        <v xml:space="preserve">Informe Interactivo 2 - </v>
      </c>
      <c r="D2438" s="6" t="e">
        <f>+"AQUÍ SE COPIA EL LINK SIN EL ID DE FILTRO"&amp;#REF!</f>
        <v>#REF!</v>
      </c>
      <c r="E2438" s="4">
        <f t="shared" si="507"/>
        <v>40</v>
      </c>
      <c r="F2438" t="str">
        <f t="shared" si="508"/>
        <v>Informe Interactivo 2</v>
      </c>
      <c r="G2438" t="str">
        <f t="shared" si="509"/>
        <v>Categoría</v>
      </c>
      <c r="H2438" t="str">
        <f t="shared" si="510"/>
        <v>Precios</v>
      </c>
      <c r="J2438" s="1" t="e">
        <f t="shared" si="511"/>
        <v>#REF!</v>
      </c>
    </row>
    <row r="2439" spans="1:10" x14ac:dyDescent="0.35">
      <c r="A2439" s="2">
        <f t="shared" si="505"/>
        <v>665</v>
      </c>
      <c r="B2439" s="2">
        <f t="shared" si="506"/>
        <v>4.1500000000000004</v>
      </c>
      <c r="C2439" s="5" t="str">
        <f>+F2439&amp;" - "&amp;I2439</f>
        <v xml:space="preserve">Informe Interactivo 2 - </v>
      </c>
      <c r="D2439" s="6" t="e">
        <f>+"AQUÍ SE COPIA EL LINK SIN EL ID DE FILTRO"&amp;#REF!</f>
        <v>#REF!</v>
      </c>
      <c r="E2439" s="4">
        <f t="shared" si="507"/>
        <v>40</v>
      </c>
      <c r="F2439" t="str">
        <f t="shared" si="508"/>
        <v>Informe Interactivo 2</v>
      </c>
      <c r="G2439" t="str">
        <f t="shared" si="509"/>
        <v>Categoría</v>
      </c>
      <c r="H2439" t="str">
        <f t="shared" si="510"/>
        <v>Precios</v>
      </c>
      <c r="J2439" s="1" t="e">
        <f t="shared" si="511"/>
        <v>#REF!</v>
      </c>
    </row>
    <row r="2440" spans="1:10" x14ac:dyDescent="0.35">
      <c r="A2440" s="2">
        <f t="shared" si="505"/>
        <v>666</v>
      </c>
      <c r="B2440" s="2">
        <f t="shared" si="506"/>
        <v>4.1500000000000004</v>
      </c>
      <c r="C2440" s="5" t="str">
        <f>+F2440&amp;" - "&amp;I2440</f>
        <v xml:space="preserve">Informe Interactivo 2 - </v>
      </c>
      <c r="D2440" s="6" t="e">
        <f>+"AQUÍ SE COPIA EL LINK SIN EL ID DE FILTRO"&amp;#REF!</f>
        <v>#REF!</v>
      </c>
      <c r="E2440" s="4">
        <f t="shared" si="507"/>
        <v>40</v>
      </c>
      <c r="F2440" t="str">
        <f t="shared" si="508"/>
        <v>Informe Interactivo 2</v>
      </c>
      <c r="G2440" t="str">
        <f t="shared" si="509"/>
        <v>Categoría</v>
      </c>
      <c r="H2440" t="str">
        <f t="shared" si="510"/>
        <v>Precios</v>
      </c>
      <c r="J2440" s="1" t="e">
        <f t="shared" si="511"/>
        <v>#REF!</v>
      </c>
    </row>
    <row r="2441" spans="1:10" x14ac:dyDescent="0.35">
      <c r="A2441" s="2">
        <f t="shared" si="505"/>
        <v>667</v>
      </c>
      <c r="B2441" s="2">
        <f t="shared" si="506"/>
        <v>4.1500000000000004</v>
      </c>
      <c r="C2441" s="5" t="str">
        <f>+F2441&amp;" - "&amp;I2441</f>
        <v xml:space="preserve">Informe Interactivo 2 - </v>
      </c>
      <c r="D2441" s="6" t="e">
        <f>+"AQUÍ SE COPIA EL LINK SIN EL ID DE FILTRO"&amp;#REF!</f>
        <v>#REF!</v>
      </c>
      <c r="E2441" s="4">
        <f t="shared" si="507"/>
        <v>40</v>
      </c>
      <c r="F2441" t="str">
        <f t="shared" si="508"/>
        <v>Informe Interactivo 2</v>
      </c>
      <c r="G2441" t="str">
        <f t="shared" si="509"/>
        <v>Categoría</v>
      </c>
      <c r="H2441" t="str">
        <f t="shared" si="510"/>
        <v>Precios</v>
      </c>
      <c r="J2441" s="1" t="e">
        <f t="shared" si="511"/>
        <v>#REF!</v>
      </c>
    </row>
    <row r="2442" spans="1:10" x14ac:dyDescent="0.35">
      <c r="A2442" s="2">
        <f t="shared" si="505"/>
        <v>668</v>
      </c>
      <c r="B2442" s="2">
        <f t="shared" si="506"/>
        <v>4.1500000000000004</v>
      </c>
      <c r="C2442" s="5" t="str">
        <f>+F2442&amp;" - "&amp;I2442</f>
        <v xml:space="preserve">Informe Interactivo 2 - </v>
      </c>
      <c r="D2442" s="6" t="e">
        <f>+"AQUÍ SE COPIA EL LINK SIN EL ID DE FILTRO"&amp;#REF!</f>
        <v>#REF!</v>
      </c>
      <c r="E2442" s="4">
        <f t="shared" si="507"/>
        <v>40</v>
      </c>
      <c r="F2442" t="str">
        <f t="shared" si="508"/>
        <v>Informe Interactivo 2</v>
      </c>
      <c r="G2442" t="str">
        <f t="shared" si="509"/>
        <v>Categoría</v>
      </c>
      <c r="H2442" t="str">
        <f t="shared" si="510"/>
        <v>Precios</v>
      </c>
      <c r="J2442" s="1" t="e">
        <f t="shared" si="511"/>
        <v>#REF!</v>
      </c>
    </row>
    <row r="2443" spans="1:10" x14ac:dyDescent="0.35">
      <c r="A2443" s="2">
        <f t="shared" si="505"/>
        <v>669</v>
      </c>
      <c r="B2443" s="2">
        <f t="shared" si="506"/>
        <v>4.1500000000000004</v>
      </c>
      <c r="C2443" s="5" t="str">
        <f>+F2443&amp;" - "&amp;I2443</f>
        <v xml:space="preserve">Informe Interactivo 2 - </v>
      </c>
      <c r="D2443" s="6" t="e">
        <f>+"AQUÍ SE COPIA EL LINK SIN EL ID DE FILTRO"&amp;#REF!</f>
        <v>#REF!</v>
      </c>
      <c r="E2443" s="4">
        <f t="shared" si="507"/>
        <v>40</v>
      </c>
      <c r="F2443" t="str">
        <f t="shared" si="508"/>
        <v>Informe Interactivo 2</v>
      </c>
      <c r="G2443" t="str">
        <f t="shared" si="509"/>
        <v>Categoría</v>
      </c>
      <c r="H2443" t="str">
        <f t="shared" si="510"/>
        <v>Precios</v>
      </c>
      <c r="J2443" s="1" t="e">
        <f t="shared" si="511"/>
        <v>#REF!</v>
      </c>
    </row>
    <row r="2444" spans="1:10" x14ac:dyDescent="0.35">
      <c r="A2444" s="2">
        <f t="shared" si="505"/>
        <v>670</v>
      </c>
      <c r="B2444" s="2">
        <f t="shared" si="506"/>
        <v>4.1500000000000004</v>
      </c>
      <c r="C2444" s="5" t="str">
        <f>+F2444&amp;" - "&amp;I2444</f>
        <v xml:space="preserve">Informe Interactivo 2 - </v>
      </c>
      <c r="D2444" s="6" t="e">
        <f>+"AQUÍ SE COPIA EL LINK SIN EL ID DE FILTRO"&amp;#REF!</f>
        <v>#REF!</v>
      </c>
      <c r="E2444" s="4">
        <f t="shared" si="507"/>
        <v>40</v>
      </c>
      <c r="F2444" t="str">
        <f t="shared" si="508"/>
        <v>Informe Interactivo 2</v>
      </c>
      <c r="G2444" t="str">
        <f t="shared" si="509"/>
        <v>Categoría</v>
      </c>
      <c r="H2444" t="str">
        <f t="shared" si="510"/>
        <v>Precios</v>
      </c>
      <c r="J2444" s="1" t="e">
        <f t="shared" si="511"/>
        <v>#REF!</v>
      </c>
    </row>
    <row r="2445" spans="1:10" x14ac:dyDescent="0.35">
      <c r="A2445" s="2">
        <f t="shared" si="505"/>
        <v>671</v>
      </c>
      <c r="B2445" s="2">
        <f t="shared" si="506"/>
        <v>4.1500000000000004</v>
      </c>
      <c r="C2445" s="5" t="str">
        <f>+F2445&amp;" - "&amp;I2445</f>
        <v xml:space="preserve">Informe Interactivo 2 - </v>
      </c>
      <c r="D2445" s="6" t="e">
        <f>+"AQUÍ SE COPIA EL LINK SIN EL ID DE FILTRO"&amp;#REF!</f>
        <v>#REF!</v>
      </c>
      <c r="E2445" s="4">
        <f t="shared" si="507"/>
        <v>40</v>
      </c>
      <c r="F2445" t="str">
        <f t="shared" si="508"/>
        <v>Informe Interactivo 2</v>
      </c>
      <c r="G2445" t="str">
        <f t="shared" si="509"/>
        <v>Categoría</v>
      </c>
      <c r="H2445" t="str">
        <f t="shared" si="510"/>
        <v>Precios</v>
      </c>
      <c r="J2445" s="1" t="e">
        <f t="shared" si="511"/>
        <v>#REF!</v>
      </c>
    </row>
    <row r="2446" spans="1:10" x14ac:dyDescent="0.35">
      <c r="A2446" s="2">
        <f t="shared" si="505"/>
        <v>672</v>
      </c>
      <c r="B2446" s="2">
        <f t="shared" si="506"/>
        <v>4.1500000000000004</v>
      </c>
      <c r="C2446" s="5" t="str">
        <f>+F2446&amp;" - "&amp;I2446</f>
        <v xml:space="preserve">Informe Interactivo 2 - </v>
      </c>
      <c r="D2446" s="6" t="e">
        <f>+"AQUÍ SE COPIA EL LINK SIN EL ID DE FILTRO"&amp;#REF!</f>
        <v>#REF!</v>
      </c>
      <c r="E2446" s="4">
        <f t="shared" si="507"/>
        <v>40</v>
      </c>
      <c r="F2446" t="str">
        <f t="shared" si="508"/>
        <v>Informe Interactivo 2</v>
      </c>
      <c r="G2446" t="str">
        <f t="shared" si="509"/>
        <v>Categoría</v>
      </c>
      <c r="H2446" t="str">
        <f t="shared" si="510"/>
        <v>Precios</v>
      </c>
      <c r="J2446" s="1" t="e">
        <f t="shared" si="511"/>
        <v>#REF!</v>
      </c>
    </row>
    <row r="2447" spans="1:10" x14ac:dyDescent="0.35">
      <c r="A2447" s="2">
        <f t="shared" si="505"/>
        <v>673</v>
      </c>
      <c r="B2447" s="2">
        <f t="shared" si="506"/>
        <v>4.1500000000000004</v>
      </c>
      <c r="C2447" s="5" t="str">
        <f>+F2447&amp;" - "&amp;I2447</f>
        <v xml:space="preserve">Informe Interactivo 2 - </v>
      </c>
      <c r="D2447" s="6" t="e">
        <f>+"AQUÍ SE COPIA EL LINK SIN EL ID DE FILTRO"&amp;#REF!</f>
        <v>#REF!</v>
      </c>
      <c r="E2447" s="4">
        <f t="shared" si="507"/>
        <v>40</v>
      </c>
      <c r="F2447" t="str">
        <f t="shared" si="508"/>
        <v>Informe Interactivo 2</v>
      </c>
      <c r="G2447" t="str">
        <f t="shared" si="509"/>
        <v>Categoría</v>
      </c>
      <c r="H2447" t="str">
        <f t="shared" si="510"/>
        <v>Precios</v>
      </c>
      <c r="J2447" s="1" t="e">
        <f t="shared" si="511"/>
        <v>#REF!</v>
      </c>
    </row>
    <row r="2448" spans="1:10" x14ac:dyDescent="0.35">
      <c r="A2448" s="2">
        <f t="shared" si="505"/>
        <v>674</v>
      </c>
      <c r="B2448" s="2">
        <f t="shared" si="506"/>
        <v>4.1500000000000004</v>
      </c>
      <c r="C2448" s="5" t="str">
        <f>+F2448&amp;" - "&amp;I2448</f>
        <v xml:space="preserve">Informe Interactivo 2 - </v>
      </c>
      <c r="D2448" s="6" t="e">
        <f>+"AQUÍ SE COPIA EL LINK SIN EL ID DE FILTRO"&amp;#REF!</f>
        <v>#REF!</v>
      </c>
      <c r="E2448" s="4">
        <f t="shared" si="507"/>
        <v>40</v>
      </c>
      <c r="F2448" t="str">
        <f t="shared" si="508"/>
        <v>Informe Interactivo 2</v>
      </c>
      <c r="G2448" t="str">
        <f t="shared" si="509"/>
        <v>Categoría</v>
      </c>
      <c r="H2448" t="str">
        <f t="shared" si="510"/>
        <v>Precios</v>
      </c>
      <c r="J2448" s="1" t="e">
        <f t="shared" si="511"/>
        <v>#REF!</v>
      </c>
    </row>
    <row r="2449" spans="1:10" x14ac:dyDescent="0.35">
      <c r="A2449" s="2">
        <f t="shared" si="505"/>
        <v>675</v>
      </c>
      <c r="B2449" s="2">
        <f t="shared" si="506"/>
        <v>4.1500000000000004</v>
      </c>
      <c r="C2449" s="5" t="str">
        <f>+F2449&amp;" - "&amp;I2449</f>
        <v xml:space="preserve">Informe Interactivo 2 - </v>
      </c>
      <c r="D2449" s="6" t="e">
        <f>+"AQUÍ SE COPIA EL LINK SIN EL ID DE FILTRO"&amp;#REF!</f>
        <v>#REF!</v>
      </c>
      <c r="E2449" s="4">
        <f t="shared" si="507"/>
        <v>40</v>
      </c>
      <c r="F2449" t="str">
        <f t="shared" si="508"/>
        <v>Informe Interactivo 2</v>
      </c>
      <c r="G2449" t="str">
        <f t="shared" si="509"/>
        <v>Categoría</v>
      </c>
      <c r="H2449" t="str">
        <f t="shared" si="510"/>
        <v>Precios</v>
      </c>
      <c r="J2449" s="1" t="e">
        <f t="shared" si="511"/>
        <v>#REF!</v>
      </c>
    </row>
    <row r="2450" spans="1:10" x14ac:dyDescent="0.35">
      <c r="A2450" s="2">
        <f t="shared" si="505"/>
        <v>676</v>
      </c>
      <c r="B2450" s="2">
        <f t="shared" si="506"/>
        <v>4.1500000000000004</v>
      </c>
      <c r="C2450" s="5" t="str">
        <f>+F2450&amp;" - "&amp;I2450</f>
        <v xml:space="preserve">Informe Interactivo 2 - </v>
      </c>
      <c r="D2450" s="6" t="e">
        <f>+"AQUÍ SE COPIA EL LINK SIN EL ID DE FILTRO"&amp;#REF!</f>
        <v>#REF!</v>
      </c>
      <c r="E2450" s="4">
        <f t="shared" si="507"/>
        <v>40</v>
      </c>
      <c r="F2450" t="str">
        <f t="shared" si="508"/>
        <v>Informe Interactivo 2</v>
      </c>
      <c r="G2450" t="str">
        <f t="shared" si="509"/>
        <v>Categoría</v>
      </c>
      <c r="H2450" t="str">
        <f t="shared" si="510"/>
        <v>Precios</v>
      </c>
      <c r="J2450" s="1" t="e">
        <f t="shared" si="511"/>
        <v>#REF!</v>
      </c>
    </row>
    <row r="2451" spans="1:10" x14ac:dyDescent="0.35">
      <c r="A2451" s="2">
        <f t="shared" si="505"/>
        <v>677</v>
      </c>
      <c r="B2451" s="2">
        <f t="shared" si="506"/>
        <v>4.1500000000000004</v>
      </c>
      <c r="C2451" s="5" t="str">
        <f>+F2451&amp;" - "&amp;I2451</f>
        <v xml:space="preserve">Informe Interactivo 2 - </v>
      </c>
      <c r="D2451" s="6" t="e">
        <f>+"AQUÍ SE COPIA EL LINK SIN EL ID DE FILTRO"&amp;#REF!</f>
        <v>#REF!</v>
      </c>
      <c r="E2451" s="4">
        <f t="shared" si="507"/>
        <v>40</v>
      </c>
      <c r="F2451" t="str">
        <f t="shared" si="508"/>
        <v>Informe Interactivo 2</v>
      </c>
      <c r="G2451" t="str">
        <f t="shared" si="509"/>
        <v>Categoría</v>
      </c>
      <c r="H2451" t="str">
        <f t="shared" si="510"/>
        <v>Precios</v>
      </c>
      <c r="J2451" s="1" t="e">
        <f t="shared" si="511"/>
        <v>#REF!</v>
      </c>
    </row>
    <row r="2452" spans="1:10" x14ac:dyDescent="0.35">
      <c r="A2452" s="2">
        <f t="shared" si="505"/>
        <v>678</v>
      </c>
      <c r="B2452" s="2">
        <f t="shared" si="506"/>
        <v>4.1500000000000004</v>
      </c>
      <c r="C2452" s="5" t="str">
        <f>+F2452&amp;" - "&amp;I2452</f>
        <v xml:space="preserve">Informe Interactivo 2 - </v>
      </c>
      <c r="D2452" s="6" t="e">
        <f>+"AQUÍ SE COPIA EL LINK SIN EL ID DE FILTRO"&amp;#REF!</f>
        <v>#REF!</v>
      </c>
      <c r="E2452" s="4">
        <f t="shared" si="507"/>
        <v>40</v>
      </c>
      <c r="F2452" t="str">
        <f t="shared" si="508"/>
        <v>Informe Interactivo 2</v>
      </c>
      <c r="G2452" t="str">
        <f t="shared" si="509"/>
        <v>Categoría</v>
      </c>
      <c r="H2452" t="str">
        <f t="shared" si="510"/>
        <v>Precios</v>
      </c>
      <c r="J2452" s="1" t="e">
        <f t="shared" si="511"/>
        <v>#REF!</v>
      </c>
    </row>
    <row r="2453" spans="1:10" x14ac:dyDescent="0.35">
      <c r="A2453" s="2">
        <f t="shared" si="505"/>
        <v>679</v>
      </c>
      <c r="B2453" s="2">
        <f t="shared" si="506"/>
        <v>4.1500000000000004</v>
      </c>
      <c r="C2453" s="5" t="str">
        <f>+F2453&amp;" - "&amp;I2453</f>
        <v xml:space="preserve">Informe Interactivo 2 - </v>
      </c>
      <c r="D2453" s="6" t="e">
        <f>+"AQUÍ SE COPIA EL LINK SIN EL ID DE FILTRO"&amp;#REF!</f>
        <v>#REF!</v>
      </c>
      <c r="E2453" s="4">
        <f t="shared" si="507"/>
        <v>40</v>
      </c>
      <c r="F2453" t="str">
        <f t="shared" si="508"/>
        <v>Informe Interactivo 2</v>
      </c>
      <c r="G2453" t="str">
        <f t="shared" si="509"/>
        <v>Categoría</v>
      </c>
      <c r="H2453" t="str">
        <f t="shared" si="510"/>
        <v>Precios</v>
      </c>
      <c r="J2453" s="1" t="e">
        <f t="shared" si="511"/>
        <v>#REF!</v>
      </c>
    </row>
    <row r="2454" spans="1:10" x14ac:dyDescent="0.35">
      <c r="A2454" s="2">
        <f t="shared" si="505"/>
        <v>680</v>
      </c>
      <c r="B2454" s="2">
        <f t="shared" si="506"/>
        <v>4.1500000000000004</v>
      </c>
      <c r="C2454" s="5" t="str">
        <f>+F2454&amp;" - "&amp;I2454</f>
        <v xml:space="preserve">Informe Interactivo 2 - </v>
      </c>
      <c r="D2454" s="6" t="e">
        <f>+"AQUÍ SE COPIA EL LINK SIN EL ID DE FILTRO"&amp;#REF!</f>
        <v>#REF!</v>
      </c>
      <c r="E2454" s="4">
        <f t="shared" si="507"/>
        <v>40</v>
      </c>
      <c r="F2454" t="str">
        <f t="shared" si="508"/>
        <v>Informe Interactivo 2</v>
      </c>
      <c r="G2454" t="str">
        <f t="shared" si="509"/>
        <v>Categoría</v>
      </c>
      <c r="H2454" t="str">
        <f t="shared" si="510"/>
        <v>Precios</v>
      </c>
      <c r="J2454" s="1" t="e">
        <f t="shared" si="511"/>
        <v>#REF!</v>
      </c>
    </row>
    <row r="2455" spans="1:10" x14ac:dyDescent="0.35">
      <c r="A2455" s="2">
        <f t="shared" si="505"/>
        <v>681</v>
      </c>
      <c r="B2455" s="2">
        <f t="shared" si="506"/>
        <v>4.1500000000000004</v>
      </c>
      <c r="C2455" s="5" t="str">
        <f>+F2455&amp;" - "&amp;I2455</f>
        <v xml:space="preserve">Informe Interactivo 2 - </v>
      </c>
      <c r="D2455" s="6" t="e">
        <f>+"AQUÍ SE COPIA EL LINK SIN EL ID DE FILTRO"&amp;#REF!</f>
        <v>#REF!</v>
      </c>
      <c r="E2455" s="4">
        <f t="shared" si="507"/>
        <v>40</v>
      </c>
      <c r="F2455" t="str">
        <f t="shared" si="508"/>
        <v>Informe Interactivo 2</v>
      </c>
      <c r="G2455" t="str">
        <f t="shared" si="509"/>
        <v>Categoría</v>
      </c>
      <c r="H2455" t="str">
        <f t="shared" si="510"/>
        <v>Precios</v>
      </c>
      <c r="J2455" s="1" t="e">
        <f t="shared" si="511"/>
        <v>#REF!</v>
      </c>
    </row>
    <row r="2456" spans="1:10" x14ac:dyDescent="0.35">
      <c r="A2456" s="2">
        <f t="shared" si="505"/>
        <v>682</v>
      </c>
      <c r="B2456" s="2">
        <f t="shared" si="506"/>
        <v>4.1500000000000004</v>
      </c>
      <c r="C2456" s="5" t="str">
        <f>+F2456&amp;" - "&amp;I2456</f>
        <v xml:space="preserve">Informe Interactivo 2 - </v>
      </c>
      <c r="D2456" s="6" t="e">
        <f>+"AQUÍ SE COPIA EL LINK SIN EL ID DE FILTRO"&amp;#REF!</f>
        <v>#REF!</v>
      </c>
      <c r="E2456" s="4">
        <f t="shared" si="507"/>
        <v>40</v>
      </c>
      <c r="F2456" t="str">
        <f t="shared" si="508"/>
        <v>Informe Interactivo 2</v>
      </c>
      <c r="G2456" t="str">
        <f t="shared" si="509"/>
        <v>Categoría</v>
      </c>
      <c r="H2456" t="str">
        <f t="shared" si="510"/>
        <v>Precios</v>
      </c>
      <c r="J2456" s="1" t="e">
        <f t="shared" si="511"/>
        <v>#REF!</v>
      </c>
    </row>
    <row r="2457" spans="1:10" x14ac:dyDescent="0.35">
      <c r="A2457" s="2">
        <f t="shared" si="505"/>
        <v>683</v>
      </c>
      <c r="B2457" s="2">
        <f t="shared" si="506"/>
        <v>4.1500000000000004</v>
      </c>
      <c r="C2457" s="5" t="str">
        <f>+F2457&amp;" - "&amp;I2457</f>
        <v xml:space="preserve">Informe Interactivo 2 - </v>
      </c>
      <c r="D2457" s="6" t="e">
        <f>+"AQUÍ SE COPIA EL LINK SIN EL ID DE FILTRO"&amp;#REF!</f>
        <v>#REF!</v>
      </c>
      <c r="E2457" s="4">
        <f t="shared" si="507"/>
        <v>40</v>
      </c>
      <c r="F2457" t="str">
        <f t="shared" si="508"/>
        <v>Informe Interactivo 2</v>
      </c>
      <c r="G2457" t="str">
        <f t="shared" si="509"/>
        <v>Categoría</v>
      </c>
      <c r="H2457" t="str">
        <f t="shared" si="510"/>
        <v>Precios</v>
      </c>
      <c r="J2457" s="1" t="e">
        <f t="shared" si="511"/>
        <v>#REF!</v>
      </c>
    </row>
    <row r="2458" spans="1:10" x14ac:dyDescent="0.35">
      <c r="A2458" s="2">
        <f t="shared" si="505"/>
        <v>684</v>
      </c>
      <c r="B2458" s="2">
        <f t="shared" si="506"/>
        <v>4.1500000000000004</v>
      </c>
      <c r="C2458" s="5" t="str">
        <f>+F2458&amp;" - "&amp;I2458</f>
        <v xml:space="preserve">Informe Interactivo 2 - </v>
      </c>
      <c r="D2458" s="6" t="e">
        <f>+"AQUÍ SE COPIA EL LINK SIN EL ID DE FILTRO"&amp;#REF!</f>
        <v>#REF!</v>
      </c>
      <c r="E2458" s="4">
        <f t="shared" si="507"/>
        <v>40</v>
      </c>
      <c r="F2458" t="str">
        <f t="shared" si="508"/>
        <v>Informe Interactivo 2</v>
      </c>
      <c r="G2458" t="str">
        <f t="shared" si="509"/>
        <v>Categoría</v>
      </c>
      <c r="H2458" t="str">
        <f t="shared" si="510"/>
        <v>Precios</v>
      </c>
      <c r="J2458" s="1" t="e">
        <f t="shared" si="511"/>
        <v>#REF!</v>
      </c>
    </row>
    <row r="2459" spans="1:10" x14ac:dyDescent="0.35">
      <c r="A2459" s="2">
        <f t="shared" si="505"/>
        <v>685</v>
      </c>
      <c r="B2459" s="2">
        <f t="shared" si="506"/>
        <v>4.1500000000000004</v>
      </c>
      <c r="C2459" s="5" t="str">
        <f>+F2459&amp;" - "&amp;I2459</f>
        <v xml:space="preserve">Informe Interactivo 2 - </v>
      </c>
      <c r="D2459" s="6" t="e">
        <f>+"AQUÍ SE COPIA EL LINK SIN EL ID DE FILTRO"&amp;#REF!</f>
        <v>#REF!</v>
      </c>
      <c r="E2459" s="4">
        <f t="shared" si="507"/>
        <v>40</v>
      </c>
      <c r="F2459" t="str">
        <f t="shared" si="508"/>
        <v>Informe Interactivo 2</v>
      </c>
      <c r="G2459" t="str">
        <f t="shared" si="509"/>
        <v>Categoría</v>
      </c>
      <c r="H2459" t="str">
        <f t="shared" si="510"/>
        <v>Precios</v>
      </c>
      <c r="J2459" s="1" t="e">
        <f t="shared" si="511"/>
        <v>#REF!</v>
      </c>
    </row>
    <row r="2460" spans="1:10" x14ac:dyDescent="0.35">
      <c r="A2460" s="2">
        <f t="shared" si="505"/>
        <v>686</v>
      </c>
      <c r="B2460" s="2">
        <f t="shared" si="506"/>
        <v>4.1500000000000004</v>
      </c>
      <c r="C2460" s="5" t="str">
        <f>+F2460&amp;" - "&amp;I2460</f>
        <v xml:space="preserve">Informe Interactivo 2 - </v>
      </c>
      <c r="D2460" s="6" t="e">
        <f>+"AQUÍ SE COPIA EL LINK SIN EL ID DE FILTRO"&amp;#REF!</f>
        <v>#REF!</v>
      </c>
      <c r="E2460" s="4">
        <f t="shared" si="507"/>
        <v>40</v>
      </c>
      <c r="F2460" t="str">
        <f t="shared" si="508"/>
        <v>Informe Interactivo 2</v>
      </c>
      <c r="G2460" t="str">
        <f t="shared" si="509"/>
        <v>Categoría</v>
      </c>
      <c r="H2460" t="str">
        <f t="shared" si="510"/>
        <v>Precios</v>
      </c>
      <c r="J2460" s="1" t="e">
        <f t="shared" si="511"/>
        <v>#REF!</v>
      </c>
    </row>
    <row r="2461" spans="1:10" x14ac:dyDescent="0.35">
      <c r="A2461" s="2">
        <f t="shared" si="505"/>
        <v>687</v>
      </c>
      <c r="B2461" s="2">
        <f t="shared" si="506"/>
        <v>4.1500000000000004</v>
      </c>
      <c r="C2461" s="5" t="str">
        <f>+F2461&amp;" - "&amp;I2461</f>
        <v xml:space="preserve">Informe Interactivo 2 - </v>
      </c>
      <c r="D2461" s="6" t="e">
        <f>+"AQUÍ SE COPIA EL LINK SIN EL ID DE FILTRO"&amp;#REF!</f>
        <v>#REF!</v>
      </c>
      <c r="E2461" s="4">
        <f t="shared" si="507"/>
        <v>40</v>
      </c>
      <c r="F2461" t="str">
        <f t="shared" si="508"/>
        <v>Informe Interactivo 2</v>
      </c>
      <c r="G2461" t="str">
        <f t="shared" si="509"/>
        <v>Categoría</v>
      </c>
      <c r="H2461" t="str">
        <f t="shared" si="510"/>
        <v>Precios</v>
      </c>
      <c r="J2461" s="1" t="e">
        <f t="shared" si="511"/>
        <v>#REF!</v>
      </c>
    </row>
    <row r="2462" spans="1:10" x14ac:dyDescent="0.35">
      <c r="A2462" s="2">
        <f t="shared" si="505"/>
        <v>688</v>
      </c>
      <c r="B2462" s="2">
        <f t="shared" si="506"/>
        <v>4.1500000000000004</v>
      </c>
      <c r="C2462" s="5" t="str">
        <f>+F2462&amp;" - "&amp;I2462</f>
        <v xml:space="preserve">Informe Interactivo 2 - </v>
      </c>
      <c r="D2462" s="6" t="e">
        <f>+"AQUÍ SE COPIA EL LINK SIN EL ID DE FILTRO"&amp;#REF!</f>
        <v>#REF!</v>
      </c>
      <c r="E2462" s="4">
        <f t="shared" si="507"/>
        <v>40</v>
      </c>
      <c r="F2462" t="str">
        <f t="shared" si="508"/>
        <v>Informe Interactivo 2</v>
      </c>
      <c r="G2462" t="str">
        <f t="shared" si="509"/>
        <v>Categoría</v>
      </c>
      <c r="H2462" t="str">
        <f t="shared" si="510"/>
        <v>Precios</v>
      </c>
      <c r="J2462" s="1" t="e">
        <f t="shared" si="511"/>
        <v>#REF!</v>
      </c>
    </row>
    <row r="2463" spans="1:10" x14ac:dyDescent="0.35">
      <c r="A2463" s="2">
        <f t="shared" si="505"/>
        <v>689</v>
      </c>
      <c r="B2463" s="2">
        <f t="shared" si="506"/>
        <v>4.1500000000000004</v>
      </c>
      <c r="C2463" s="5" t="str">
        <f>+F2463&amp;" - "&amp;I2463</f>
        <v xml:space="preserve">Informe Interactivo 2 - </v>
      </c>
      <c r="D2463" s="6" t="e">
        <f>+"AQUÍ SE COPIA EL LINK SIN EL ID DE FILTRO"&amp;#REF!</f>
        <v>#REF!</v>
      </c>
      <c r="E2463" s="4">
        <f t="shared" si="507"/>
        <v>40</v>
      </c>
      <c r="F2463" t="str">
        <f t="shared" si="508"/>
        <v>Informe Interactivo 2</v>
      </c>
      <c r="G2463" t="str">
        <f t="shared" si="509"/>
        <v>Categoría</v>
      </c>
      <c r="H2463" t="str">
        <f t="shared" si="510"/>
        <v>Precios</v>
      </c>
      <c r="J2463" s="1" t="e">
        <f t="shared" si="511"/>
        <v>#REF!</v>
      </c>
    </row>
    <row r="2464" spans="1:10" x14ac:dyDescent="0.35">
      <c r="A2464" s="2">
        <f t="shared" si="505"/>
        <v>690</v>
      </c>
      <c r="B2464" s="2">
        <f t="shared" si="506"/>
        <v>4.1500000000000004</v>
      </c>
      <c r="C2464" s="5" t="str">
        <f>+F2464&amp;" - "&amp;I2464</f>
        <v xml:space="preserve">Informe Interactivo 2 - </v>
      </c>
      <c r="D2464" s="6" t="e">
        <f>+"AQUÍ SE COPIA EL LINK SIN EL ID DE FILTRO"&amp;#REF!</f>
        <v>#REF!</v>
      </c>
      <c r="E2464" s="4">
        <f t="shared" si="507"/>
        <v>40</v>
      </c>
      <c r="F2464" t="str">
        <f t="shared" si="508"/>
        <v>Informe Interactivo 2</v>
      </c>
      <c r="G2464" t="str">
        <f t="shared" si="509"/>
        <v>Categoría</v>
      </c>
      <c r="H2464" t="str">
        <f t="shared" si="510"/>
        <v>Precios</v>
      </c>
      <c r="J2464" s="1" t="e">
        <f t="shared" si="511"/>
        <v>#REF!</v>
      </c>
    </row>
    <row r="2465" spans="1:10" x14ac:dyDescent="0.35">
      <c r="A2465" s="2">
        <f t="shared" si="505"/>
        <v>691</v>
      </c>
      <c r="B2465" s="2">
        <f t="shared" si="506"/>
        <v>4.1500000000000004</v>
      </c>
      <c r="C2465" s="5" t="str">
        <f>+F2465&amp;" - "&amp;I2465</f>
        <v xml:space="preserve">Informe Interactivo 2 - </v>
      </c>
      <c r="D2465" s="6" t="e">
        <f>+"AQUÍ SE COPIA EL LINK SIN EL ID DE FILTRO"&amp;#REF!</f>
        <v>#REF!</v>
      </c>
      <c r="E2465" s="4">
        <f t="shared" si="507"/>
        <v>40</v>
      </c>
      <c r="F2465" t="str">
        <f t="shared" si="508"/>
        <v>Informe Interactivo 2</v>
      </c>
      <c r="G2465" t="str">
        <f t="shared" si="509"/>
        <v>Categoría</v>
      </c>
      <c r="H2465" t="str">
        <f t="shared" si="510"/>
        <v>Precios</v>
      </c>
      <c r="J2465" s="1" t="e">
        <f t="shared" si="511"/>
        <v>#REF!</v>
      </c>
    </row>
    <row r="2466" spans="1:10" x14ac:dyDescent="0.35">
      <c r="A2466" s="2">
        <f t="shared" si="505"/>
        <v>692</v>
      </c>
      <c r="B2466" s="2">
        <f t="shared" si="506"/>
        <v>4.1500000000000004</v>
      </c>
      <c r="C2466" s="5" t="str">
        <f>+F2466&amp;" - "&amp;I2466</f>
        <v xml:space="preserve">Informe Interactivo 2 - </v>
      </c>
      <c r="D2466" s="6" t="e">
        <f>+"AQUÍ SE COPIA EL LINK SIN EL ID DE FILTRO"&amp;#REF!</f>
        <v>#REF!</v>
      </c>
      <c r="E2466" s="4">
        <f t="shared" si="507"/>
        <v>40</v>
      </c>
      <c r="F2466" t="str">
        <f t="shared" si="508"/>
        <v>Informe Interactivo 2</v>
      </c>
      <c r="G2466" t="str">
        <f t="shared" si="509"/>
        <v>Categoría</v>
      </c>
      <c r="H2466" t="str">
        <f t="shared" si="510"/>
        <v>Precios</v>
      </c>
      <c r="J2466" s="1" t="e">
        <f t="shared" si="511"/>
        <v>#REF!</v>
      </c>
    </row>
    <row r="2467" spans="1:10" x14ac:dyDescent="0.35">
      <c r="A2467" s="2">
        <f t="shared" si="505"/>
        <v>693</v>
      </c>
      <c r="B2467" s="2">
        <f t="shared" si="506"/>
        <v>4.1500000000000004</v>
      </c>
      <c r="C2467" s="5" t="str">
        <f>+F2467&amp;" - "&amp;I2467</f>
        <v xml:space="preserve">Informe Interactivo 2 - </v>
      </c>
      <c r="D2467" s="6" t="e">
        <f>+"AQUÍ SE COPIA EL LINK SIN EL ID DE FILTRO"&amp;#REF!</f>
        <v>#REF!</v>
      </c>
      <c r="E2467" s="4">
        <f t="shared" si="507"/>
        <v>40</v>
      </c>
      <c r="F2467" t="str">
        <f t="shared" si="508"/>
        <v>Informe Interactivo 2</v>
      </c>
      <c r="G2467" t="str">
        <f t="shared" si="509"/>
        <v>Categoría</v>
      </c>
      <c r="H2467" t="str">
        <f t="shared" si="510"/>
        <v>Precios</v>
      </c>
      <c r="J2467" s="1" t="e">
        <f t="shared" si="511"/>
        <v>#REF!</v>
      </c>
    </row>
    <row r="2468" spans="1:10" x14ac:dyDescent="0.35">
      <c r="A2468" s="2">
        <f t="shared" si="505"/>
        <v>694</v>
      </c>
      <c r="B2468" s="2">
        <f t="shared" si="506"/>
        <v>4.1500000000000004</v>
      </c>
      <c r="C2468" s="5" t="str">
        <f>+F2468&amp;" - "&amp;I2468</f>
        <v xml:space="preserve">Informe Interactivo 2 - </v>
      </c>
      <c r="D2468" s="6" t="e">
        <f>+"AQUÍ SE COPIA EL LINK SIN EL ID DE FILTRO"&amp;#REF!</f>
        <v>#REF!</v>
      </c>
      <c r="E2468" s="4">
        <f t="shared" si="507"/>
        <v>40</v>
      </c>
      <c r="F2468" t="str">
        <f t="shared" si="508"/>
        <v>Informe Interactivo 2</v>
      </c>
      <c r="G2468" t="str">
        <f t="shared" si="509"/>
        <v>Categoría</v>
      </c>
      <c r="H2468" t="str">
        <f t="shared" si="510"/>
        <v>Precios</v>
      </c>
      <c r="J2468" s="1" t="e">
        <f t="shared" si="511"/>
        <v>#REF!</v>
      </c>
    </row>
    <row r="2469" spans="1:10" x14ac:dyDescent="0.35">
      <c r="A2469" s="2">
        <f t="shared" si="505"/>
        <v>695</v>
      </c>
      <c r="B2469" s="2">
        <f t="shared" si="506"/>
        <v>4.1500000000000004</v>
      </c>
      <c r="C2469" s="5" t="str">
        <f>+F2469&amp;" - "&amp;I2469</f>
        <v xml:space="preserve">Informe Interactivo 2 - </v>
      </c>
      <c r="D2469" s="6" t="e">
        <f>+"AQUÍ SE COPIA EL LINK SIN EL ID DE FILTRO"&amp;#REF!</f>
        <v>#REF!</v>
      </c>
      <c r="E2469" s="4">
        <f t="shared" si="507"/>
        <v>40</v>
      </c>
      <c r="F2469" t="str">
        <f t="shared" si="508"/>
        <v>Informe Interactivo 2</v>
      </c>
      <c r="G2469" t="str">
        <f t="shared" si="509"/>
        <v>Categoría</v>
      </c>
      <c r="H2469" t="str">
        <f t="shared" si="510"/>
        <v>Precios</v>
      </c>
      <c r="J2469" s="1" t="e">
        <f t="shared" si="511"/>
        <v>#REF!</v>
      </c>
    </row>
    <row r="2470" spans="1:10" x14ac:dyDescent="0.35">
      <c r="A2470" s="2">
        <f t="shared" si="505"/>
        <v>696</v>
      </c>
      <c r="B2470" s="2">
        <f t="shared" si="506"/>
        <v>4.1500000000000004</v>
      </c>
      <c r="C2470" s="5" t="str">
        <f>+F2470&amp;" - "&amp;I2470</f>
        <v xml:space="preserve">Informe Interactivo 2 - </v>
      </c>
      <c r="D2470" s="6" t="e">
        <f>+"AQUÍ SE COPIA EL LINK SIN EL ID DE FILTRO"&amp;#REF!</f>
        <v>#REF!</v>
      </c>
      <c r="E2470" s="4">
        <f t="shared" si="507"/>
        <v>40</v>
      </c>
      <c r="F2470" t="str">
        <f t="shared" si="508"/>
        <v>Informe Interactivo 2</v>
      </c>
      <c r="G2470" t="str">
        <f t="shared" si="509"/>
        <v>Categoría</v>
      </c>
      <c r="H2470" t="str">
        <f t="shared" si="510"/>
        <v>Precios</v>
      </c>
      <c r="J2470" s="1" t="e">
        <f t="shared" si="511"/>
        <v>#REF!</v>
      </c>
    </row>
    <row r="2471" spans="1:10" x14ac:dyDescent="0.35">
      <c r="A2471" s="2">
        <f t="shared" si="505"/>
        <v>697</v>
      </c>
      <c r="B2471" s="2">
        <f t="shared" si="506"/>
        <v>4.1500000000000004</v>
      </c>
      <c r="C2471" s="5" t="str">
        <f>+F2471&amp;" - "&amp;I2471</f>
        <v xml:space="preserve">Informe Interactivo 2 - </v>
      </c>
      <c r="D2471" s="6" t="e">
        <f>+"AQUÍ SE COPIA EL LINK SIN EL ID DE FILTRO"&amp;#REF!</f>
        <v>#REF!</v>
      </c>
      <c r="E2471" s="4">
        <f t="shared" si="507"/>
        <v>40</v>
      </c>
      <c r="F2471" t="str">
        <f t="shared" si="508"/>
        <v>Informe Interactivo 2</v>
      </c>
      <c r="G2471" t="str">
        <f t="shared" si="509"/>
        <v>Categoría</v>
      </c>
      <c r="H2471" t="str">
        <f t="shared" si="510"/>
        <v>Precios</v>
      </c>
      <c r="J2471" s="1" t="e">
        <f t="shared" si="511"/>
        <v>#REF!</v>
      </c>
    </row>
    <row r="2472" spans="1:10" x14ac:dyDescent="0.35">
      <c r="A2472" s="2">
        <f t="shared" si="505"/>
        <v>698</v>
      </c>
      <c r="B2472" s="2">
        <f t="shared" si="506"/>
        <v>4.1500000000000004</v>
      </c>
      <c r="C2472" s="5" t="str">
        <f>+F2472&amp;" - "&amp;I2472</f>
        <v xml:space="preserve">Informe Interactivo 2 - </v>
      </c>
      <c r="D2472" s="6" t="e">
        <f>+"AQUÍ SE COPIA EL LINK SIN EL ID DE FILTRO"&amp;#REF!</f>
        <v>#REF!</v>
      </c>
      <c r="E2472" s="4">
        <f t="shared" si="507"/>
        <v>40</v>
      </c>
      <c r="F2472" t="str">
        <f t="shared" si="508"/>
        <v>Informe Interactivo 2</v>
      </c>
      <c r="G2472" t="str">
        <f t="shared" si="509"/>
        <v>Categoría</v>
      </c>
      <c r="H2472" t="str">
        <f t="shared" si="510"/>
        <v>Precios</v>
      </c>
      <c r="J2472" s="1" t="e">
        <f t="shared" si="511"/>
        <v>#REF!</v>
      </c>
    </row>
    <row r="2473" spans="1:10" x14ac:dyDescent="0.35">
      <c r="A2473" s="2">
        <f t="shared" ref="A2473:A2536" si="512">+A2472+1</f>
        <v>699</v>
      </c>
      <c r="B2473" s="2">
        <f t="shared" ref="B2473:B2536" si="513">+B2472</f>
        <v>4.1500000000000004</v>
      </c>
      <c r="C2473" s="5" t="str">
        <f>+F2473&amp;" - "&amp;I2473</f>
        <v xml:space="preserve">Informe Interactivo 2 - </v>
      </c>
      <c r="D2473" s="6" t="e">
        <f>+"AQUÍ SE COPIA EL LINK SIN EL ID DE FILTRO"&amp;#REF!</f>
        <v>#REF!</v>
      </c>
      <c r="E2473" s="4">
        <f t="shared" ref="E2473:E2536" si="514">+E2472</f>
        <v>40</v>
      </c>
      <c r="F2473" t="str">
        <f t="shared" ref="F2473:F2536" si="515">+F2472</f>
        <v>Informe Interactivo 2</v>
      </c>
      <c r="G2473" t="str">
        <f t="shared" ref="G2473:G2536" si="516">+G2472</f>
        <v>Categoría</v>
      </c>
      <c r="H2473" t="str">
        <f t="shared" ref="H2473:H2536" si="517">+H2472</f>
        <v>Precios</v>
      </c>
      <c r="J2473" s="1" t="e">
        <f t="shared" ref="J2473:J2536" si="518">+HYPERLINK(D2473,C2473)</f>
        <v>#REF!</v>
      </c>
    </row>
    <row r="2474" spans="1:10" x14ac:dyDescent="0.35">
      <c r="A2474" s="2">
        <f t="shared" si="512"/>
        <v>700</v>
      </c>
      <c r="B2474" s="2">
        <f t="shared" si="513"/>
        <v>4.1500000000000004</v>
      </c>
      <c r="C2474" s="5" t="str">
        <f>+F2474&amp;" - "&amp;I2474</f>
        <v xml:space="preserve">Informe Interactivo 2 - </v>
      </c>
      <c r="D2474" s="6" t="e">
        <f>+"AQUÍ SE COPIA EL LINK SIN EL ID DE FILTRO"&amp;#REF!</f>
        <v>#REF!</v>
      </c>
      <c r="E2474" s="4">
        <f t="shared" si="514"/>
        <v>40</v>
      </c>
      <c r="F2474" t="str">
        <f t="shared" si="515"/>
        <v>Informe Interactivo 2</v>
      </c>
      <c r="G2474" t="str">
        <f t="shared" si="516"/>
        <v>Categoría</v>
      </c>
      <c r="H2474" t="str">
        <f t="shared" si="517"/>
        <v>Precios</v>
      </c>
      <c r="J2474" s="1" t="e">
        <f t="shared" si="518"/>
        <v>#REF!</v>
      </c>
    </row>
    <row r="2475" spans="1:10" x14ac:dyDescent="0.35">
      <c r="A2475" s="2">
        <f t="shared" si="512"/>
        <v>701</v>
      </c>
      <c r="B2475" s="2">
        <f t="shared" si="513"/>
        <v>4.1500000000000004</v>
      </c>
      <c r="C2475" s="5" t="str">
        <f>+F2475&amp;" - "&amp;I2475</f>
        <v xml:space="preserve">Informe Interactivo 2 - </v>
      </c>
      <c r="D2475" s="6" t="e">
        <f>+"AQUÍ SE COPIA EL LINK SIN EL ID DE FILTRO"&amp;#REF!</f>
        <v>#REF!</v>
      </c>
      <c r="E2475" s="4">
        <f t="shared" si="514"/>
        <v>40</v>
      </c>
      <c r="F2475" t="str">
        <f t="shared" si="515"/>
        <v>Informe Interactivo 2</v>
      </c>
      <c r="G2475" t="str">
        <f t="shared" si="516"/>
        <v>Categoría</v>
      </c>
      <c r="H2475" t="str">
        <f t="shared" si="517"/>
        <v>Precios</v>
      </c>
      <c r="J2475" s="1" t="e">
        <f t="shared" si="518"/>
        <v>#REF!</v>
      </c>
    </row>
    <row r="2476" spans="1:10" x14ac:dyDescent="0.35">
      <c r="A2476" s="2">
        <f t="shared" si="512"/>
        <v>702</v>
      </c>
      <c r="B2476" s="2">
        <f t="shared" si="513"/>
        <v>4.1500000000000004</v>
      </c>
      <c r="C2476" s="5" t="str">
        <f>+F2476&amp;" - "&amp;I2476</f>
        <v xml:space="preserve">Informe Interactivo 2 - </v>
      </c>
      <c r="D2476" s="6" t="e">
        <f>+"AQUÍ SE COPIA EL LINK SIN EL ID DE FILTRO"&amp;#REF!</f>
        <v>#REF!</v>
      </c>
      <c r="E2476" s="4">
        <f t="shared" si="514"/>
        <v>40</v>
      </c>
      <c r="F2476" t="str">
        <f t="shared" si="515"/>
        <v>Informe Interactivo 2</v>
      </c>
      <c r="G2476" t="str">
        <f t="shared" si="516"/>
        <v>Categoría</v>
      </c>
      <c r="H2476" t="str">
        <f t="shared" si="517"/>
        <v>Precios</v>
      </c>
      <c r="J2476" s="1" t="e">
        <f t="shared" si="518"/>
        <v>#REF!</v>
      </c>
    </row>
    <row r="2477" spans="1:10" x14ac:dyDescent="0.35">
      <c r="A2477" s="2">
        <f t="shared" si="512"/>
        <v>703</v>
      </c>
      <c r="B2477" s="2">
        <f t="shared" si="513"/>
        <v>4.1500000000000004</v>
      </c>
      <c r="C2477" s="5" t="str">
        <f>+F2477&amp;" - "&amp;I2477</f>
        <v xml:space="preserve">Informe Interactivo 2 - </v>
      </c>
      <c r="D2477" s="6" t="e">
        <f>+"AQUÍ SE COPIA EL LINK SIN EL ID DE FILTRO"&amp;#REF!</f>
        <v>#REF!</v>
      </c>
      <c r="E2477" s="4">
        <f t="shared" si="514"/>
        <v>40</v>
      </c>
      <c r="F2477" t="str">
        <f t="shared" si="515"/>
        <v>Informe Interactivo 2</v>
      </c>
      <c r="G2477" t="str">
        <f t="shared" si="516"/>
        <v>Categoría</v>
      </c>
      <c r="H2477" t="str">
        <f t="shared" si="517"/>
        <v>Precios</v>
      </c>
      <c r="J2477" s="1" t="e">
        <f t="shared" si="518"/>
        <v>#REF!</v>
      </c>
    </row>
    <row r="2478" spans="1:10" x14ac:dyDescent="0.35">
      <c r="A2478" s="2">
        <f t="shared" si="512"/>
        <v>704</v>
      </c>
      <c r="B2478" s="2">
        <f t="shared" si="513"/>
        <v>4.1500000000000004</v>
      </c>
      <c r="C2478" s="5" t="str">
        <f>+F2478&amp;" - "&amp;I2478</f>
        <v xml:space="preserve">Informe Interactivo 2 - </v>
      </c>
      <c r="D2478" s="6" t="e">
        <f>+"AQUÍ SE COPIA EL LINK SIN EL ID DE FILTRO"&amp;#REF!</f>
        <v>#REF!</v>
      </c>
      <c r="E2478" s="4">
        <f t="shared" si="514"/>
        <v>40</v>
      </c>
      <c r="F2478" t="str">
        <f t="shared" si="515"/>
        <v>Informe Interactivo 2</v>
      </c>
      <c r="G2478" t="str">
        <f t="shared" si="516"/>
        <v>Categoría</v>
      </c>
      <c r="H2478" t="str">
        <f t="shared" si="517"/>
        <v>Precios</v>
      </c>
      <c r="J2478" s="1" t="e">
        <f t="shared" si="518"/>
        <v>#REF!</v>
      </c>
    </row>
    <row r="2479" spans="1:10" x14ac:dyDescent="0.35">
      <c r="A2479" s="2">
        <f t="shared" si="512"/>
        <v>705</v>
      </c>
      <c r="B2479" s="2">
        <f t="shared" si="513"/>
        <v>4.1500000000000004</v>
      </c>
      <c r="C2479" s="5" t="str">
        <f>+F2479&amp;" - "&amp;I2479</f>
        <v xml:space="preserve">Informe Interactivo 2 - </v>
      </c>
      <c r="D2479" s="6" t="e">
        <f>+"AQUÍ SE COPIA EL LINK SIN EL ID DE FILTRO"&amp;#REF!</f>
        <v>#REF!</v>
      </c>
      <c r="E2479" s="4">
        <f t="shared" si="514"/>
        <v>40</v>
      </c>
      <c r="F2479" t="str">
        <f t="shared" si="515"/>
        <v>Informe Interactivo 2</v>
      </c>
      <c r="G2479" t="str">
        <f t="shared" si="516"/>
        <v>Categoría</v>
      </c>
      <c r="H2479" t="str">
        <f t="shared" si="517"/>
        <v>Precios</v>
      </c>
      <c r="J2479" s="1" t="e">
        <f t="shared" si="518"/>
        <v>#REF!</v>
      </c>
    </row>
    <row r="2480" spans="1:10" x14ac:dyDescent="0.35">
      <c r="A2480" s="2">
        <f t="shared" si="512"/>
        <v>706</v>
      </c>
      <c r="B2480" s="2">
        <f t="shared" si="513"/>
        <v>4.1500000000000004</v>
      </c>
      <c r="C2480" s="5" t="str">
        <f>+F2480&amp;" - "&amp;I2480</f>
        <v xml:space="preserve">Informe Interactivo 2 - </v>
      </c>
      <c r="D2480" s="6" t="e">
        <f>+"AQUÍ SE COPIA EL LINK SIN EL ID DE FILTRO"&amp;#REF!</f>
        <v>#REF!</v>
      </c>
      <c r="E2480" s="4">
        <f t="shared" si="514"/>
        <v>40</v>
      </c>
      <c r="F2480" t="str">
        <f t="shared" si="515"/>
        <v>Informe Interactivo 2</v>
      </c>
      <c r="G2480" t="str">
        <f t="shared" si="516"/>
        <v>Categoría</v>
      </c>
      <c r="H2480" t="str">
        <f t="shared" si="517"/>
        <v>Precios</v>
      </c>
      <c r="J2480" s="1" t="e">
        <f t="shared" si="518"/>
        <v>#REF!</v>
      </c>
    </row>
    <row r="2481" spans="1:10" x14ac:dyDescent="0.35">
      <c r="A2481" s="2">
        <f t="shared" si="512"/>
        <v>707</v>
      </c>
      <c r="B2481" s="2">
        <f t="shared" si="513"/>
        <v>4.1500000000000004</v>
      </c>
      <c r="C2481" s="5" t="str">
        <f>+F2481&amp;" - "&amp;I2481</f>
        <v xml:space="preserve">Informe Interactivo 2 - </v>
      </c>
      <c r="D2481" s="6" t="e">
        <f>+"AQUÍ SE COPIA EL LINK SIN EL ID DE FILTRO"&amp;#REF!</f>
        <v>#REF!</v>
      </c>
      <c r="E2481" s="4">
        <f t="shared" si="514"/>
        <v>40</v>
      </c>
      <c r="F2481" t="str">
        <f t="shared" si="515"/>
        <v>Informe Interactivo 2</v>
      </c>
      <c r="G2481" t="str">
        <f t="shared" si="516"/>
        <v>Categoría</v>
      </c>
      <c r="H2481" t="str">
        <f t="shared" si="517"/>
        <v>Precios</v>
      </c>
      <c r="J2481" s="1" t="e">
        <f t="shared" si="518"/>
        <v>#REF!</v>
      </c>
    </row>
    <row r="2482" spans="1:10" x14ac:dyDescent="0.35">
      <c r="A2482" s="2">
        <f t="shared" si="512"/>
        <v>708</v>
      </c>
      <c r="B2482" s="2">
        <f t="shared" si="513"/>
        <v>4.1500000000000004</v>
      </c>
      <c r="C2482" s="5" t="str">
        <f>+F2482&amp;" - "&amp;I2482</f>
        <v xml:space="preserve">Informe Interactivo 2 - </v>
      </c>
      <c r="D2482" s="6" t="e">
        <f>+"AQUÍ SE COPIA EL LINK SIN EL ID DE FILTRO"&amp;#REF!</f>
        <v>#REF!</v>
      </c>
      <c r="E2482" s="4">
        <f t="shared" si="514"/>
        <v>40</v>
      </c>
      <c r="F2482" t="str">
        <f t="shared" si="515"/>
        <v>Informe Interactivo 2</v>
      </c>
      <c r="G2482" t="str">
        <f t="shared" si="516"/>
        <v>Categoría</v>
      </c>
      <c r="H2482" t="str">
        <f t="shared" si="517"/>
        <v>Precios</v>
      </c>
      <c r="J2482" s="1" t="e">
        <f t="shared" si="518"/>
        <v>#REF!</v>
      </c>
    </row>
    <row r="2483" spans="1:10" x14ac:dyDescent="0.35">
      <c r="A2483" s="2">
        <f t="shared" si="512"/>
        <v>709</v>
      </c>
      <c r="B2483" s="2">
        <f t="shared" si="513"/>
        <v>4.1500000000000004</v>
      </c>
      <c r="C2483" s="5" t="str">
        <f>+F2483&amp;" - "&amp;I2483</f>
        <v xml:space="preserve">Informe Interactivo 2 - </v>
      </c>
      <c r="D2483" s="6" t="e">
        <f>+"AQUÍ SE COPIA EL LINK SIN EL ID DE FILTRO"&amp;#REF!</f>
        <v>#REF!</v>
      </c>
      <c r="E2483" s="4">
        <f t="shared" si="514"/>
        <v>40</v>
      </c>
      <c r="F2483" t="str">
        <f t="shared" si="515"/>
        <v>Informe Interactivo 2</v>
      </c>
      <c r="G2483" t="str">
        <f t="shared" si="516"/>
        <v>Categoría</v>
      </c>
      <c r="H2483" t="str">
        <f t="shared" si="517"/>
        <v>Precios</v>
      </c>
      <c r="J2483" s="1" t="e">
        <f t="shared" si="518"/>
        <v>#REF!</v>
      </c>
    </row>
    <row r="2484" spans="1:10" x14ac:dyDescent="0.35">
      <c r="A2484" s="2">
        <f t="shared" si="512"/>
        <v>710</v>
      </c>
      <c r="B2484" s="2">
        <f t="shared" si="513"/>
        <v>4.1500000000000004</v>
      </c>
      <c r="C2484" s="5" t="str">
        <f>+F2484&amp;" - "&amp;I2484</f>
        <v xml:space="preserve">Informe Interactivo 2 - </v>
      </c>
      <c r="D2484" s="6" t="e">
        <f>+"AQUÍ SE COPIA EL LINK SIN EL ID DE FILTRO"&amp;#REF!</f>
        <v>#REF!</v>
      </c>
      <c r="E2484" s="4">
        <f t="shared" si="514"/>
        <v>40</v>
      </c>
      <c r="F2484" t="str">
        <f t="shared" si="515"/>
        <v>Informe Interactivo 2</v>
      </c>
      <c r="G2484" t="str">
        <f t="shared" si="516"/>
        <v>Categoría</v>
      </c>
      <c r="H2484" t="str">
        <f t="shared" si="517"/>
        <v>Precios</v>
      </c>
      <c r="J2484" s="1" t="e">
        <f t="shared" si="518"/>
        <v>#REF!</v>
      </c>
    </row>
    <row r="2485" spans="1:10" x14ac:dyDescent="0.35">
      <c r="A2485" s="2">
        <f t="shared" si="512"/>
        <v>711</v>
      </c>
      <c r="B2485" s="2">
        <f t="shared" si="513"/>
        <v>4.1500000000000004</v>
      </c>
      <c r="C2485" s="5" t="str">
        <f>+F2485&amp;" - "&amp;I2485</f>
        <v xml:space="preserve">Informe Interactivo 2 - </v>
      </c>
      <c r="D2485" s="6" t="e">
        <f>+"AQUÍ SE COPIA EL LINK SIN EL ID DE FILTRO"&amp;#REF!</f>
        <v>#REF!</v>
      </c>
      <c r="E2485" s="4">
        <f t="shared" si="514"/>
        <v>40</v>
      </c>
      <c r="F2485" t="str">
        <f t="shared" si="515"/>
        <v>Informe Interactivo 2</v>
      </c>
      <c r="G2485" t="str">
        <f t="shared" si="516"/>
        <v>Categoría</v>
      </c>
      <c r="H2485" t="str">
        <f t="shared" si="517"/>
        <v>Precios</v>
      </c>
      <c r="J2485" s="1" t="e">
        <f t="shared" si="518"/>
        <v>#REF!</v>
      </c>
    </row>
    <row r="2486" spans="1:10" x14ac:dyDescent="0.35">
      <c r="A2486" s="2">
        <f t="shared" si="512"/>
        <v>712</v>
      </c>
      <c r="B2486" s="2">
        <f t="shared" si="513"/>
        <v>4.1500000000000004</v>
      </c>
      <c r="C2486" s="5" t="str">
        <f>+F2486&amp;" - "&amp;I2486</f>
        <v xml:space="preserve">Informe Interactivo 2 - </v>
      </c>
      <c r="D2486" s="6" t="e">
        <f>+"AQUÍ SE COPIA EL LINK SIN EL ID DE FILTRO"&amp;#REF!</f>
        <v>#REF!</v>
      </c>
      <c r="E2486" s="4">
        <f t="shared" si="514"/>
        <v>40</v>
      </c>
      <c r="F2486" t="str">
        <f t="shared" si="515"/>
        <v>Informe Interactivo 2</v>
      </c>
      <c r="G2486" t="str">
        <f t="shared" si="516"/>
        <v>Categoría</v>
      </c>
      <c r="H2486" t="str">
        <f t="shared" si="517"/>
        <v>Precios</v>
      </c>
      <c r="J2486" s="1" t="e">
        <f t="shared" si="518"/>
        <v>#REF!</v>
      </c>
    </row>
    <row r="2487" spans="1:10" x14ac:dyDescent="0.35">
      <c r="A2487" s="2">
        <f t="shared" si="512"/>
        <v>713</v>
      </c>
      <c r="B2487" s="2">
        <f t="shared" si="513"/>
        <v>4.1500000000000004</v>
      </c>
      <c r="C2487" s="5" t="str">
        <f>+F2487&amp;" - "&amp;I2487</f>
        <v xml:space="preserve">Informe Interactivo 2 - </v>
      </c>
      <c r="D2487" s="6" t="e">
        <f>+"AQUÍ SE COPIA EL LINK SIN EL ID DE FILTRO"&amp;#REF!</f>
        <v>#REF!</v>
      </c>
      <c r="E2487" s="4">
        <f t="shared" si="514"/>
        <v>40</v>
      </c>
      <c r="F2487" t="str">
        <f t="shared" si="515"/>
        <v>Informe Interactivo 2</v>
      </c>
      <c r="G2487" t="str">
        <f t="shared" si="516"/>
        <v>Categoría</v>
      </c>
      <c r="H2487" t="str">
        <f t="shared" si="517"/>
        <v>Precios</v>
      </c>
      <c r="J2487" s="1" t="e">
        <f t="shared" si="518"/>
        <v>#REF!</v>
      </c>
    </row>
    <row r="2488" spans="1:10" x14ac:dyDescent="0.35">
      <c r="A2488" s="2">
        <f t="shared" si="512"/>
        <v>714</v>
      </c>
      <c r="B2488" s="2">
        <f t="shared" si="513"/>
        <v>4.1500000000000004</v>
      </c>
      <c r="C2488" s="5" t="str">
        <f>+F2488&amp;" - "&amp;I2488</f>
        <v xml:space="preserve">Informe Interactivo 2 - </v>
      </c>
      <c r="D2488" s="6" t="e">
        <f>+"AQUÍ SE COPIA EL LINK SIN EL ID DE FILTRO"&amp;#REF!</f>
        <v>#REF!</v>
      </c>
      <c r="E2488" s="4">
        <f t="shared" si="514"/>
        <v>40</v>
      </c>
      <c r="F2488" t="str">
        <f t="shared" si="515"/>
        <v>Informe Interactivo 2</v>
      </c>
      <c r="G2488" t="str">
        <f t="shared" si="516"/>
        <v>Categoría</v>
      </c>
      <c r="H2488" t="str">
        <f t="shared" si="517"/>
        <v>Precios</v>
      </c>
      <c r="J2488" s="1" t="e">
        <f t="shared" si="518"/>
        <v>#REF!</v>
      </c>
    </row>
    <row r="2489" spans="1:10" x14ac:dyDescent="0.35">
      <c r="A2489" s="2">
        <f t="shared" si="512"/>
        <v>715</v>
      </c>
      <c r="B2489" s="2">
        <f t="shared" si="513"/>
        <v>4.1500000000000004</v>
      </c>
      <c r="C2489" s="5" t="str">
        <f>+F2489&amp;" - "&amp;I2489</f>
        <v xml:space="preserve">Informe Interactivo 2 - </v>
      </c>
      <c r="D2489" s="6" t="e">
        <f>+"AQUÍ SE COPIA EL LINK SIN EL ID DE FILTRO"&amp;#REF!</f>
        <v>#REF!</v>
      </c>
      <c r="E2489" s="4">
        <f t="shared" si="514"/>
        <v>40</v>
      </c>
      <c r="F2489" t="str">
        <f t="shared" si="515"/>
        <v>Informe Interactivo 2</v>
      </c>
      <c r="G2489" t="str">
        <f t="shared" si="516"/>
        <v>Categoría</v>
      </c>
      <c r="H2489" t="str">
        <f t="shared" si="517"/>
        <v>Precios</v>
      </c>
      <c r="J2489" s="1" t="e">
        <f t="shared" si="518"/>
        <v>#REF!</v>
      </c>
    </row>
    <row r="2490" spans="1:10" x14ac:dyDescent="0.35">
      <c r="A2490" s="2">
        <f t="shared" si="512"/>
        <v>716</v>
      </c>
      <c r="B2490" s="2">
        <f t="shared" si="513"/>
        <v>4.1500000000000004</v>
      </c>
      <c r="C2490" s="5" t="str">
        <f>+F2490&amp;" - "&amp;I2490</f>
        <v xml:space="preserve">Informe Interactivo 2 - </v>
      </c>
      <c r="D2490" s="6" t="e">
        <f>+"AQUÍ SE COPIA EL LINK SIN EL ID DE FILTRO"&amp;#REF!</f>
        <v>#REF!</v>
      </c>
      <c r="E2490" s="4">
        <f t="shared" si="514"/>
        <v>40</v>
      </c>
      <c r="F2490" t="str">
        <f t="shared" si="515"/>
        <v>Informe Interactivo 2</v>
      </c>
      <c r="G2490" t="str">
        <f t="shared" si="516"/>
        <v>Categoría</v>
      </c>
      <c r="H2490" t="str">
        <f t="shared" si="517"/>
        <v>Precios</v>
      </c>
      <c r="J2490" s="1" t="e">
        <f t="shared" si="518"/>
        <v>#REF!</v>
      </c>
    </row>
    <row r="2491" spans="1:10" x14ac:dyDescent="0.35">
      <c r="A2491" s="2">
        <f t="shared" si="512"/>
        <v>717</v>
      </c>
      <c r="B2491" s="2">
        <f t="shared" si="513"/>
        <v>4.1500000000000004</v>
      </c>
      <c r="C2491" s="5" t="str">
        <f>+F2491&amp;" - "&amp;I2491</f>
        <v xml:space="preserve">Informe Interactivo 2 - </v>
      </c>
      <c r="D2491" s="6" t="e">
        <f>+"AQUÍ SE COPIA EL LINK SIN EL ID DE FILTRO"&amp;#REF!</f>
        <v>#REF!</v>
      </c>
      <c r="E2491" s="4">
        <f t="shared" si="514"/>
        <v>40</v>
      </c>
      <c r="F2491" t="str">
        <f t="shared" si="515"/>
        <v>Informe Interactivo 2</v>
      </c>
      <c r="G2491" t="str">
        <f t="shared" si="516"/>
        <v>Categoría</v>
      </c>
      <c r="H2491" t="str">
        <f t="shared" si="517"/>
        <v>Precios</v>
      </c>
      <c r="J2491" s="1" t="e">
        <f t="shared" si="518"/>
        <v>#REF!</v>
      </c>
    </row>
    <row r="2492" spans="1:10" x14ac:dyDescent="0.35">
      <c r="A2492" s="2">
        <f t="shared" si="512"/>
        <v>718</v>
      </c>
      <c r="B2492" s="2">
        <f t="shared" si="513"/>
        <v>4.1500000000000004</v>
      </c>
      <c r="C2492" s="5" t="str">
        <f>+F2492&amp;" - "&amp;I2492</f>
        <v xml:space="preserve">Informe Interactivo 2 - </v>
      </c>
      <c r="D2492" s="6" t="e">
        <f>+"AQUÍ SE COPIA EL LINK SIN EL ID DE FILTRO"&amp;#REF!</f>
        <v>#REF!</v>
      </c>
      <c r="E2492" s="4">
        <f t="shared" si="514"/>
        <v>40</v>
      </c>
      <c r="F2492" t="str">
        <f t="shared" si="515"/>
        <v>Informe Interactivo 2</v>
      </c>
      <c r="G2492" t="str">
        <f t="shared" si="516"/>
        <v>Categoría</v>
      </c>
      <c r="H2492" t="str">
        <f t="shared" si="517"/>
        <v>Precios</v>
      </c>
      <c r="J2492" s="1" t="e">
        <f t="shared" si="518"/>
        <v>#REF!</v>
      </c>
    </row>
    <row r="2493" spans="1:10" x14ac:dyDescent="0.35">
      <c r="A2493" s="2">
        <f t="shared" si="512"/>
        <v>719</v>
      </c>
      <c r="B2493" s="2">
        <f t="shared" si="513"/>
        <v>4.1500000000000004</v>
      </c>
      <c r="C2493" s="5" t="str">
        <f>+F2493&amp;" - "&amp;I2493</f>
        <v xml:space="preserve">Informe Interactivo 2 - </v>
      </c>
      <c r="D2493" s="6" t="e">
        <f>+"AQUÍ SE COPIA EL LINK SIN EL ID DE FILTRO"&amp;#REF!</f>
        <v>#REF!</v>
      </c>
      <c r="E2493" s="4">
        <f t="shared" si="514"/>
        <v>40</v>
      </c>
      <c r="F2493" t="str">
        <f t="shared" si="515"/>
        <v>Informe Interactivo 2</v>
      </c>
      <c r="G2493" t="str">
        <f t="shared" si="516"/>
        <v>Categoría</v>
      </c>
      <c r="H2493" t="str">
        <f t="shared" si="517"/>
        <v>Precios</v>
      </c>
      <c r="J2493" s="1" t="e">
        <f t="shared" si="518"/>
        <v>#REF!</v>
      </c>
    </row>
    <row r="2494" spans="1:10" x14ac:dyDescent="0.35">
      <c r="A2494" s="2">
        <f t="shared" si="512"/>
        <v>720</v>
      </c>
      <c r="B2494" s="2">
        <f t="shared" si="513"/>
        <v>4.1500000000000004</v>
      </c>
      <c r="C2494" s="5" t="str">
        <f>+F2494&amp;" - "&amp;I2494</f>
        <v xml:space="preserve">Informe Interactivo 2 - </v>
      </c>
      <c r="D2494" s="6" t="e">
        <f>+"AQUÍ SE COPIA EL LINK SIN EL ID DE FILTRO"&amp;#REF!</f>
        <v>#REF!</v>
      </c>
      <c r="E2494" s="4">
        <f t="shared" si="514"/>
        <v>40</v>
      </c>
      <c r="F2494" t="str">
        <f t="shared" si="515"/>
        <v>Informe Interactivo 2</v>
      </c>
      <c r="G2494" t="str">
        <f t="shared" si="516"/>
        <v>Categoría</v>
      </c>
      <c r="H2494" t="str">
        <f t="shared" si="517"/>
        <v>Precios</v>
      </c>
      <c r="J2494" s="1" t="e">
        <f t="shared" si="518"/>
        <v>#REF!</v>
      </c>
    </row>
    <row r="2495" spans="1:10" x14ac:dyDescent="0.35">
      <c r="A2495" s="2">
        <f t="shared" si="512"/>
        <v>721</v>
      </c>
      <c r="B2495" s="2">
        <f t="shared" si="513"/>
        <v>4.1500000000000004</v>
      </c>
      <c r="C2495" s="5" t="str">
        <f>+F2495&amp;" - "&amp;I2495</f>
        <v xml:space="preserve">Informe Interactivo 2 - </v>
      </c>
      <c r="D2495" s="6" t="e">
        <f>+"AQUÍ SE COPIA EL LINK SIN EL ID DE FILTRO"&amp;#REF!</f>
        <v>#REF!</v>
      </c>
      <c r="E2495" s="4">
        <f t="shared" si="514"/>
        <v>40</v>
      </c>
      <c r="F2495" t="str">
        <f t="shared" si="515"/>
        <v>Informe Interactivo 2</v>
      </c>
      <c r="G2495" t="str">
        <f t="shared" si="516"/>
        <v>Categoría</v>
      </c>
      <c r="H2495" t="str">
        <f t="shared" si="517"/>
        <v>Precios</v>
      </c>
      <c r="J2495" s="1" t="e">
        <f t="shared" si="518"/>
        <v>#REF!</v>
      </c>
    </row>
    <row r="2496" spans="1:10" x14ac:dyDescent="0.35">
      <c r="A2496" s="2">
        <f t="shared" si="512"/>
        <v>722</v>
      </c>
      <c r="B2496" s="2">
        <f t="shared" si="513"/>
        <v>4.1500000000000004</v>
      </c>
      <c r="C2496" s="5" t="str">
        <f>+F2496&amp;" - "&amp;I2496</f>
        <v xml:space="preserve">Informe Interactivo 2 - </v>
      </c>
      <c r="D2496" s="6" t="e">
        <f>+"AQUÍ SE COPIA EL LINK SIN EL ID DE FILTRO"&amp;#REF!</f>
        <v>#REF!</v>
      </c>
      <c r="E2496" s="4">
        <f t="shared" si="514"/>
        <v>40</v>
      </c>
      <c r="F2496" t="str">
        <f t="shared" si="515"/>
        <v>Informe Interactivo 2</v>
      </c>
      <c r="G2496" t="str">
        <f t="shared" si="516"/>
        <v>Categoría</v>
      </c>
      <c r="H2496" t="str">
        <f t="shared" si="517"/>
        <v>Precios</v>
      </c>
      <c r="J2496" s="1" t="e">
        <f t="shared" si="518"/>
        <v>#REF!</v>
      </c>
    </row>
    <row r="2497" spans="1:10" x14ac:dyDescent="0.35">
      <c r="A2497" s="2">
        <f t="shared" si="512"/>
        <v>723</v>
      </c>
      <c r="B2497" s="2">
        <f t="shared" si="513"/>
        <v>4.1500000000000004</v>
      </c>
      <c r="C2497" s="5" t="str">
        <f>+F2497&amp;" - "&amp;I2497</f>
        <v xml:space="preserve">Informe Interactivo 2 - </v>
      </c>
      <c r="D2497" s="6" t="e">
        <f>+"AQUÍ SE COPIA EL LINK SIN EL ID DE FILTRO"&amp;#REF!</f>
        <v>#REF!</v>
      </c>
      <c r="E2497" s="4">
        <f t="shared" si="514"/>
        <v>40</v>
      </c>
      <c r="F2497" t="str">
        <f t="shared" si="515"/>
        <v>Informe Interactivo 2</v>
      </c>
      <c r="G2497" t="str">
        <f t="shared" si="516"/>
        <v>Categoría</v>
      </c>
      <c r="H2497" t="str">
        <f t="shared" si="517"/>
        <v>Precios</v>
      </c>
      <c r="J2497" s="1" t="e">
        <f t="shared" si="518"/>
        <v>#REF!</v>
      </c>
    </row>
    <row r="2498" spans="1:10" x14ac:dyDescent="0.35">
      <c r="A2498" s="2">
        <f t="shared" si="512"/>
        <v>724</v>
      </c>
      <c r="B2498" s="2">
        <f t="shared" si="513"/>
        <v>4.1500000000000004</v>
      </c>
      <c r="C2498" s="5" t="str">
        <f>+F2498&amp;" - "&amp;I2498</f>
        <v xml:space="preserve">Informe Interactivo 2 - </v>
      </c>
      <c r="D2498" s="6" t="e">
        <f>+"AQUÍ SE COPIA EL LINK SIN EL ID DE FILTRO"&amp;#REF!</f>
        <v>#REF!</v>
      </c>
      <c r="E2498" s="4">
        <f t="shared" si="514"/>
        <v>40</v>
      </c>
      <c r="F2498" t="str">
        <f t="shared" si="515"/>
        <v>Informe Interactivo 2</v>
      </c>
      <c r="G2498" t="str">
        <f t="shared" si="516"/>
        <v>Categoría</v>
      </c>
      <c r="H2498" t="str">
        <f t="shared" si="517"/>
        <v>Precios</v>
      </c>
      <c r="J2498" s="1" t="e">
        <f t="shared" si="518"/>
        <v>#REF!</v>
      </c>
    </row>
    <row r="2499" spans="1:10" x14ac:dyDescent="0.35">
      <c r="A2499" s="2">
        <f t="shared" si="512"/>
        <v>725</v>
      </c>
      <c r="B2499" s="2">
        <f t="shared" si="513"/>
        <v>4.1500000000000004</v>
      </c>
      <c r="C2499" s="5" t="str">
        <f>+F2499&amp;" - "&amp;I2499</f>
        <v xml:space="preserve">Informe Interactivo 2 - </v>
      </c>
      <c r="D2499" s="6" t="e">
        <f>+"AQUÍ SE COPIA EL LINK SIN EL ID DE FILTRO"&amp;#REF!</f>
        <v>#REF!</v>
      </c>
      <c r="E2499" s="4">
        <f t="shared" si="514"/>
        <v>40</v>
      </c>
      <c r="F2499" t="str">
        <f t="shared" si="515"/>
        <v>Informe Interactivo 2</v>
      </c>
      <c r="G2499" t="str">
        <f t="shared" si="516"/>
        <v>Categoría</v>
      </c>
      <c r="H2499" t="str">
        <f t="shared" si="517"/>
        <v>Precios</v>
      </c>
      <c r="J2499" s="1" t="e">
        <f t="shared" si="518"/>
        <v>#REF!</v>
      </c>
    </row>
    <row r="2500" spans="1:10" x14ac:dyDescent="0.35">
      <c r="A2500" s="2">
        <f t="shared" si="512"/>
        <v>726</v>
      </c>
      <c r="B2500" s="2">
        <f t="shared" si="513"/>
        <v>4.1500000000000004</v>
      </c>
      <c r="C2500" s="5" t="str">
        <f>+F2500&amp;" - "&amp;I2500</f>
        <v xml:space="preserve">Informe Interactivo 2 - </v>
      </c>
      <c r="D2500" s="6" t="e">
        <f>+"AQUÍ SE COPIA EL LINK SIN EL ID DE FILTRO"&amp;#REF!</f>
        <v>#REF!</v>
      </c>
      <c r="E2500" s="4">
        <f t="shared" si="514"/>
        <v>40</v>
      </c>
      <c r="F2500" t="str">
        <f t="shared" si="515"/>
        <v>Informe Interactivo 2</v>
      </c>
      <c r="G2500" t="str">
        <f t="shared" si="516"/>
        <v>Categoría</v>
      </c>
      <c r="H2500" t="str">
        <f t="shared" si="517"/>
        <v>Precios</v>
      </c>
      <c r="J2500" s="1" t="e">
        <f t="shared" si="518"/>
        <v>#REF!</v>
      </c>
    </row>
    <row r="2501" spans="1:10" x14ac:dyDescent="0.35">
      <c r="A2501" s="2">
        <f t="shared" si="512"/>
        <v>727</v>
      </c>
      <c r="B2501" s="2">
        <f t="shared" si="513"/>
        <v>4.1500000000000004</v>
      </c>
      <c r="C2501" s="5" t="str">
        <f>+F2501&amp;" - "&amp;I2501</f>
        <v xml:space="preserve">Informe Interactivo 2 - </v>
      </c>
      <c r="D2501" s="6" t="e">
        <f>+"AQUÍ SE COPIA EL LINK SIN EL ID DE FILTRO"&amp;#REF!</f>
        <v>#REF!</v>
      </c>
      <c r="E2501" s="4">
        <f t="shared" si="514"/>
        <v>40</v>
      </c>
      <c r="F2501" t="str">
        <f t="shared" si="515"/>
        <v>Informe Interactivo 2</v>
      </c>
      <c r="G2501" t="str">
        <f t="shared" si="516"/>
        <v>Categoría</v>
      </c>
      <c r="H2501" t="str">
        <f t="shared" si="517"/>
        <v>Precios</v>
      </c>
      <c r="J2501" s="1" t="e">
        <f t="shared" si="518"/>
        <v>#REF!</v>
      </c>
    </row>
    <row r="2502" spans="1:10" x14ac:dyDescent="0.35">
      <c r="A2502" s="2">
        <f t="shared" si="512"/>
        <v>728</v>
      </c>
      <c r="B2502" s="2">
        <f t="shared" si="513"/>
        <v>4.1500000000000004</v>
      </c>
      <c r="C2502" s="5" t="str">
        <f>+F2502&amp;" - "&amp;I2502</f>
        <v xml:space="preserve">Informe Interactivo 2 - </v>
      </c>
      <c r="D2502" s="6" t="e">
        <f>+"AQUÍ SE COPIA EL LINK SIN EL ID DE FILTRO"&amp;#REF!</f>
        <v>#REF!</v>
      </c>
      <c r="E2502" s="4">
        <f t="shared" si="514"/>
        <v>40</v>
      </c>
      <c r="F2502" t="str">
        <f t="shared" si="515"/>
        <v>Informe Interactivo 2</v>
      </c>
      <c r="G2502" t="str">
        <f t="shared" si="516"/>
        <v>Categoría</v>
      </c>
      <c r="H2502" t="str">
        <f t="shared" si="517"/>
        <v>Precios</v>
      </c>
      <c r="J2502" s="1" t="e">
        <f t="shared" si="518"/>
        <v>#REF!</v>
      </c>
    </row>
    <row r="2503" spans="1:10" x14ac:dyDescent="0.35">
      <c r="A2503" s="2">
        <f t="shared" si="512"/>
        <v>729</v>
      </c>
      <c r="B2503" s="2">
        <f t="shared" si="513"/>
        <v>4.1500000000000004</v>
      </c>
      <c r="C2503" s="5" t="str">
        <f>+F2503&amp;" - "&amp;I2503</f>
        <v xml:space="preserve">Informe Interactivo 2 - </v>
      </c>
      <c r="D2503" s="6" t="e">
        <f>+"AQUÍ SE COPIA EL LINK SIN EL ID DE FILTRO"&amp;#REF!</f>
        <v>#REF!</v>
      </c>
      <c r="E2503" s="4">
        <f t="shared" si="514"/>
        <v>40</v>
      </c>
      <c r="F2503" t="str">
        <f t="shared" si="515"/>
        <v>Informe Interactivo 2</v>
      </c>
      <c r="G2503" t="str">
        <f t="shared" si="516"/>
        <v>Categoría</v>
      </c>
      <c r="H2503" t="str">
        <f t="shared" si="517"/>
        <v>Precios</v>
      </c>
      <c r="J2503" s="1" t="e">
        <f t="shared" si="518"/>
        <v>#REF!</v>
      </c>
    </row>
    <row r="2504" spans="1:10" x14ac:dyDescent="0.35">
      <c r="A2504" s="2">
        <f t="shared" si="512"/>
        <v>730</v>
      </c>
      <c r="B2504" s="2">
        <f t="shared" si="513"/>
        <v>4.1500000000000004</v>
      </c>
      <c r="C2504" s="5" t="str">
        <f>+F2504&amp;" - "&amp;I2504</f>
        <v xml:space="preserve">Informe Interactivo 2 - </v>
      </c>
      <c r="D2504" s="6" t="e">
        <f>+"AQUÍ SE COPIA EL LINK SIN EL ID DE FILTRO"&amp;#REF!</f>
        <v>#REF!</v>
      </c>
      <c r="E2504" s="4">
        <f t="shared" si="514"/>
        <v>40</v>
      </c>
      <c r="F2504" t="str">
        <f t="shared" si="515"/>
        <v>Informe Interactivo 2</v>
      </c>
      <c r="G2504" t="str">
        <f t="shared" si="516"/>
        <v>Categoría</v>
      </c>
      <c r="H2504" t="str">
        <f t="shared" si="517"/>
        <v>Precios</v>
      </c>
      <c r="J2504" s="1" t="e">
        <f t="shared" si="518"/>
        <v>#REF!</v>
      </c>
    </row>
    <row r="2505" spans="1:10" x14ac:dyDescent="0.35">
      <c r="A2505" s="2">
        <f t="shared" si="512"/>
        <v>731</v>
      </c>
      <c r="B2505" s="2">
        <f t="shared" si="513"/>
        <v>4.1500000000000004</v>
      </c>
      <c r="C2505" s="5" t="str">
        <f>+F2505&amp;" - "&amp;I2505</f>
        <v xml:space="preserve">Informe Interactivo 2 - </v>
      </c>
      <c r="D2505" s="6" t="e">
        <f>+"AQUÍ SE COPIA EL LINK SIN EL ID DE FILTRO"&amp;#REF!</f>
        <v>#REF!</v>
      </c>
      <c r="E2505" s="4">
        <f t="shared" si="514"/>
        <v>40</v>
      </c>
      <c r="F2505" t="str">
        <f t="shared" si="515"/>
        <v>Informe Interactivo 2</v>
      </c>
      <c r="G2505" t="str">
        <f t="shared" si="516"/>
        <v>Categoría</v>
      </c>
      <c r="H2505" t="str">
        <f t="shared" si="517"/>
        <v>Precios</v>
      </c>
      <c r="J2505" s="1" t="e">
        <f t="shared" si="518"/>
        <v>#REF!</v>
      </c>
    </row>
    <row r="2506" spans="1:10" x14ac:dyDescent="0.35">
      <c r="A2506" s="2">
        <f t="shared" si="512"/>
        <v>732</v>
      </c>
      <c r="B2506" s="2">
        <f t="shared" si="513"/>
        <v>4.1500000000000004</v>
      </c>
      <c r="C2506" s="5" t="str">
        <f>+F2506&amp;" - "&amp;I2506</f>
        <v xml:space="preserve">Informe Interactivo 2 - </v>
      </c>
      <c r="D2506" s="6" t="e">
        <f>+"AQUÍ SE COPIA EL LINK SIN EL ID DE FILTRO"&amp;#REF!</f>
        <v>#REF!</v>
      </c>
      <c r="E2506" s="4">
        <f t="shared" si="514"/>
        <v>40</v>
      </c>
      <c r="F2506" t="str">
        <f t="shared" si="515"/>
        <v>Informe Interactivo 2</v>
      </c>
      <c r="G2506" t="str">
        <f t="shared" si="516"/>
        <v>Categoría</v>
      </c>
      <c r="H2506" t="str">
        <f t="shared" si="517"/>
        <v>Precios</v>
      </c>
      <c r="J2506" s="1" t="e">
        <f t="shared" si="518"/>
        <v>#REF!</v>
      </c>
    </row>
    <row r="2507" spans="1:10" x14ac:dyDescent="0.35">
      <c r="A2507" s="2">
        <f t="shared" si="512"/>
        <v>733</v>
      </c>
      <c r="B2507" s="2">
        <f t="shared" si="513"/>
        <v>4.1500000000000004</v>
      </c>
      <c r="C2507" s="5" t="str">
        <f>+F2507&amp;" - "&amp;I2507</f>
        <v xml:space="preserve">Informe Interactivo 2 - </v>
      </c>
      <c r="D2507" s="6" t="e">
        <f>+"AQUÍ SE COPIA EL LINK SIN EL ID DE FILTRO"&amp;#REF!</f>
        <v>#REF!</v>
      </c>
      <c r="E2507" s="4">
        <f t="shared" si="514"/>
        <v>40</v>
      </c>
      <c r="F2507" t="str">
        <f t="shared" si="515"/>
        <v>Informe Interactivo 2</v>
      </c>
      <c r="G2507" t="str">
        <f t="shared" si="516"/>
        <v>Categoría</v>
      </c>
      <c r="H2507" t="str">
        <f t="shared" si="517"/>
        <v>Precios</v>
      </c>
      <c r="J2507" s="1" t="e">
        <f t="shared" si="518"/>
        <v>#REF!</v>
      </c>
    </row>
    <row r="2508" spans="1:10" x14ac:dyDescent="0.35">
      <c r="A2508" s="2">
        <f t="shared" si="512"/>
        <v>734</v>
      </c>
      <c r="B2508" s="2">
        <f t="shared" si="513"/>
        <v>4.1500000000000004</v>
      </c>
      <c r="C2508" s="5" t="str">
        <f>+F2508&amp;" - "&amp;I2508</f>
        <v xml:space="preserve">Informe Interactivo 2 - </v>
      </c>
      <c r="D2508" s="6" t="e">
        <f>+"AQUÍ SE COPIA EL LINK SIN EL ID DE FILTRO"&amp;#REF!</f>
        <v>#REF!</v>
      </c>
      <c r="E2508" s="4">
        <f t="shared" si="514"/>
        <v>40</v>
      </c>
      <c r="F2508" t="str">
        <f t="shared" si="515"/>
        <v>Informe Interactivo 2</v>
      </c>
      <c r="G2508" t="str">
        <f t="shared" si="516"/>
        <v>Categoría</v>
      </c>
      <c r="H2508" t="str">
        <f t="shared" si="517"/>
        <v>Precios</v>
      </c>
      <c r="J2508" s="1" t="e">
        <f t="shared" si="518"/>
        <v>#REF!</v>
      </c>
    </row>
    <row r="2509" spans="1:10" x14ac:dyDescent="0.35">
      <c r="A2509" s="2">
        <f t="shared" si="512"/>
        <v>735</v>
      </c>
      <c r="B2509" s="2">
        <f t="shared" si="513"/>
        <v>4.1500000000000004</v>
      </c>
      <c r="C2509" s="5" t="str">
        <f>+F2509&amp;" - "&amp;I2509</f>
        <v xml:space="preserve">Informe Interactivo 2 - </v>
      </c>
      <c r="D2509" s="6" t="e">
        <f>+"AQUÍ SE COPIA EL LINK SIN EL ID DE FILTRO"&amp;#REF!</f>
        <v>#REF!</v>
      </c>
      <c r="E2509" s="4">
        <f t="shared" si="514"/>
        <v>40</v>
      </c>
      <c r="F2509" t="str">
        <f t="shared" si="515"/>
        <v>Informe Interactivo 2</v>
      </c>
      <c r="G2509" t="str">
        <f t="shared" si="516"/>
        <v>Categoría</v>
      </c>
      <c r="H2509" t="str">
        <f t="shared" si="517"/>
        <v>Precios</v>
      </c>
      <c r="J2509" s="1" t="e">
        <f t="shared" si="518"/>
        <v>#REF!</v>
      </c>
    </row>
    <row r="2510" spans="1:10" x14ac:dyDescent="0.35">
      <c r="A2510" s="2">
        <f t="shared" si="512"/>
        <v>736</v>
      </c>
      <c r="B2510" s="2">
        <f t="shared" si="513"/>
        <v>4.1500000000000004</v>
      </c>
      <c r="C2510" s="5" t="str">
        <f>+F2510&amp;" - "&amp;I2510</f>
        <v xml:space="preserve">Informe Interactivo 2 - </v>
      </c>
      <c r="D2510" s="6" t="e">
        <f>+"AQUÍ SE COPIA EL LINK SIN EL ID DE FILTRO"&amp;#REF!</f>
        <v>#REF!</v>
      </c>
      <c r="E2510" s="4">
        <f t="shared" si="514"/>
        <v>40</v>
      </c>
      <c r="F2510" t="str">
        <f t="shared" si="515"/>
        <v>Informe Interactivo 2</v>
      </c>
      <c r="G2510" t="str">
        <f t="shared" si="516"/>
        <v>Categoría</v>
      </c>
      <c r="H2510" t="str">
        <f t="shared" si="517"/>
        <v>Precios</v>
      </c>
      <c r="J2510" s="1" t="e">
        <f t="shared" si="518"/>
        <v>#REF!</v>
      </c>
    </row>
    <row r="2511" spans="1:10" x14ac:dyDescent="0.35">
      <c r="A2511" s="2">
        <f t="shared" si="512"/>
        <v>737</v>
      </c>
      <c r="B2511" s="2">
        <f t="shared" si="513"/>
        <v>4.1500000000000004</v>
      </c>
      <c r="C2511" s="5" t="str">
        <f>+F2511&amp;" - "&amp;I2511</f>
        <v xml:space="preserve">Informe Interactivo 2 - </v>
      </c>
      <c r="D2511" s="6" t="e">
        <f>+"AQUÍ SE COPIA EL LINK SIN EL ID DE FILTRO"&amp;#REF!</f>
        <v>#REF!</v>
      </c>
      <c r="E2511" s="4">
        <f t="shared" si="514"/>
        <v>40</v>
      </c>
      <c r="F2511" t="str">
        <f t="shared" si="515"/>
        <v>Informe Interactivo 2</v>
      </c>
      <c r="G2511" t="str">
        <f t="shared" si="516"/>
        <v>Categoría</v>
      </c>
      <c r="H2511" t="str">
        <f t="shared" si="517"/>
        <v>Precios</v>
      </c>
      <c r="J2511" s="1" t="e">
        <f t="shared" si="518"/>
        <v>#REF!</v>
      </c>
    </row>
    <row r="2512" spans="1:10" x14ac:dyDescent="0.35">
      <c r="A2512" s="2">
        <f t="shared" si="512"/>
        <v>738</v>
      </c>
      <c r="B2512" s="2">
        <f t="shared" si="513"/>
        <v>4.1500000000000004</v>
      </c>
      <c r="C2512" s="5" t="str">
        <f>+F2512&amp;" - "&amp;I2512</f>
        <v xml:space="preserve">Informe Interactivo 2 - </v>
      </c>
      <c r="D2512" s="6" t="e">
        <f>+"AQUÍ SE COPIA EL LINK SIN EL ID DE FILTRO"&amp;#REF!</f>
        <v>#REF!</v>
      </c>
      <c r="E2512" s="4">
        <f t="shared" si="514"/>
        <v>40</v>
      </c>
      <c r="F2512" t="str">
        <f t="shared" si="515"/>
        <v>Informe Interactivo 2</v>
      </c>
      <c r="G2512" t="str">
        <f t="shared" si="516"/>
        <v>Categoría</v>
      </c>
      <c r="H2512" t="str">
        <f t="shared" si="517"/>
        <v>Precios</v>
      </c>
      <c r="J2512" s="1" t="e">
        <f t="shared" si="518"/>
        <v>#REF!</v>
      </c>
    </row>
    <row r="2513" spans="1:10" x14ac:dyDescent="0.35">
      <c r="A2513" s="2">
        <f t="shared" si="512"/>
        <v>739</v>
      </c>
      <c r="B2513" s="2">
        <f t="shared" si="513"/>
        <v>4.1500000000000004</v>
      </c>
      <c r="C2513" s="5" t="str">
        <f>+F2513&amp;" - "&amp;I2513</f>
        <v xml:space="preserve">Informe Interactivo 2 - </v>
      </c>
      <c r="D2513" s="6" t="e">
        <f>+"AQUÍ SE COPIA EL LINK SIN EL ID DE FILTRO"&amp;#REF!</f>
        <v>#REF!</v>
      </c>
      <c r="E2513" s="4">
        <f t="shared" si="514"/>
        <v>40</v>
      </c>
      <c r="F2513" t="str">
        <f t="shared" si="515"/>
        <v>Informe Interactivo 2</v>
      </c>
      <c r="G2513" t="str">
        <f t="shared" si="516"/>
        <v>Categoría</v>
      </c>
      <c r="H2513" t="str">
        <f t="shared" si="517"/>
        <v>Precios</v>
      </c>
      <c r="J2513" s="1" t="e">
        <f t="shared" si="518"/>
        <v>#REF!</v>
      </c>
    </row>
    <row r="2514" spans="1:10" x14ac:dyDescent="0.35">
      <c r="A2514" s="2">
        <f t="shared" si="512"/>
        <v>740</v>
      </c>
      <c r="B2514" s="2">
        <f t="shared" si="513"/>
        <v>4.1500000000000004</v>
      </c>
      <c r="C2514" s="5" t="str">
        <f>+F2514&amp;" - "&amp;I2514</f>
        <v xml:space="preserve">Informe Interactivo 2 - </v>
      </c>
      <c r="D2514" s="6" t="e">
        <f>+"AQUÍ SE COPIA EL LINK SIN EL ID DE FILTRO"&amp;#REF!</f>
        <v>#REF!</v>
      </c>
      <c r="E2514" s="4">
        <f t="shared" si="514"/>
        <v>40</v>
      </c>
      <c r="F2514" t="str">
        <f t="shared" si="515"/>
        <v>Informe Interactivo 2</v>
      </c>
      <c r="G2514" t="str">
        <f t="shared" si="516"/>
        <v>Categoría</v>
      </c>
      <c r="H2514" t="str">
        <f t="shared" si="517"/>
        <v>Precios</v>
      </c>
      <c r="J2514" s="1" t="e">
        <f t="shared" si="518"/>
        <v>#REF!</v>
      </c>
    </row>
    <row r="2515" spans="1:10" x14ac:dyDescent="0.35">
      <c r="A2515" s="2">
        <f t="shared" si="512"/>
        <v>741</v>
      </c>
      <c r="B2515" s="2">
        <f t="shared" si="513"/>
        <v>4.1500000000000004</v>
      </c>
      <c r="C2515" s="5" t="str">
        <f>+F2515&amp;" - "&amp;I2515</f>
        <v xml:space="preserve">Informe Interactivo 2 - </v>
      </c>
      <c r="D2515" s="6" t="e">
        <f>+"AQUÍ SE COPIA EL LINK SIN EL ID DE FILTRO"&amp;#REF!</f>
        <v>#REF!</v>
      </c>
      <c r="E2515" s="4">
        <f t="shared" si="514"/>
        <v>40</v>
      </c>
      <c r="F2515" t="str">
        <f t="shared" si="515"/>
        <v>Informe Interactivo 2</v>
      </c>
      <c r="G2515" t="str">
        <f t="shared" si="516"/>
        <v>Categoría</v>
      </c>
      <c r="H2515" t="str">
        <f t="shared" si="517"/>
        <v>Precios</v>
      </c>
      <c r="J2515" s="1" t="e">
        <f t="shared" si="518"/>
        <v>#REF!</v>
      </c>
    </row>
    <row r="2516" spans="1:10" x14ac:dyDescent="0.35">
      <c r="A2516" s="2">
        <f t="shared" si="512"/>
        <v>742</v>
      </c>
      <c r="B2516" s="2">
        <f t="shared" si="513"/>
        <v>4.1500000000000004</v>
      </c>
      <c r="C2516" s="5" t="str">
        <f>+F2516&amp;" - "&amp;I2516</f>
        <v xml:space="preserve">Informe Interactivo 2 - </v>
      </c>
      <c r="D2516" s="6" t="e">
        <f>+"AQUÍ SE COPIA EL LINK SIN EL ID DE FILTRO"&amp;#REF!</f>
        <v>#REF!</v>
      </c>
      <c r="E2516" s="4">
        <f t="shared" si="514"/>
        <v>40</v>
      </c>
      <c r="F2516" t="str">
        <f t="shared" si="515"/>
        <v>Informe Interactivo 2</v>
      </c>
      <c r="G2516" t="str">
        <f t="shared" si="516"/>
        <v>Categoría</v>
      </c>
      <c r="H2516" t="str">
        <f t="shared" si="517"/>
        <v>Precios</v>
      </c>
      <c r="J2516" s="1" t="e">
        <f t="shared" si="518"/>
        <v>#REF!</v>
      </c>
    </row>
    <row r="2517" spans="1:10" x14ac:dyDescent="0.35">
      <c r="A2517" s="2">
        <f t="shared" si="512"/>
        <v>743</v>
      </c>
      <c r="B2517" s="2">
        <f t="shared" si="513"/>
        <v>4.1500000000000004</v>
      </c>
      <c r="C2517" s="5" t="str">
        <f>+F2517&amp;" - "&amp;I2517</f>
        <v xml:space="preserve">Informe Interactivo 2 - </v>
      </c>
      <c r="D2517" s="6" t="e">
        <f>+"AQUÍ SE COPIA EL LINK SIN EL ID DE FILTRO"&amp;#REF!</f>
        <v>#REF!</v>
      </c>
      <c r="E2517" s="4">
        <f t="shared" si="514"/>
        <v>40</v>
      </c>
      <c r="F2517" t="str">
        <f t="shared" si="515"/>
        <v>Informe Interactivo 2</v>
      </c>
      <c r="G2517" t="str">
        <f t="shared" si="516"/>
        <v>Categoría</v>
      </c>
      <c r="H2517" t="str">
        <f t="shared" si="517"/>
        <v>Precios</v>
      </c>
      <c r="J2517" s="1" t="e">
        <f t="shared" si="518"/>
        <v>#REF!</v>
      </c>
    </row>
    <row r="2518" spans="1:10" x14ac:dyDescent="0.35">
      <c r="A2518" s="2">
        <f t="shared" si="512"/>
        <v>744</v>
      </c>
      <c r="B2518" s="2">
        <f t="shared" si="513"/>
        <v>4.1500000000000004</v>
      </c>
      <c r="C2518" s="5" t="str">
        <f>+F2518&amp;" - "&amp;I2518</f>
        <v xml:space="preserve">Informe Interactivo 2 - </v>
      </c>
      <c r="D2518" s="6" t="e">
        <f>+"AQUÍ SE COPIA EL LINK SIN EL ID DE FILTRO"&amp;#REF!</f>
        <v>#REF!</v>
      </c>
      <c r="E2518" s="4">
        <f t="shared" si="514"/>
        <v>40</v>
      </c>
      <c r="F2518" t="str">
        <f t="shared" si="515"/>
        <v>Informe Interactivo 2</v>
      </c>
      <c r="G2518" t="str">
        <f t="shared" si="516"/>
        <v>Categoría</v>
      </c>
      <c r="H2518" t="str">
        <f t="shared" si="517"/>
        <v>Precios</v>
      </c>
      <c r="J2518" s="1" t="e">
        <f t="shared" si="518"/>
        <v>#REF!</v>
      </c>
    </row>
    <row r="2519" spans="1:10" x14ac:dyDescent="0.35">
      <c r="A2519" s="2">
        <f t="shared" si="512"/>
        <v>745</v>
      </c>
      <c r="B2519" s="2">
        <f t="shared" si="513"/>
        <v>4.1500000000000004</v>
      </c>
      <c r="C2519" s="5" t="str">
        <f>+F2519&amp;" - "&amp;I2519</f>
        <v xml:space="preserve">Informe Interactivo 2 - </v>
      </c>
      <c r="D2519" s="6" t="e">
        <f>+"AQUÍ SE COPIA EL LINK SIN EL ID DE FILTRO"&amp;#REF!</f>
        <v>#REF!</v>
      </c>
      <c r="E2519" s="4">
        <f t="shared" si="514"/>
        <v>40</v>
      </c>
      <c r="F2519" t="str">
        <f t="shared" si="515"/>
        <v>Informe Interactivo 2</v>
      </c>
      <c r="G2519" t="str">
        <f t="shared" si="516"/>
        <v>Categoría</v>
      </c>
      <c r="H2519" t="str">
        <f t="shared" si="517"/>
        <v>Precios</v>
      </c>
      <c r="J2519" s="1" t="e">
        <f t="shared" si="518"/>
        <v>#REF!</v>
      </c>
    </row>
    <row r="2520" spans="1:10" x14ac:dyDescent="0.35">
      <c r="A2520" s="2">
        <f t="shared" si="512"/>
        <v>746</v>
      </c>
      <c r="B2520" s="2">
        <f t="shared" si="513"/>
        <v>4.1500000000000004</v>
      </c>
      <c r="C2520" s="5" t="str">
        <f>+F2520&amp;" - "&amp;I2520</f>
        <v xml:space="preserve">Informe Interactivo 2 - </v>
      </c>
      <c r="D2520" s="6" t="e">
        <f>+"AQUÍ SE COPIA EL LINK SIN EL ID DE FILTRO"&amp;#REF!</f>
        <v>#REF!</v>
      </c>
      <c r="E2520" s="4">
        <f t="shared" si="514"/>
        <v>40</v>
      </c>
      <c r="F2520" t="str">
        <f t="shared" si="515"/>
        <v>Informe Interactivo 2</v>
      </c>
      <c r="G2520" t="str">
        <f t="shared" si="516"/>
        <v>Categoría</v>
      </c>
      <c r="H2520" t="str">
        <f t="shared" si="517"/>
        <v>Precios</v>
      </c>
      <c r="J2520" s="1" t="e">
        <f t="shared" si="518"/>
        <v>#REF!</v>
      </c>
    </row>
    <row r="2521" spans="1:10" x14ac:dyDescent="0.35">
      <c r="A2521" s="2">
        <f t="shared" si="512"/>
        <v>747</v>
      </c>
      <c r="B2521" s="2">
        <f t="shared" si="513"/>
        <v>4.1500000000000004</v>
      </c>
      <c r="C2521" s="5" t="str">
        <f>+F2521&amp;" - "&amp;I2521</f>
        <v xml:space="preserve">Informe Interactivo 2 - </v>
      </c>
      <c r="D2521" s="6" t="e">
        <f>+"AQUÍ SE COPIA EL LINK SIN EL ID DE FILTRO"&amp;#REF!</f>
        <v>#REF!</v>
      </c>
      <c r="E2521" s="4">
        <f t="shared" si="514"/>
        <v>40</v>
      </c>
      <c r="F2521" t="str">
        <f t="shared" si="515"/>
        <v>Informe Interactivo 2</v>
      </c>
      <c r="G2521" t="str">
        <f t="shared" si="516"/>
        <v>Categoría</v>
      </c>
      <c r="H2521" t="str">
        <f t="shared" si="517"/>
        <v>Precios</v>
      </c>
      <c r="J2521" s="1" t="e">
        <f t="shared" si="518"/>
        <v>#REF!</v>
      </c>
    </row>
    <row r="2522" spans="1:10" x14ac:dyDescent="0.35">
      <c r="A2522" s="2">
        <f t="shared" si="512"/>
        <v>748</v>
      </c>
      <c r="B2522" s="2">
        <f t="shared" si="513"/>
        <v>4.1500000000000004</v>
      </c>
      <c r="C2522" s="5" t="str">
        <f>+F2522&amp;" - "&amp;I2522</f>
        <v xml:space="preserve">Informe Interactivo 2 - </v>
      </c>
      <c r="D2522" s="6" t="e">
        <f>+"AQUÍ SE COPIA EL LINK SIN EL ID DE FILTRO"&amp;#REF!</f>
        <v>#REF!</v>
      </c>
      <c r="E2522" s="4">
        <f t="shared" si="514"/>
        <v>40</v>
      </c>
      <c r="F2522" t="str">
        <f t="shared" si="515"/>
        <v>Informe Interactivo 2</v>
      </c>
      <c r="G2522" t="str">
        <f t="shared" si="516"/>
        <v>Categoría</v>
      </c>
      <c r="H2522" t="str">
        <f t="shared" si="517"/>
        <v>Precios</v>
      </c>
      <c r="J2522" s="1" t="e">
        <f t="shared" si="518"/>
        <v>#REF!</v>
      </c>
    </row>
    <row r="2523" spans="1:10" x14ac:dyDescent="0.35">
      <c r="A2523" s="2">
        <f t="shared" si="512"/>
        <v>749</v>
      </c>
      <c r="B2523" s="2">
        <f t="shared" si="513"/>
        <v>4.1500000000000004</v>
      </c>
      <c r="C2523" s="5" t="str">
        <f>+F2523&amp;" - "&amp;I2523</f>
        <v xml:space="preserve">Informe Interactivo 2 - </v>
      </c>
      <c r="D2523" s="6" t="e">
        <f>+"AQUÍ SE COPIA EL LINK SIN EL ID DE FILTRO"&amp;#REF!</f>
        <v>#REF!</v>
      </c>
      <c r="E2523" s="4">
        <f t="shared" si="514"/>
        <v>40</v>
      </c>
      <c r="F2523" t="str">
        <f t="shared" si="515"/>
        <v>Informe Interactivo 2</v>
      </c>
      <c r="G2523" t="str">
        <f t="shared" si="516"/>
        <v>Categoría</v>
      </c>
      <c r="H2523" t="str">
        <f t="shared" si="517"/>
        <v>Precios</v>
      </c>
      <c r="J2523" s="1" t="e">
        <f t="shared" si="518"/>
        <v>#REF!</v>
      </c>
    </row>
    <row r="2524" spans="1:10" x14ac:dyDescent="0.35">
      <c r="A2524" s="2">
        <f t="shared" si="512"/>
        <v>750</v>
      </c>
      <c r="B2524" s="2">
        <f t="shared" si="513"/>
        <v>4.1500000000000004</v>
      </c>
      <c r="C2524" s="5" t="str">
        <f>+F2524&amp;" - "&amp;I2524</f>
        <v xml:space="preserve">Informe Interactivo 2 - </v>
      </c>
      <c r="D2524" s="6" t="e">
        <f>+"AQUÍ SE COPIA EL LINK SIN EL ID DE FILTRO"&amp;#REF!</f>
        <v>#REF!</v>
      </c>
      <c r="E2524" s="4">
        <f t="shared" si="514"/>
        <v>40</v>
      </c>
      <c r="F2524" t="str">
        <f t="shared" si="515"/>
        <v>Informe Interactivo 2</v>
      </c>
      <c r="G2524" t="str">
        <f t="shared" si="516"/>
        <v>Categoría</v>
      </c>
      <c r="H2524" t="str">
        <f t="shared" si="517"/>
        <v>Precios</v>
      </c>
      <c r="J2524" s="1" t="e">
        <f t="shared" si="518"/>
        <v>#REF!</v>
      </c>
    </row>
    <row r="2525" spans="1:10" x14ac:dyDescent="0.35">
      <c r="A2525" s="2">
        <f t="shared" si="512"/>
        <v>751</v>
      </c>
      <c r="B2525" s="2">
        <f t="shared" si="513"/>
        <v>4.1500000000000004</v>
      </c>
      <c r="C2525" s="5" t="str">
        <f>+F2525&amp;" - "&amp;I2525</f>
        <v xml:space="preserve">Informe Interactivo 2 - </v>
      </c>
      <c r="D2525" s="6" t="e">
        <f>+"AQUÍ SE COPIA EL LINK SIN EL ID DE FILTRO"&amp;#REF!</f>
        <v>#REF!</v>
      </c>
      <c r="E2525" s="4">
        <f t="shared" si="514"/>
        <v>40</v>
      </c>
      <c r="F2525" t="str">
        <f t="shared" si="515"/>
        <v>Informe Interactivo 2</v>
      </c>
      <c r="G2525" t="str">
        <f t="shared" si="516"/>
        <v>Categoría</v>
      </c>
      <c r="H2525" t="str">
        <f t="shared" si="517"/>
        <v>Precios</v>
      </c>
      <c r="J2525" s="1" t="e">
        <f t="shared" si="518"/>
        <v>#REF!</v>
      </c>
    </row>
    <row r="2526" spans="1:10" x14ac:dyDescent="0.35">
      <c r="A2526" s="2">
        <f t="shared" si="512"/>
        <v>752</v>
      </c>
      <c r="B2526" s="2">
        <f t="shared" si="513"/>
        <v>4.1500000000000004</v>
      </c>
      <c r="C2526" s="5" t="str">
        <f>+F2526&amp;" - "&amp;I2526</f>
        <v xml:space="preserve">Informe Interactivo 2 - </v>
      </c>
      <c r="D2526" s="6" t="e">
        <f>+"AQUÍ SE COPIA EL LINK SIN EL ID DE FILTRO"&amp;#REF!</f>
        <v>#REF!</v>
      </c>
      <c r="E2526" s="4">
        <f t="shared" si="514"/>
        <v>40</v>
      </c>
      <c r="F2526" t="str">
        <f t="shared" si="515"/>
        <v>Informe Interactivo 2</v>
      </c>
      <c r="G2526" t="str">
        <f t="shared" si="516"/>
        <v>Categoría</v>
      </c>
      <c r="H2526" t="str">
        <f t="shared" si="517"/>
        <v>Precios</v>
      </c>
      <c r="J2526" s="1" t="e">
        <f t="shared" si="518"/>
        <v>#REF!</v>
      </c>
    </row>
    <row r="2527" spans="1:10" x14ac:dyDescent="0.35">
      <c r="A2527" s="2">
        <f t="shared" si="512"/>
        <v>753</v>
      </c>
      <c r="B2527" s="2">
        <f t="shared" si="513"/>
        <v>4.1500000000000004</v>
      </c>
      <c r="C2527" s="5" t="str">
        <f>+F2527&amp;" - "&amp;I2527</f>
        <v xml:space="preserve">Informe Interactivo 2 - </v>
      </c>
      <c r="D2527" s="6" t="e">
        <f>+"AQUÍ SE COPIA EL LINK SIN EL ID DE FILTRO"&amp;#REF!</f>
        <v>#REF!</v>
      </c>
      <c r="E2527" s="4">
        <f t="shared" si="514"/>
        <v>40</v>
      </c>
      <c r="F2527" t="str">
        <f t="shared" si="515"/>
        <v>Informe Interactivo 2</v>
      </c>
      <c r="G2527" t="str">
        <f t="shared" si="516"/>
        <v>Categoría</v>
      </c>
      <c r="H2527" t="str">
        <f t="shared" si="517"/>
        <v>Precios</v>
      </c>
      <c r="J2527" s="1" t="e">
        <f t="shared" si="518"/>
        <v>#REF!</v>
      </c>
    </row>
    <row r="2528" spans="1:10" x14ac:dyDescent="0.35">
      <c r="A2528" s="2">
        <f t="shared" si="512"/>
        <v>754</v>
      </c>
      <c r="B2528" s="2">
        <f t="shared" si="513"/>
        <v>4.1500000000000004</v>
      </c>
      <c r="C2528" s="5" t="str">
        <f>+F2528&amp;" - "&amp;I2528</f>
        <v xml:space="preserve">Informe Interactivo 2 - </v>
      </c>
      <c r="D2528" s="6" t="e">
        <f>+"AQUÍ SE COPIA EL LINK SIN EL ID DE FILTRO"&amp;#REF!</f>
        <v>#REF!</v>
      </c>
      <c r="E2528" s="4">
        <f t="shared" si="514"/>
        <v>40</v>
      </c>
      <c r="F2528" t="str">
        <f t="shared" si="515"/>
        <v>Informe Interactivo 2</v>
      </c>
      <c r="G2528" t="str">
        <f t="shared" si="516"/>
        <v>Categoría</v>
      </c>
      <c r="H2528" t="str">
        <f t="shared" si="517"/>
        <v>Precios</v>
      </c>
      <c r="J2528" s="1" t="e">
        <f t="shared" si="518"/>
        <v>#REF!</v>
      </c>
    </row>
    <row r="2529" spans="1:10" x14ac:dyDescent="0.35">
      <c r="A2529" s="2">
        <f t="shared" si="512"/>
        <v>755</v>
      </c>
      <c r="B2529" s="2">
        <f t="shared" si="513"/>
        <v>4.1500000000000004</v>
      </c>
      <c r="C2529" s="5" t="str">
        <f>+F2529&amp;" - "&amp;I2529</f>
        <v xml:space="preserve">Informe Interactivo 2 - </v>
      </c>
      <c r="D2529" s="6" t="e">
        <f>+"AQUÍ SE COPIA EL LINK SIN EL ID DE FILTRO"&amp;#REF!</f>
        <v>#REF!</v>
      </c>
      <c r="E2529" s="4">
        <f t="shared" si="514"/>
        <v>40</v>
      </c>
      <c r="F2529" t="str">
        <f t="shared" si="515"/>
        <v>Informe Interactivo 2</v>
      </c>
      <c r="G2529" t="str">
        <f t="shared" si="516"/>
        <v>Categoría</v>
      </c>
      <c r="H2529" t="str">
        <f t="shared" si="517"/>
        <v>Precios</v>
      </c>
      <c r="J2529" s="1" t="e">
        <f t="shared" si="518"/>
        <v>#REF!</v>
      </c>
    </row>
    <row r="2530" spans="1:10" x14ac:dyDescent="0.35">
      <c r="A2530" s="2">
        <f t="shared" si="512"/>
        <v>756</v>
      </c>
      <c r="B2530" s="2">
        <f t="shared" si="513"/>
        <v>4.1500000000000004</v>
      </c>
      <c r="C2530" s="5" t="str">
        <f>+F2530&amp;" - "&amp;I2530</f>
        <v xml:space="preserve">Informe Interactivo 2 - </v>
      </c>
      <c r="D2530" s="6" t="e">
        <f>+"AQUÍ SE COPIA EL LINK SIN EL ID DE FILTRO"&amp;#REF!</f>
        <v>#REF!</v>
      </c>
      <c r="E2530" s="4">
        <f t="shared" si="514"/>
        <v>40</v>
      </c>
      <c r="F2530" t="str">
        <f t="shared" si="515"/>
        <v>Informe Interactivo 2</v>
      </c>
      <c r="G2530" t="str">
        <f t="shared" si="516"/>
        <v>Categoría</v>
      </c>
      <c r="H2530" t="str">
        <f t="shared" si="517"/>
        <v>Precios</v>
      </c>
      <c r="J2530" s="1" t="e">
        <f t="shared" si="518"/>
        <v>#REF!</v>
      </c>
    </row>
    <row r="2531" spans="1:10" x14ac:dyDescent="0.35">
      <c r="A2531" s="2">
        <f t="shared" si="512"/>
        <v>757</v>
      </c>
      <c r="B2531" s="2">
        <f t="shared" si="513"/>
        <v>4.1500000000000004</v>
      </c>
      <c r="C2531" s="5" t="str">
        <f>+F2531&amp;" - "&amp;I2531</f>
        <v xml:space="preserve">Informe Interactivo 2 - </v>
      </c>
      <c r="D2531" s="6" t="e">
        <f>+"AQUÍ SE COPIA EL LINK SIN EL ID DE FILTRO"&amp;#REF!</f>
        <v>#REF!</v>
      </c>
      <c r="E2531" s="4">
        <f t="shared" si="514"/>
        <v>40</v>
      </c>
      <c r="F2531" t="str">
        <f t="shared" si="515"/>
        <v>Informe Interactivo 2</v>
      </c>
      <c r="G2531" t="str">
        <f t="shared" si="516"/>
        <v>Categoría</v>
      </c>
      <c r="H2531" t="str">
        <f t="shared" si="517"/>
        <v>Precios</v>
      </c>
      <c r="J2531" s="1" t="e">
        <f t="shared" si="518"/>
        <v>#REF!</v>
      </c>
    </row>
    <row r="2532" spans="1:10" x14ac:dyDescent="0.35">
      <c r="A2532" s="2">
        <f t="shared" si="512"/>
        <v>758</v>
      </c>
      <c r="B2532" s="2">
        <f t="shared" si="513"/>
        <v>4.1500000000000004</v>
      </c>
      <c r="C2532" s="5" t="str">
        <f>+F2532&amp;" - "&amp;I2532</f>
        <v xml:space="preserve">Informe Interactivo 2 - </v>
      </c>
      <c r="D2532" s="6" t="e">
        <f>+"AQUÍ SE COPIA EL LINK SIN EL ID DE FILTRO"&amp;#REF!</f>
        <v>#REF!</v>
      </c>
      <c r="E2532" s="4">
        <f t="shared" si="514"/>
        <v>40</v>
      </c>
      <c r="F2532" t="str">
        <f t="shared" si="515"/>
        <v>Informe Interactivo 2</v>
      </c>
      <c r="G2532" t="str">
        <f t="shared" si="516"/>
        <v>Categoría</v>
      </c>
      <c r="H2532" t="str">
        <f t="shared" si="517"/>
        <v>Precios</v>
      </c>
      <c r="J2532" s="1" t="e">
        <f t="shared" si="518"/>
        <v>#REF!</v>
      </c>
    </row>
    <row r="2533" spans="1:10" x14ac:dyDescent="0.35">
      <c r="A2533" s="2">
        <f t="shared" si="512"/>
        <v>759</v>
      </c>
      <c r="B2533" s="2">
        <f t="shared" si="513"/>
        <v>4.1500000000000004</v>
      </c>
      <c r="C2533" s="5" t="str">
        <f>+F2533&amp;" - "&amp;I2533</f>
        <v xml:space="preserve">Informe Interactivo 2 - </v>
      </c>
      <c r="D2533" s="6" t="e">
        <f>+"AQUÍ SE COPIA EL LINK SIN EL ID DE FILTRO"&amp;#REF!</f>
        <v>#REF!</v>
      </c>
      <c r="E2533" s="4">
        <f t="shared" si="514"/>
        <v>40</v>
      </c>
      <c r="F2533" t="str">
        <f t="shared" si="515"/>
        <v>Informe Interactivo 2</v>
      </c>
      <c r="G2533" t="str">
        <f t="shared" si="516"/>
        <v>Categoría</v>
      </c>
      <c r="H2533" t="str">
        <f t="shared" si="517"/>
        <v>Precios</v>
      </c>
      <c r="J2533" s="1" t="e">
        <f t="shared" si="518"/>
        <v>#REF!</v>
      </c>
    </row>
    <row r="2534" spans="1:10" x14ac:dyDescent="0.35">
      <c r="A2534" s="2">
        <f t="shared" si="512"/>
        <v>760</v>
      </c>
      <c r="B2534" s="2">
        <f t="shared" si="513"/>
        <v>4.1500000000000004</v>
      </c>
      <c r="C2534" s="5" t="str">
        <f>+F2534&amp;" - "&amp;I2534</f>
        <v xml:space="preserve">Informe Interactivo 2 - </v>
      </c>
      <c r="D2534" s="6" t="e">
        <f>+"AQUÍ SE COPIA EL LINK SIN EL ID DE FILTRO"&amp;#REF!</f>
        <v>#REF!</v>
      </c>
      <c r="E2534" s="4">
        <f t="shared" si="514"/>
        <v>40</v>
      </c>
      <c r="F2534" t="str">
        <f t="shared" si="515"/>
        <v>Informe Interactivo 2</v>
      </c>
      <c r="G2534" t="str">
        <f t="shared" si="516"/>
        <v>Categoría</v>
      </c>
      <c r="H2534" t="str">
        <f t="shared" si="517"/>
        <v>Precios</v>
      </c>
      <c r="J2534" s="1" t="e">
        <f t="shared" si="518"/>
        <v>#REF!</v>
      </c>
    </row>
    <row r="2535" spans="1:10" x14ac:dyDescent="0.35">
      <c r="A2535" s="2">
        <f t="shared" si="512"/>
        <v>761</v>
      </c>
      <c r="B2535" s="2">
        <f t="shared" si="513"/>
        <v>4.1500000000000004</v>
      </c>
      <c r="C2535" s="5" t="str">
        <f>+F2535&amp;" - "&amp;I2535</f>
        <v xml:space="preserve">Informe Interactivo 2 - </v>
      </c>
      <c r="D2535" s="6" t="e">
        <f>+"AQUÍ SE COPIA EL LINK SIN EL ID DE FILTRO"&amp;#REF!</f>
        <v>#REF!</v>
      </c>
      <c r="E2535" s="4">
        <f t="shared" si="514"/>
        <v>40</v>
      </c>
      <c r="F2535" t="str">
        <f t="shared" si="515"/>
        <v>Informe Interactivo 2</v>
      </c>
      <c r="G2535" t="str">
        <f t="shared" si="516"/>
        <v>Categoría</v>
      </c>
      <c r="H2535" t="str">
        <f t="shared" si="517"/>
        <v>Precios</v>
      </c>
      <c r="J2535" s="1" t="e">
        <f t="shared" si="518"/>
        <v>#REF!</v>
      </c>
    </row>
    <row r="2536" spans="1:10" x14ac:dyDescent="0.35">
      <c r="A2536" s="2">
        <f t="shared" si="512"/>
        <v>762</v>
      </c>
      <c r="B2536" s="2">
        <f t="shared" si="513"/>
        <v>4.1500000000000004</v>
      </c>
      <c r="C2536" s="5" t="str">
        <f>+F2536&amp;" - "&amp;I2536</f>
        <v xml:space="preserve">Informe Interactivo 2 - </v>
      </c>
      <c r="D2536" s="6" t="e">
        <f>+"AQUÍ SE COPIA EL LINK SIN EL ID DE FILTRO"&amp;#REF!</f>
        <v>#REF!</v>
      </c>
      <c r="E2536" s="4">
        <f t="shared" si="514"/>
        <v>40</v>
      </c>
      <c r="F2536" t="str">
        <f t="shared" si="515"/>
        <v>Informe Interactivo 2</v>
      </c>
      <c r="G2536" t="str">
        <f t="shared" si="516"/>
        <v>Categoría</v>
      </c>
      <c r="H2536" t="str">
        <f t="shared" si="517"/>
        <v>Precios</v>
      </c>
      <c r="J2536" s="1" t="e">
        <f t="shared" si="518"/>
        <v>#REF!</v>
      </c>
    </row>
    <row r="2537" spans="1:10" x14ac:dyDescent="0.35">
      <c r="A2537" s="2">
        <f t="shared" ref="A2537:A2600" si="519">+A2536+1</f>
        <v>763</v>
      </c>
      <c r="B2537" s="2">
        <f t="shared" ref="B2537:B2600" si="520">+B2536</f>
        <v>4.1500000000000004</v>
      </c>
      <c r="C2537" s="5" t="str">
        <f>+F2537&amp;" - "&amp;I2537</f>
        <v xml:space="preserve">Informe Interactivo 2 - </v>
      </c>
      <c r="D2537" s="6" t="e">
        <f>+"AQUÍ SE COPIA EL LINK SIN EL ID DE FILTRO"&amp;#REF!</f>
        <v>#REF!</v>
      </c>
      <c r="E2537" s="4">
        <f t="shared" ref="E2537:E2600" si="521">+E2536</f>
        <v>40</v>
      </c>
      <c r="F2537" t="str">
        <f t="shared" ref="F2537:F2600" si="522">+F2536</f>
        <v>Informe Interactivo 2</v>
      </c>
      <c r="G2537" t="str">
        <f t="shared" ref="G2537:G2600" si="523">+G2536</f>
        <v>Categoría</v>
      </c>
      <c r="H2537" t="str">
        <f t="shared" ref="H2537:H2600" si="524">+H2536</f>
        <v>Precios</v>
      </c>
      <c r="J2537" s="1" t="e">
        <f t="shared" ref="J2537:J2600" si="525">+HYPERLINK(D2537,C2537)</f>
        <v>#REF!</v>
      </c>
    </row>
    <row r="2538" spans="1:10" x14ac:dyDescent="0.35">
      <c r="A2538" s="2">
        <f t="shared" si="519"/>
        <v>764</v>
      </c>
      <c r="B2538" s="2">
        <f t="shared" si="520"/>
        <v>4.1500000000000004</v>
      </c>
      <c r="C2538" s="5" t="str">
        <f>+F2538&amp;" - "&amp;I2538</f>
        <v xml:space="preserve">Informe Interactivo 2 - </v>
      </c>
      <c r="D2538" s="6" t="e">
        <f>+"AQUÍ SE COPIA EL LINK SIN EL ID DE FILTRO"&amp;#REF!</f>
        <v>#REF!</v>
      </c>
      <c r="E2538" s="4">
        <f t="shared" si="521"/>
        <v>40</v>
      </c>
      <c r="F2538" t="str">
        <f t="shared" si="522"/>
        <v>Informe Interactivo 2</v>
      </c>
      <c r="G2538" t="str">
        <f t="shared" si="523"/>
        <v>Categoría</v>
      </c>
      <c r="H2538" t="str">
        <f t="shared" si="524"/>
        <v>Precios</v>
      </c>
      <c r="J2538" s="1" t="e">
        <f t="shared" si="525"/>
        <v>#REF!</v>
      </c>
    </row>
    <row r="2539" spans="1:10" x14ac:dyDescent="0.35">
      <c r="A2539" s="2">
        <f t="shared" si="519"/>
        <v>765</v>
      </c>
      <c r="B2539" s="2">
        <f t="shared" si="520"/>
        <v>4.1500000000000004</v>
      </c>
      <c r="C2539" s="5" t="str">
        <f>+F2539&amp;" - "&amp;I2539</f>
        <v xml:space="preserve">Informe Interactivo 2 - </v>
      </c>
      <c r="D2539" s="6" t="e">
        <f>+"AQUÍ SE COPIA EL LINK SIN EL ID DE FILTRO"&amp;#REF!</f>
        <v>#REF!</v>
      </c>
      <c r="E2539" s="4">
        <f t="shared" si="521"/>
        <v>40</v>
      </c>
      <c r="F2539" t="str">
        <f t="shared" si="522"/>
        <v>Informe Interactivo 2</v>
      </c>
      <c r="G2539" t="str">
        <f t="shared" si="523"/>
        <v>Categoría</v>
      </c>
      <c r="H2539" t="str">
        <f t="shared" si="524"/>
        <v>Precios</v>
      </c>
      <c r="J2539" s="1" t="e">
        <f t="shared" si="525"/>
        <v>#REF!</v>
      </c>
    </row>
    <row r="2540" spans="1:10" x14ac:dyDescent="0.35">
      <c r="A2540" s="2">
        <f t="shared" si="519"/>
        <v>766</v>
      </c>
      <c r="B2540" s="2">
        <f t="shared" si="520"/>
        <v>4.1500000000000004</v>
      </c>
      <c r="C2540" s="5" t="str">
        <f>+F2540&amp;" - "&amp;I2540</f>
        <v xml:space="preserve">Informe Interactivo 2 - </v>
      </c>
      <c r="D2540" s="6" t="e">
        <f>+"AQUÍ SE COPIA EL LINK SIN EL ID DE FILTRO"&amp;#REF!</f>
        <v>#REF!</v>
      </c>
      <c r="E2540" s="4">
        <f t="shared" si="521"/>
        <v>40</v>
      </c>
      <c r="F2540" t="str">
        <f t="shared" si="522"/>
        <v>Informe Interactivo 2</v>
      </c>
      <c r="G2540" t="str">
        <f t="shared" si="523"/>
        <v>Categoría</v>
      </c>
      <c r="H2540" t="str">
        <f t="shared" si="524"/>
        <v>Precios</v>
      </c>
      <c r="J2540" s="1" t="e">
        <f t="shared" si="525"/>
        <v>#REF!</v>
      </c>
    </row>
    <row r="2541" spans="1:10" x14ac:dyDescent="0.35">
      <c r="A2541" s="2">
        <f t="shared" si="519"/>
        <v>767</v>
      </c>
      <c r="B2541" s="2">
        <f t="shared" si="520"/>
        <v>4.1500000000000004</v>
      </c>
      <c r="C2541" s="5" t="str">
        <f>+F2541&amp;" - "&amp;I2541</f>
        <v xml:space="preserve">Informe Interactivo 2 - </v>
      </c>
      <c r="D2541" s="6" t="e">
        <f>+"AQUÍ SE COPIA EL LINK SIN EL ID DE FILTRO"&amp;#REF!</f>
        <v>#REF!</v>
      </c>
      <c r="E2541" s="4">
        <f t="shared" si="521"/>
        <v>40</v>
      </c>
      <c r="F2541" t="str">
        <f t="shared" si="522"/>
        <v>Informe Interactivo 2</v>
      </c>
      <c r="G2541" t="str">
        <f t="shared" si="523"/>
        <v>Categoría</v>
      </c>
      <c r="H2541" t="str">
        <f t="shared" si="524"/>
        <v>Precios</v>
      </c>
      <c r="J2541" s="1" t="e">
        <f t="shared" si="525"/>
        <v>#REF!</v>
      </c>
    </row>
    <row r="2542" spans="1:10" x14ac:dyDescent="0.35">
      <c r="A2542" s="2">
        <f t="shared" si="519"/>
        <v>768</v>
      </c>
      <c r="B2542" s="2">
        <f t="shared" si="520"/>
        <v>4.1500000000000004</v>
      </c>
      <c r="C2542" s="5" t="str">
        <f>+F2542&amp;" - "&amp;I2542</f>
        <v xml:space="preserve">Informe Interactivo 2 - </v>
      </c>
      <c r="D2542" s="6" t="e">
        <f>+"AQUÍ SE COPIA EL LINK SIN EL ID DE FILTRO"&amp;#REF!</f>
        <v>#REF!</v>
      </c>
      <c r="E2542" s="4">
        <f t="shared" si="521"/>
        <v>40</v>
      </c>
      <c r="F2542" t="str">
        <f t="shared" si="522"/>
        <v>Informe Interactivo 2</v>
      </c>
      <c r="G2542" t="str">
        <f t="shared" si="523"/>
        <v>Categoría</v>
      </c>
      <c r="H2542" t="str">
        <f t="shared" si="524"/>
        <v>Precios</v>
      </c>
      <c r="J2542" s="1" t="e">
        <f t="shared" si="525"/>
        <v>#REF!</v>
      </c>
    </row>
    <row r="2543" spans="1:10" x14ac:dyDescent="0.35">
      <c r="A2543" s="2">
        <f t="shared" si="519"/>
        <v>769</v>
      </c>
      <c r="B2543" s="2">
        <f t="shared" si="520"/>
        <v>4.1500000000000004</v>
      </c>
      <c r="C2543" s="5" t="str">
        <f>+F2543&amp;" - "&amp;I2543</f>
        <v xml:space="preserve">Informe Interactivo 2 - </v>
      </c>
      <c r="D2543" s="6" t="e">
        <f>+"AQUÍ SE COPIA EL LINK SIN EL ID DE FILTRO"&amp;#REF!</f>
        <v>#REF!</v>
      </c>
      <c r="E2543" s="4">
        <f t="shared" si="521"/>
        <v>40</v>
      </c>
      <c r="F2543" t="str">
        <f t="shared" si="522"/>
        <v>Informe Interactivo 2</v>
      </c>
      <c r="G2543" t="str">
        <f t="shared" si="523"/>
        <v>Categoría</v>
      </c>
      <c r="H2543" t="str">
        <f t="shared" si="524"/>
        <v>Precios</v>
      </c>
      <c r="J2543" s="1" t="e">
        <f t="shared" si="525"/>
        <v>#REF!</v>
      </c>
    </row>
    <row r="2544" spans="1:10" x14ac:dyDescent="0.35">
      <c r="A2544" s="2">
        <f t="shared" si="519"/>
        <v>770</v>
      </c>
      <c r="B2544" s="2">
        <f t="shared" si="520"/>
        <v>4.1500000000000004</v>
      </c>
      <c r="C2544" s="5" t="str">
        <f>+F2544&amp;" - "&amp;I2544</f>
        <v xml:space="preserve">Informe Interactivo 2 - </v>
      </c>
      <c r="D2544" s="6" t="e">
        <f>+"AQUÍ SE COPIA EL LINK SIN EL ID DE FILTRO"&amp;#REF!</f>
        <v>#REF!</v>
      </c>
      <c r="E2544" s="4">
        <f t="shared" si="521"/>
        <v>40</v>
      </c>
      <c r="F2544" t="str">
        <f t="shared" si="522"/>
        <v>Informe Interactivo 2</v>
      </c>
      <c r="G2544" t="str">
        <f t="shared" si="523"/>
        <v>Categoría</v>
      </c>
      <c r="H2544" t="str">
        <f t="shared" si="524"/>
        <v>Precios</v>
      </c>
      <c r="J2544" s="1" t="e">
        <f t="shared" si="525"/>
        <v>#REF!</v>
      </c>
    </row>
    <row r="2545" spans="1:10" x14ac:dyDescent="0.35">
      <c r="A2545" s="2">
        <f t="shared" si="519"/>
        <v>771</v>
      </c>
      <c r="B2545" s="2">
        <f t="shared" si="520"/>
        <v>4.1500000000000004</v>
      </c>
      <c r="C2545" s="5" t="str">
        <f>+F2545&amp;" - "&amp;I2545</f>
        <v xml:space="preserve">Informe Interactivo 2 - </v>
      </c>
      <c r="D2545" s="6" t="e">
        <f>+"AQUÍ SE COPIA EL LINK SIN EL ID DE FILTRO"&amp;#REF!</f>
        <v>#REF!</v>
      </c>
      <c r="E2545" s="4">
        <f t="shared" si="521"/>
        <v>40</v>
      </c>
      <c r="F2545" t="str">
        <f t="shared" si="522"/>
        <v>Informe Interactivo 2</v>
      </c>
      <c r="G2545" t="str">
        <f t="shared" si="523"/>
        <v>Categoría</v>
      </c>
      <c r="H2545" t="str">
        <f t="shared" si="524"/>
        <v>Precios</v>
      </c>
      <c r="J2545" s="1" t="e">
        <f t="shared" si="525"/>
        <v>#REF!</v>
      </c>
    </row>
    <row r="2546" spans="1:10" x14ac:dyDescent="0.35">
      <c r="A2546" s="2">
        <f t="shared" si="519"/>
        <v>772</v>
      </c>
      <c r="B2546" s="2">
        <f t="shared" si="520"/>
        <v>4.1500000000000004</v>
      </c>
      <c r="C2546" s="5" t="str">
        <f>+F2546&amp;" - "&amp;I2546</f>
        <v xml:space="preserve">Informe Interactivo 2 - </v>
      </c>
      <c r="D2546" s="6" t="e">
        <f>+"AQUÍ SE COPIA EL LINK SIN EL ID DE FILTRO"&amp;#REF!</f>
        <v>#REF!</v>
      </c>
      <c r="E2546" s="4">
        <f t="shared" si="521"/>
        <v>40</v>
      </c>
      <c r="F2546" t="str">
        <f t="shared" si="522"/>
        <v>Informe Interactivo 2</v>
      </c>
      <c r="G2546" t="str">
        <f t="shared" si="523"/>
        <v>Categoría</v>
      </c>
      <c r="H2546" t="str">
        <f t="shared" si="524"/>
        <v>Precios</v>
      </c>
      <c r="J2546" s="1" t="e">
        <f t="shared" si="525"/>
        <v>#REF!</v>
      </c>
    </row>
    <row r="2547" spans="1:10" x14ac:dyDescent="0.35">
      <c r="A2547" s="2">
        <f t="shared" si="519"/>
        <v>773</v>
      </c>
      <c r="B2547" s="2">
        <f t="shared" si="520"/>
        <v>4.1500000000000004</v>
      </c>
      <c r="C2547" s="5" t="str">
        <f>+F2547&amp;" - "&amp;I2547</f>
        <v xml:space="preserve">Informe Interactivo 2 - </v>
      </c>
      <c r="D2547" s="6" t="e">
        <f>+"AQUÍ SE COPIA EL LINK SIN EL ID DE FILTRO"&amp;#REF!</f>
        <v>#REF!</v>
      </c>
      <c r="E2547" s="4">
        <f t="shared" si="521"/>
        <v>40</v>
      </c>
      <c r="F2547" t="str">
        <f t="shared" si="522"/>
        <v>Informe Interactivo 2</v>
      </c>
      <c r="G2547" t="str">
        <f t="shared" si="523"/>
        <v>Categoría</v>
      </c>
      <c r="H2547" t="str">
        <f t="shared" si="524"/>
        <v>Precios</v>
      </c>
      <c r="J2547" s="1" t="e">
        <f t="shared" si="525"/>
        <v>#REF!</v>
      </c>
    </row>
    <row r="2548" spans="1:10" x14ac:dyDescent="0.35">
      <c r="A2548" s="2">
        <f t="shared" si="519"/>
        <v>774</v>
      </c>
      <c r="B2548" s="2">
        <f t="shared" si="520"/>
        <v>4.1500000000000004</v>
      </c>
      <c r="C2548" s="5" t="str">
        <f>+F2548&amp;" - "&amp;I2548</f>
        <v xml:space="preserve">Informe Interactivo 2 - </v>
      </c>
      <c r="D2548" s="6" t="e">
        <f>+"AQUÍ SE COPIA EL LINK SIN EL ID DE FILTRO"&amp;#REF!</f>
        <v>#REF!</v>
      </c>
      <c r="E2548" s="4">
        <f t="shared" si="521"/>
        <v>40</v>
      </c>
      <c r="F2548" t="str">
        <f t="shared" si="522"/>
        <v>Informe Interactivo 2</v>
      </c>
      <c r="G2548" t="str">
        <f t="shared" si="523"/>
        <v>Categoría</v>
      </c>
      <c r="H2548" t="str">
        <f t="shared" si="524"/>
        <v>Precios</v>
      </c>
      <c r="J2548" s="1" t="e">
        <f t="shared" si="525"/>
        <v>#REF!</v>
      </c>
    </row>
    <row r="2549" spans="1:10" x14ac:dyDescent="0.35">
      <c r="A2549" s="2">
        <f t="shared" si="519"/>
        <v>775</v>
      </c>
      <c r="B2549" s="2">
        <f t="shared" si="520"/>
        <v>4.1500000000000004</v>
      </c>
      <c r="C2549" s="5" t="str">
        <f>+F2549&amp;" - "&amp;I2549</f>
        <v xml:space="preserve">Informe Interactivo 2 - </v>
      </c>
      <c r="D2549" s="6" t="e">
        <f>+"AQUÍ SE COPIA EL LINK SIN EL ID DE FILTRO"&amp;#REF!</f>
        <v>#REF!</v>
      </c>
      <c r="E2549" s="4">
        <f t="shared" si="521"/>
        <v>40</v>
      </c>
      <c r="F2549" t="str">
        <f t="shared" si="522"/>
        <v>Informe Interactivo 2</v>
      </c>
      <c r="G2549" t="str">
        <f t="shared" si="523"/>
        <v>Categoría</v>
      </c>
      <c r="H2549" t="str">
        <f t="shared" si="524"/>
        <v>Precios</v>
      </c>
      <c r="J2549" s="1" t="e">
        <f t="shared" si="525"/>
        <v>#REF!</v>
      </c>
    </row>
    <row r="2550" spans="1:10" x14ac:dyDescent="0.35">
      <c r="A2550" s="2">
        <f t="shared" si="519"/>
        <v>776</v>
      </c>
      <c r="B2550" s="2">
        <f t="shared" si="520"/>
        <v>4.1500000000000004</v>
      </c>
      <c r="C2550" s="5" t="str">
        <f>+F2550&amp;" - "&amp;I2550</f>
        <v xml:space="preserve">Informe Interactivo 2 - </v>
      </c>
      <c r="D2550" s="6" t="e">
        <f>+"AQUÍ SE COPIA EL LINK SIN EL ID DE FILTRO"&amp;#REF!</f>
        <v>#REF!</v>
      </c>
      <c r="E2550" s="4">
        <f t="shared" si="521"/>
        <v>40</v>
      </c>
      <c r="F2550" t="str">
        <f t="shared" si="522"/>
        <v>Informe Interactivo 2</v>
      </c>
      <c r="G2550" t="str">
        <f t="shared" si="523"/>
        <v>Categoría</v>
      </c>
      <c r="H2550" t="str">
        <f t="shared" si="524"/>
        <v>Precios</v>
      </c>
      <c r="J2550" s="1" t="e">
        <f t="shared" si="525"/>
        <v>#REF!</v>
      </c>
    </row>
    <row r="2551" spans="1:10" x14ac:dyDescent="0.35">
      <c r="A2551" s="2">
        <f t="shared" si="519"/>
        <v>777</v>
      </c>
      <c r="B2551" s="2">
        <f t="shared" si="520"/>
        <v>4.1500000000000004</v>
      </c>
      <c r="C2551" s="5" t="str">
        <f>+F2551&amp;" - "&amp;I2551</f>
        <v xml:space="preserve">Informe Interactivo 2 - </v>
      </c>
      <c r="D2551" s="6" t="e">
        <f>+"AQUÍ SE COPIA EL LINK SIN EL ID DE FILTRO"&amp;#REF!</f>
        <v>#REF!</v>
      </c>
      <c r="E2551" s="4">
        <f t="shared" si="521"/>
        <v>40</v>
      </c>
      <c r="F2551" t="str">
        <f t="shared" si="522"/>
        <v>Informe Interactivo 2</v>
      </c>
      <c r="G2551" t="str">
        <f t="shared" si="523"/>
        <v>Categoría</v>
      </c>
      <c r="H2551" t="str">
        <f t="shared" si="524"/>
        <v>Precios</v>
      </c>
      <c r="J2551" s="1" t="e">
        <f t="shared" si="525"/>
        <v>#REF!</v>
      </c>
    </row>
    <row r="2552" spans="1:10" x14ac:dyDescent="0.35">
      <c r="A2552" s="2">
        <f t="shared" si="519"/>
        <v>778</v>
      </c>
      <c r="B2552" s="2">
        <f t="shared" si="520"/>
        <v>4.1500000000000004</v>
      </c>
      <c r="C2552" s="5" t="str">
        <f>+F2552&amp;" - "&amp;I2552</f>
        <v xml:space="preserve">Informe Interactivo 2 - </v>
      </c>
      <c r="D2552" s="6" t="e">
        <f>+"AQUÍ SE COPIA EL LINK SIN EL ID DE FILTRO"&amp;#REF!</f>
        <v>#REF!</v>
      </c>
      <c r="E2552" s="4">
        <f t="shared" si="521"/>
        <v>40</v>
      </c>
      <c r="F2552" t="str">
        <f t="shared" si="522"/>
        <v>Informe Interactivo 2</v>
      </c>
      <c r="G2552" t="str">
        <f t="shared" si="523"/>
        <v>Categoría</v>
      </c>
      <c r="H2552" t="str">
        <f t="shared" si="524"/>
        <v>Precios</v>
      </c>
      <c r="J2552" s="1" t="e">
        <f t="shared" si="525"/>
        <v>#REF!</v>
      </c>
    </row>
    <row r="2553" spans="1:10" x14ac:dyDescent="0.35">
      <c r="A2553" s="2">
        <f t="shared" si="519"/>
        <v>779</v>
      </c>
      <c r="B2553" s="2">
        <f t="shared" si="520"/>
        <v>4.1500000000000004</v>
      </c>
      <c r="C2553" s="5" t="str">
        <f>+F2553&amp;" - "&amp;I2553</f>
        <v xml:space="preserve">Informe Interactivo 2 - </v>
      </c>
      <c r="D2553" s="6" t="e">
        <f>+"AQUÍ SE COPIA EL LINK SIN EL ID DE FILTRO"&amp;#REF!</f>
        <v>#REF!</v>
      </c>
      <c r="E2553" s="4">
        <f t="shared" si="521"/>
        <v>40</v>
      </c>
      <c r="F2553" t="str">
        <f t="shared" si="522"/>
        <v>Informe Interactivo 2</v>
      </c>
      <c r="G2553" t="str">
        <f t="shared" si="523"/>
        <v>Categoría</v>
      </c>
      <c r="H2553" t="str">
        <f t="shared" si="524"/>
        <v>Precios</v>
      </c>
      <c r="J2553" s="1" t="e">
        <f t="shared" si="525"/>
        <v>#REF!</v>
      </c>
    </row>
    <row r="2554" spans="1:10" x14ac:dyDescent="0.35">
      <c r="A2554" s="2">
        <f t="shared" si="519"/>
        <v>780</v>
      </c>
      <c r="B2554" s="2">
        <f t="shared" si="520"/>
        <v>4.1500000000000004</v>
      </c>
      <c r="C2554" s="5" t="str">
        <f>+F2554&amp;" - "&amp;I2554</f>
        <v xml:space="preserve">Informe Interactivo 2 - </v>
      </c>
      <c r="D2554" s="6" t="e">
        <f>+"AQUÍ SE COPIA EL LINK SIN EL ID DE FILTRO"&amp;#REF!</f>
        <v>#REF!</v>
      </c>
      <c r="E2554" s="4">
        <f t="shared" si="521"/>
        <v>40</v>
      </c>
      <c r="F2554" t="str">
        <f t="shared" si="522"/>
        <v>Informe Interactivo 2</v>
      </c>
      <c r="G2554" t="str">
        <f t="shared" si="523"/>
        <v>Categoría</v>
      </c>
      <c r="H2554" t="str">
        <f t="shared" si="524"/>
        <v>Precios</v>
      </c>
      <c r="J2554" s="1" t="e">
        <f t="shared" si="525"/>
        <v>#REF!</v>
      </c>
    </row>
    <row r="2555" spans="1:10" x14ac:dyDescent="0.35">
      <c r="A2555" s="2">
        <f t="shared" si="519"/>
        <v>781</v>
      </c>
      <c r="B2555" s="2">
        <f t="shared" si="520"/>
        <v>4.1500000000000004</v>
      </c>
      <c r="C2555" s="5" t="str">
        <f>+F2555&amp;" - "&amp;I2555</f>
        <v xml:space="preserve">Informe Interactivo 2 - </v>
      </c>
      <c r="D2555" s="6" t="e">
        <f>+"AQUÍ SE COPIA EL LINK SIN EL ID DE FILTRO"&amp;#REF!</f>
        <v>#REF!</v>
      </c>
      <c r="E2555" s="4">
        <f t="shared" si="521"/>
        <v>40</v>
      </c>
      <c r="F2555" t="str">
        <f t="shared" si="522"/>
        <v>Informe Interactivo 2</v>
      </c>
      <c r="G2555" t="str">
        <f t="shared" si="523"/>
        <v>Categoría</v>
      </c>
      <c r="H2555" t="str">
        <f t="shared" si="524"/>
        <v>Precios</v>
      </c>
      <c r="J2555" s="1" t="e">
        <f t="shared" si="525"/>
        <v>#REF!</v>
      </c>
    </row>
    <row r="2556" spans="1:10" x14ac:dyDescent="0.35">
      <c r="A2556" s="2">
        <f t="shared" si="519"/>
        <v>782</v>
      </c>
      <c r="B2556" s="2">
        <f t="shared" si="520"/>
        <v>4.1500000000000004</v>
      </c>
      <c r="C2556" s="5" t="str">
        <f>+F2556&amp;" - "&amp;I2556</f>
        <v xml:space="preserve">Informe Interactivo 2 - </v>
      </c>
      <c r="D2556" s="6" t="e">
        <f>+"AQUÍ SE COPIA EL LINK SIN EL ID DE FILTRO"&amp;#REF!</f>
        <v>#REF!</v>
      </c>
      <c r="E2556" s="4">
        <f t="shared" si="521"/>
        <v>40</v>
      </c>
      <c r="F2556" t="str">
        <f t="shared" si="522"/>
        <v>Informe Interactivo 2</v>
      </c>
      <c r="G2556" t="str">
        <f t="shared" si="523"/>
        <v>Categoría</v>
      </c>
      <c r="H2556" t="str">
        <f t="shared" si="524"/>
        <v>Precios</v>
      </c>
      <c r="J2556" s="1" t="e">
        <f t="shared" si="525"/>
        <v>#REF!</v>
      </c>
    </row>
    <row r="2557" spans="1:10" x14ac:dyDescent="0.35">
      <c r="A2557" s="2">
        <f t="shared" si="519"/>
        <v>783</v>
      </c>
      <c r="B2557" s="2">
        <f t="shared" si="520"/>
        <v>4.1500000000000004</v>
      </c>
      <c r="C2557" s="5" t="str">
        <f>+F2557&amp;" - "&amp;I2557</f>
        <v xml:space="preserve">Informe Interactivo 2 - </v>
      </c>
      <c r="D2557" s="6" t="e">
        <f>+"AQUÍ SE COPIA EL LINK SIN EL ID DE FILTRO"&amp;#REF!</f>
        <v>#REF!</v>
      </c>
      <c r="E2557" s="4">
        <f t="shared" si="521"/>
        <v>40</v>
      </c>
      <c r="F2557" t="str">
        <f t="shared" si="522"/>
        <v>Informe Interactivo 2</v>
      </c>
      <c r="G2557" t="str">
        <f t="shared" si="523"/>
        <v>Categoría</v>
      </c>
      <c r="H2557" t="str">
        <f t="shared" si="524"/>
        <v>Precios</v>
      </c>
      <c r="J2557" s="1" t="e">
        <f t="shared" si="525"/>
        <v>#REF!</v>
      </c>
    </row>
    <row r="2558" spans="1:10" x14ac:dyDescent="0.35">
      <c r="A2558" s="2">
        <f t="shared" si="519"/>
        <v>784</v>
      </c>
      <c r="B2558" s="2">
        <f t="shared" si="520"/>
        <v>4.1500000000000004</v>
      </c>
      <c r="C2558" s="5" t="str">
        <f>+F2558&amp;" - "&amp;I2558</f>
        <v xml:space="preserve">Informe Interactivo 2 - </v>
      </c>
      <c r="D2558" s="6" t="e">
        <f>+"AQUÍ SE COPIA EL LINK SIN EL ID DE FILTRO"&amp;#REF!</f>
        <v>#REF!</v>
      </c>
      <c r="E2558" s="4">
        <f t="shared" si="521"/>
        <v>40</v>
      </c>
      <c r="F2558" t="str">
        <f t="shared" si="522"/>
        <v>Informe Interactivo 2</v>
      </c>
      <c r="G2558" t="str">
        <f t="shared" si="523"/>
        <v>Categoría</v>
      </c>
      <c r="H2558" t="str">
        <f t="shared" si="524"/>
        <v>Precios</v>
      </c>
      <c r="J2558" s="1" t="e">
        <f t="shared" si="525"/>
        <v>#REF!</v>
      </c>
    </row>
    <row r="2559" spans="1:10" x14ac:dyDescent="0.35">
      <c r="A2559" s="2">
        <f t="shared" si="519"/>
        <v>785</v>
      </c>
      <c r="B2559" s="2">
        <f t="shared" si="520"/>
        <v>4.1500000000000004</v>
      </c>
      <c r="C2559" s="5" t="str">
        <f>+F2559&amp;" - "&amp;I2559</f>
        <v xml:space="preserve">Informe Interactivo 2 - </v>
      </c>
      <c r="D2559" s="6" t="e">
        <f>+"AQUÍ SE COPIA EL LINK SIN EL ID DE FILTRO"&amp;#REF!</f>
        <v>#REF!</v>
      </c>
      <c r="E2559" s="4">
        <f t="shared" si="521"/>
        <v>40</v>
      </c>
      <c r="F2559" t="str">
        <f t="shared" si="522"/>
        <v>Informe Interactivo 2</v>
      </c>
      <c r="G2559" t="str">
        <f t="shared" si="523"/>
        <v>Categoría</v>
      </c>
      <c r="H2559" t="str">
        <f t="shared" si="524"/>
        <v>Precios</v>
      </c>
      <c r="J2559" s="1" t="e">
        <f t="shared" si="525"/>
        <v>#REF!</v>
      </c>
    </row>
    <row r="2560" spans="1:10" x14ac:dyDescent="0.35">
      <c r="A2560" s="2">
        <f t="shared" si="519"/>
        <v>786</v>
      </c>
      <c r="B2560" s="2">
        <f t="shared" si="520"/>
        <v>4.1500000000000004</v>
      </c>
      <c r="C2560" s="5" t="str">
        <f>+F2560&amp;" - "&amp;I2560</f>
        <v xml:space="preserve">Informe Interactivo 2 - </v>
      </c>
      <c r="D2560" s="6" t="e">
        <f>+"AQUÍ SE COPIA EL LINK SIN EL ID DE FILTRO"&amp;#REF!</f>
        <v>#REF!</v>
      </c>
      <c r="E2560" s="4">
        <f t="shared" si="521"/>
        <v>40</v>
      </c>
      <c r="F2560" t="str">
        <f t="shared" si="522"/>
        <v>Informe Interactivo 2</v>
      </c>
      <c r="G2560" t="str">
        <f t="shared" si="523"/>
        <v>Categoría</v>
      </c>
      <c r="H2560" t="str">
        <f t="shared" si="524"/>
        <v>Precios</v>
      </c>
      <c r="J2560" s="1" t="e">
        <f t="shared" si="525"/>
        <v>#REF!</v>
      </c>
    </row>
    <row r="2561" spans="1:10" x14ac:dyDescent="0.35">
      <c r="A2561" s="2">
        <f t="shared" si="519"/>
        <v>787</v>
      </c>
      <c r="B2561" s="2">
        <f t="shared" si="520"/>
        <v>4.1500000000000004</v>
      </c>
      <c r="C2561" s="5" t="str">
        <f>+F2561&amp;" - "&amp;I2561</f>
        <v xml:space="preserve">Informe Interactivo 2 - </v>
      </c>
      <c r="D2561" s="6" t="e">
        <f>+"AQUÍ SE COPIA EL LINK SIN EL ID DE FILTRO"&amp;#REF!</f>
        <v>#REF!</v>
      </c>
      <c r="E2561" s="4">
        <f t="shared" si="521"/>
        <v>40</v>
      </c>
      <c r="F2561" t="str">
        <f t="shared" si="522"/>
        <v>Informe Interactivo 2</v>
      </c>
      <c r="G2561" t="str">
        <f t="shared" si="523"/>
        <v>Categoría</v>
      </c>
      <c r="H2561" t="str">
        <f t="shared" si="524"/>
        <v>Precios</v>
      </c>
      <c r="J2561" s="1" t="e">
        <f t="shared" si="525"/>
        <v>#REF!</v>
      </c>
    </row>
    <row r="2562" spans="1:10" x14ac:dyDescent="0.35">
      <c r="A2562" s="2">
        <f t="shared" si="519"/>
        <v>788</v>
      </c>
      <c r="B2562" s="2">
        <f t="shared" si="520"/>
        <v>4.1500000000000004</v>
      </c>
      <c r="C2562" s="5" t="str">
        <f>+F2562&amp;" - "&amp;I2562</f>
        <v xml:space="preserve">Informe Interactivo 2 - </v>
      </c>
      <c r="D2562" s="6" t="e">
        <f>+"AQUÍ SE COPIA EL LINK SIN EL ID DE FILTRO"&amp;#REF!</f>
        <v>#REF!</v>
      </c>
      <c r="E2562" s="4">
        <f t="shared" si="521"/>
        <v>40</v>
      </c>
      <c r="F2562" t="str">
        <f t="shared" si="522"/>
        <v>Informe Interactivo 2</v>
      </c>
      <c r="G2562" t="str">
        <f t="shared" si="523"/>
        <v>Categoría</v>
      </c>
      <c r="H2562" t="str">
        <f t="shared" si="524"/>
        <v>Precios</v>
      </c>
      <c r="J2562" s="1" t="e">
        <f t="shared" si="525"/>
        <v>#REF!</v>
      </c>
    </row>
    <row r="2563" spans="1:10" x14ac:dyDescent="0.35">
      <c r="A2563" s="2">
        <f t="shared" si="519"/>
        <v>789</v>
      </c>
      <c r="B2563" s="2">
        <f t="shared" si="520"/>
        <v>4.1500000000000004</v>
      </c>
      <c r="C2563" s="5" t="str">
        <f>+F2563&amp;" - "&amp;I2563</f>
        <v xml:space="preserve">Informe Interactivo 2 - </v>
      </c>
      <c r="D2563" s="6" t="e">
        <f>+"AQUÍ SE COPIA EL LINK SIN EL ID DE FILTRO"&amp;#REF!</f>
        <v>#REF!</v>
      </c>
      <c r="E2563" s="4">
        <f t="shared" si="521"/>
        <v>40</v>
      </c>
      <c r="F2563" t="str">
        <f t="shared" si="522"/>
        <v>Informe Interactivo 2</v>
      </c>
      <c r="G2563" t="str">
        <f t="shared" si="523"/>
        <v>Categoría</v>
      </c>
      <c r="H2563" t="str">
        <f t="shared" si="524"/>
        <v>Precios</v>
      </c>
      <c r="J2563" s="1" t="e">
        <f t="shared" si="525"/>
        <v>#REF!</v>
      </c>
    </row>
    <row r="2564" spans="1:10" x14ac:dyDescent="0.35">
      <c r="A2564" s="2">
        <f t="shared" si="519"/>
        <v>790</v>
      </c>
      <c r="B2564" s="2">
        <f t="shared" si="520"/>
        <v>4.1500000000000004</v>
      </c>
      <c r="C2564" s="5" t="str">
        <f>+F2564&amp;" - "&amp;I2564</f>
        <v xml:space="preserve">Informe Interactivo 2 - </v>
      </c>
      <c r="D2564" s="6" t="e">
        <f>+"AQUÍ SE COPIA EL LINK SIN EL ID DE FILTRO"&amp;#REF!</f>
        <v>#REF!</v>
      </c>
      <c r="E2564" s="4">
        <f t="shared" si="521"/>
        <v>40</v>
      </c>
      <c r="F2564" t="str">
        <f t="shared" si="522"/>
        <v>Informe Interactivo 2</v>
      </c>
      <c r="G2564" t="str">
        <f t="shared" si="523"/>
        <v>Categoría</v>
      </c>
      <c r="H2564" t="str">
        <f t="shared" si="524"/>
        <v>Precios</v>
      </c>
      <c r="J2564" s="1" t="e">
        <f t="shared" si="525"/>
        <v>#REF!</v>
      </c>
    </row>
    <row r="2565" spans="1:10" x14ac:dyDescent="0.35">
      <c r="A2565" s="2">
        <f t="shared" si="519"/>
        <v>791</v>
      </c>
      <c r="B2565" s="2">
        <f t="shared" si="520"/>
        <v>4.1500000000000004</v>
      </c>
      <c r="C2565" s="5" t="str">
        <f>+F2565&amp;" - "&amp;I2565</f>
        <v xml:space="preserve">Informe Interactivo 2 - </v>
      </c>
      <c r="D2565" s="6" t="e">
        <f>+"AQUÍ SE COPIA EL LINK SIN EL ID DE FILTRO"&amp;#REF!</f>
        <v>#REF!</v>
      </c>
      <c r="E2565" s="4">
        <f t="shared" si="521"/>
        <v>40</v>
      </c>
      <c r="F2565" t="str">
        <f t="shared" si="522"/>
        <v>Informe Interactivo 2</v>
      </c>
      <c r="G2565" t="str">
        <f t="shared" si="523"/>
        <v>Categoría</v>
      </c>
      <c r="H2565" t="str">
        <f t="shared" si="524"/>
        <v>Precios</v>
      </c>
      <c r="J2565" s="1" t="e">
        <f t="shared" si="525"/>
        <v>#REF!</v>
      </c>
    </row>
    <row r="2566" spans="1:10" x14ac:dyDescent="0.35">
      <c r="A2566" s="2">
        <f t="shared" si="519"/>
        <v>792</v>
      </c>
      <c r="B2566" s="2">
        <f t="shared" si="520"/>
        <v>4.1500000000000004</v>
      </c>
      <c r="C2566" s="5" t="str">
        <f>+F2566&amp;" - "&amp;I2566</f>
        <v xml:space="preserve">Informe Interactivo 2 - </v>
      </c>
      <c r="D2566" s="6" t="e">
        <f>+"AQUÍ SE COPIA EL LINK SIN EL ID DE FILTRO"&amp;#REF!</f>
        <v>#REF!</v>
      </c>
      <c r="E2566" s="4">
        <f t="shared" si="521"/>
        <v>40</v>
      </c>
      <c r="F2566" t="str">
        <f t="shared" si="522"/>
        <v>Informe Interactivo 2</v>
      </c>
      <c r="G2566" t="str">
        <f t="shared" si="523"/>
        <v>Categoría</v>
      </c>
      <c r="H2566" t="str">
        <f t="shared" si="524"/>
        <v>Precios</v>
      </c>
      <c r="J2566" s="1" t="e">
        <f t="shared" si="525"/>
        <v>#REF!</v>
      </c>
    </row>
    <row r="2567" spans="1:10" x14ac:dyDescent="0.35">
      <c r="A2567" s="2">
        <f t="shared" si="519"/>
        <v>793</v>
      </c>
      <c r="B2567" s="2">
        <f t="shared" si="520"/>
        <v>4.1500000000000004</v>
      </c>
      <c r="C2567" s="5" t="str">
        <f>+F2567&amp;" - "&amp;I2567</f>
        <v xml:space="preserve">Informe Interactivo 2 - </v>
      </c>
      <c r="D2567" s="6" t="e">
        <f>+"AQUÍ SE COPIA EL LINK SIN EL ID DE FILTRO"&amp;#REF!</f>
        <v>#REF!</v>
      </c>
      <c r="E2567" s="4">
        <f t="shared" si="521"/>
        <v>40</v>
      </c>
      <c r="F2567" t="str">
        <f t="shared" si="522"/>
        <v>Informe Interactivo 2</v>
      </c>
      <c r="G2567" t="str">
        <f t="shared" si="523"/>
        <v>Categoría</v>
      </c>
      <c r="H2567" t="str">
        <f t="shared" si="524"/>
        <v>Precios</v>
      </c>
      <c r="J2567" s="1" t="e">
        <f t="shared" si="525"/>
        <v>#REF!</v>
      </c>
    </row>
    <row r="2568" spans="1:10" x14ac:dyDescent="0.35">
      <c r="A2568" s="2">
        <f t="shared" si="519"/>
        <v>794</v>
      </c>
      <c r="B2568" s="2">
        <f t="shared" si="520"/>
        <v>4.1500000000000004</v>
      </c>
      <c r="C2568" s="5" t="str">
        <f>+F2568&amp;" - "&amp;I2568</f>
        <v xml:space="preserve">Informe Interactivo 2 - </v>
      </c>
      <c r="D2568" s="6" t="e">
        <f>+"AQUÍ SE COPIA EL LINK SIN EL ID DE FILTRO"&amp;#REF!</f>
        <v>#REF!</v>
      </c>
      <c r="E2568" s="4">
        <f t="shared" si="521"/>
        <v>40</v>
      </c>
      <c r="F2568" t="str">
        <f t="shared" si="522"/>
        <v>Informe Interactivo 2</v>
      </c>
      <c r="G2568" t="str">
        <f t="shared" si="523"/>
        <v>Categoría</v>
      </c>
      <c r="H2568" t="str">
        <f t="shared" si="524"/>
        <v>Precios</v>
      </c>
      <c r="J2568" s="1" t="e">
        <f t="shared" si="525"/>
        <v>#REF!</v>
      </c>
    </row>
    <row r="2569" spans="1:10" x14ac:dyDescent="0.35">
      <c r="A2569" s="2">
        <f t="shared" si="519"/>
        <v>795</v>
      </c>
      <c r="B2569" s="2">
        <f t="shared" si="520"/>
        <v>4.1500000000000004</v>
      </c>
      <c r="C2569" s="5" t="str">
        <f>+F2569&amp;" - "&amp;I2569</f>
        <v xml:space="preserve">Informe Interactivo 2 - </v>
      </c>
      <c r="D2569" s="6" t="e">
        <f>+"AQUÍ SE COPIA EL LINK SIN EL ID DE FILTRO"&amp;#REF!</f>
        <v>#REF!</v>
      </c>
      <c r="E2569" s="4">
        <f t="shared" si="521"/>
        <v>40</v>
      </c>
      <c r="F2569" t="str">
        <f t="shared" si="522"/>
        <v>Informe Interactivo 2</v>
      </c>
      <c r="G2569" t="str">
        <f t="shared" si="523"/>
        <v>Categoría</v>
      </c>
      <c r="H2569" t="str">
        <f t="shared" si="524"/>
        <v>Precios</v>
      </c>
      <c r="J2569" s="1" t="e">
        <f t="shared" si="525"/>
        <v>#REF!</v>
      </c>
    </row>
    <row r="2570" spans="1:10" x14ac:dyDescent="0.35">
      <c r="A2570" s="2">
        <f t="shared" si="519"/>
        <v>796</v>
      </c>
      <c r="B2570" s="2">
        <f t="shared" si="520"/>
        <v>4.1500000000000004</v>
      </c>
      <c r="C2570" s="5" t="str">
        <f>+F2570&amp;" - "&amp;I2570</f>
        <v xml:space="preserve">Informe Interactivo 2 - </v>
      </c>
      <c r="D2570" s="6" t="e">
        <f>+"AQUÍ SE COPIA EL LINK SIN EL ID DE FILTRO"&amp;#REF!</f>
        <v>#REF!</v>
      </c>
      <c r="E2570" s="4">
        <f t="shared" si="521"/>
        <v>40</v>
      </c>
      <c r="F2570" t="str">
        <f t="shared" si="522"/>
        <v>Informe Interactivo 2</v>
      </c>
      <c r="G2570" t="str">
        <f t="shared" si="523"/>
        <v>Categoría</v>
      </c>
      <c r="H2570" t="str">
        <f t="shared" si="524"/>
        <v>Precios</v>
      </c>
      <c r="J2570" s="1" t="e">
        <f t="shared" si="525"/>
        <v>#REF!</v>
      </c>
    </row>
    <row r="2571" spans="1:10" x14ac:dyDescent="0.35">
      <c r="A2571" s="2">
        <f t="shared" si="519"/>
        <v>797</v>
      </c>
      <c r="B2571" s="2">
        <f t="shared" si="520"/>
        <v>4.1500000000000004</v>
      </c>
      <c r="C2571" s="5" t="str">
        <f>+F2571&amp;" - "&amp;I2571</f>
        <v xml:space="preserve">Informe Interactivo 2 - </v>
      </c>
      <c r="D2571" s="6" t="e">
        <f>+"AQUÍ SE COPIA EL LINK SIN EL ID DE FILTRO"&amp;#REF!</f>
        <v>#REF!</v>
      </c>
      <c r="E2571" s="4">
        <f t="shared" si="521"/>
        <v>40</v>
      </c>
      <c r="F2571" t="str">
        <f t="shared" si="522"/>
        <v>Informe Interactivo 2</v>
      </c>
      <c r="G2571" t="str">
        <f t="shared" si="523"/>
        <v>Categoría</v>
      </c>
      <c r="H2571" t="str">
        <f t="shared" si="524"/>
        <v>Precios</v>
      </c>
      <c r="J2571" s="1" t="e">
        <f t="shared" si="525"/>
        <v>#REF!</v>
      </c>
    </row>
    <row r="2572" spans="1:10" x14ac:dyDescent="0.35">
      <c r="A2572" s="2">
        <f t="shared" si="519"/>
        <v>798</v>
      </c>
      <c r="B2572" s="2">
        <f t="shared" si="520"/>
        <v>4.1500000000000004</v>
      </c>
      <c r="C2572" s="5" t="str">
        <f>+F2572&amp;" - "&amp;I2572</f>
        <v xml:space="preserve">Informe Interactivo 2 - </v>
      </c>
      <c r="D2572" s="6" t="e">
        <f>+"AQUÍ SE COPIA EL LINK SIN EL ID DE FILTRO"&amp;#REF!</f>
        <v>#REF!</v>
      </c>
      <c r="E2572" s="4">
        <f t="shared" si="521"/>
        <v>40</v>
      </c>
      <c r="F2572" t="str">
        <f t="shared" si="522"/>
        <v>Informe Interactivo 2</v>
      </c>
      <c r="G2572" t="str">
        <f t="shared" si="523"/>
        <v>Categoría</v>
      </c>
      <c r="H2572" t="str">
        <f t="shared" si="524"/>
        <v>Precios</v>
      </c>
      <c r="J2572" s="1" t="e">
        <f t="shared" si="525"/>
        <v>#REF!</v>
      </c>
    </row>
    <row r="2573" spans="1:10" x14ac:dyDescent="0.35">
      <c r="A2573" s="2">
        <f t="shared" si="519"/>
        <v>799</v>
      </c>
      <c r="B2573" s="2">
        <f t="shared" si="520"/>
        <v>4.1500000000000004</v>
      </c>
      <c r="C2573" s="5" t="str">
        <f>+F2573&amp;" - "&amp;I2573</f>
        <v xml:space="preserve">Informe Interactivo 2 - </v>
      </c>
      <c r="D2573" s="6" t="e">
        <f>+"AQUÍ SE COPIA EL LINK SIN EL ID DE FILTRO"&amp;#REF!</f>
        <v>#REF!</v>
      </c>
      <c r="E2573" s="4">
        <f t="shared" si="521"/>
        <v>40</v>
      </c>
      <c r="F2573" t="str">
        <f t="shared" si="522"/>
        <v>Informe Interactivo 2</v>
      </c>
      <c r="G2573" t="str">
        <f t="shared" si="523"/>
        <v>Categoría</v>
      </c>
      <c r="H2573" t="str">
        <f t="shared" si="524"/>
        <v>Precios</v>
      </c>
      <c r="J2573" s="1" t="e">
        <f t="shared" si="525"/>
        <v>#REF!</v>
      </c>
    </row>
    <row r="2574" spans="1:10" x14ac:dyDescent="0.35">
      <c r="A2574" s="2">
        <f t="shared" si="519"/>
        <v>800</v>
      </c>
      <c r="B2574" s="2">
        <f t="shared" si="520"/>
        <v>4.1500000000000004</v>
      </c>
      <c r="C2574" s="5" t="str">
        <f>+F2574&amp;" - "&amp;I2574</f>
        <v xml:space="preserve">Informe Interactivo 2 - </v>
      </c>
      <c r="D2574" s="6" t="e">
        <f>+"AQUÍ SE COPIA EL LINK SIN EL ID DE FILTRO"&amp;#REF!</f>
        <v>#REF!</v>
      </c>
      <c r="E2574" s="4">
        <f t="shared" si="521"/>
        <v>40</v>
      </c>
      <c r="F2574" t="str">
        <f t="shared" si="522"/>
        <v>Informe Interactivo 2</v>
      </c>
      <c r="G2574" t="str">
        <f t="shared" si="523"/>
        <v>Categoría</v>
      </c>
      <c r="H2574" t="str">
        <f t="shared" si="524"/>
        <v>Precios</v>
      </c>
      <c r="J2574" s="1" t="e">
        <f t="shared" si="525"/>
        <v>#REF!</v>
      </c>
    </row>
    <row r="2575" spans="1:10" x14ac:dyDescent="0.35">
      <c r="A2575" s="2">
        <f t="shared" si="519"/>
        <v>801</v>
      </c>
      <c r="B2575" s="2">
        <f t="shared" si="520"/>
        <v>4.1500000000000004</v>
      </c>
      <c r="C2575" s="5" t="str">
        <f>+F2575&amp;" - "&amp;I2575</f>
        <v xml:space="preserve">Informe Interactivo 2 - </v>
      </c>
      <c r="D2575" s="6" t="e">
        <f>+"AQUÍ SE COPIA EL LINK SIN EL ID DE FILTRO"&amp;#REF!</f>
        <v>#REF!</v>
      </c>
      <c r="E2575" s="4">
        <f t="shared" si="521"/>
        <v>40</v>
      </c>
      <c r="F2575" t="str">
        <f t="shared" si="522"/>
        <v>Informe Interactivo 2</v>
      </c>
      <c r="G2575" t="str">
        <f t="shared" si="523"/>
        <v>Categoría</v>
      </c>
      <c r="H2575" t="str">
        <f t="shared" si="524"/>
        <v>Precios</v>
      </c>
      <c r="J2575" s="1" t="e">
        <f t="shared" si="525"/>
        <v>#REF!</v>
      </c>
    </row>
    <row r="2576" spans="1:10" x14ac:dyDescent="0.35">
      <c r="A2576" s="2">
        <f t="shared" si="519"/>
        <v>802</v>
      </c>
      <c r="B2576" s="2">
        <f t="shared" si="520"/>
        <v>4.1500000000000004</v>
      </c>
      <c r="C2576" s="5" t="str">
        <f>+F2576&amp;" - "&amp;I2576</f>
        <v xml:space="preserve">Informe Interactivo 2 - </v>
      </c>
      <c r="D2576" s="6" t="e">
        <f>+"AQUÍ SE COPIA EL LINK SIN EL ID DE FILTRO"&amp;#REF!</f>
        <v>#REF!</v>
      </c>
      <c r="E2576" s="4">
        <f t="shared" si="521"/>
        <v>40</v>
      </c>
      <c r="F2576" t="str">
        <f t="shared" si="522"/>
        <v>Informe Interactivo 2</v>
      </c>
      <c r="G2576" t="str">
        <f t="shared" si="523"/>
        <v>Categoría</v>
      </c>
      <c r="H2576" t="str">
        <f t="shared" si="524"/>
        <v>Precios</v>
      </c>
      <c r="J2576" s="1" t="e">
        <f t="shared" si="525"/>
        <v>#REF!</v>
      </c>
    </row>
    <row r="2577" spans="1:10" x14ac:dyDescent="0.35">
      <c r="A2577" s="2">
        <f t="shared" si="519"/>
        <v>803</v>
      </c>
      <c r="B2577" s="2">
        <f t="shared" si="520"/>
        <v>4.1500000000000004</v>
      </c>
      <c r="C2577" s="5" t="str">
        <f>+F2577&amp;" - "&amp;I2577</f>
        <v xml:space="preserve">Informe Interactivo 2 - </v>
      </c>
      <c r="D2577" s="6" t="e">
        <f>+"AQUÍ SE COPIA EL LINK SIN EL ID DE FILTRO"&amp;#REF!</f>
        <v>#REF!</v>
      </c>
      <c r="E2577" s="4">
        <f t="shared" si="521"/>
        <v>40</v>
      </c>
      <c r="F2577" t="str">
        <f t="shared" si="522"/>
        <v>Informe Interactivo 2</v>
      </c>
      <c r="G2577" t="str">
        <f t="shared" si="523"/>
        <v>Categoría</v>
      </c>
      <c r="H2577" t="str">
        <f t="shared" si="524"/>
        <v>Precios</v>
      </c>
      <c r="J2577" s="1" t="e">
        <f t="shared" si="525"/>
        <v>#REF!</v>
      </c>
    </row>
    <row r="2578" spans="1:10" x14ac:dyDescent="0.35">
      <c r="A2578" s="2">
        <f t="shared" si="519"/>
        <v>804</v>
      </c>
      <c r="B2578" s="2">
        <f t="shared" si="520"/>
        <v>4.1500000000000004</v>
      </c>
      <c r="C2578" s="5" t="str">
        <f>+F2578&amp;" - "&amp;I2578</f>
        <v xml:space="preserve">Informe Interactivo 2 - </v>
      </c>
      <c r="D2578" s="6" t="e">
        <f>+"AQUÍ SE COPIA EL LINK SIN EL ID DE FILTRO"&amp;#REF!</f>
        <v>#REF!</v>
      </c>
      <c r="E2578" s="4">
        <f t="shared" si="521"/>
        <v>40</v>
      </c>
      <c r="F2578" t="str">
        <f t="shared" si="522"/>
        <v>Informe Interactivo 2</v>
      </c>
      <c r="G2578" t="str">
        <f t="shared" si="523"/>
        <v>Categoría</v>
      </c>
      <c r="H2578" t="str">
        <f t="shared" si="524"/>
        <v>Precios</v>
      </c>
      <c r="J2578" s="1" t="e">
        <f t="shared" si="525"/>
        <v>#REF!</v>
      </c>
    </row>
    <row r="2579" spans="1:10" x14ac:dyDescent="0.35">
      <c r="A2579" s="2">
        <f t="shared" si="519"/>
        <v>805</v>
      </c>
      <c r="B2579" s="2">
        <f t="shared" si="520"/>
        <v>4.1500000000000004</v>
      </c>
      <c r="C2579" s="5" t="str">
        <f>+F2579&amp;" - "&amp;I2579</f>
        <v xml:space="preserve">Informe Interactivo 2 - </v>
      </c>
      <c r="D2579" s="6" t="e">
        <f>+"AQUÍ SE COPIA EL LINK SIN EL ID DE FILTRO"&amp;#REF!</f>
        <v>#REF!</v>
      </c>
      <c r="E2579" s="4">
        <f t="shared" si="521"/>
        <v>40</v>
      </c>
      <c r="F2579" t="str">
        <f t="shared" si="522"/>
        <v>Informe Interactivo 2</v>
      </c>
      <c r="G2579" t="str">
        <f t="shared" si="523"/>
        <v>Categoría</v>
      </c>
      <c r="H2579" t="str">
        <f t="shared" si="524"/>
        <v>Precios</v>
      </c>
      <c r="J2579" s="1" t="e">
        <f t="shared" si="525"/>
        <v>#REF!</v>
      </c>
    </row>
    <row r="2580" spans="1:10" x14ac:dyDescent="0.35">
      <c r="A2580" s="2">
        <f t="shared" si="519"/>
        <v>806</v>
      </c>
      <c r="B2580" s="2">
        <f t="shared" si="520"/>
        <v>4.1500000000000004</v>
      </c>
      <c r="C2580" s="5" t="str">
        <f>+F2580&amp;" - "&amp;I2580</f>
        <v xml:space="preserve">Informe Interactivo 2 - </v>
      </c>
      <c r="D2580" s="6" t="e">
        <f>+"AQUÍ SE COPIA EL LINK SIN EL ID DE FILTRO"&amp;#REF!</f>
        <v>#REF!</v>
      </c>
      <c r="E2580" s="4">
        <f t="shared" si="521"/>
        <v>40</v>
      </c>
      <c r="F2580" t="str">
        <f t="shared" si="522"/>
        <v>Informe Interactivo 2</v>
      </c>
      <c r="G2580" t="str">
        <f t="shared" si="523"/>
        <v>Categoría</v>
      </c>
      <c r="H2580" t="str">
        <f t="shared" si="524"/>
        <v>Precios</v>
      </c>
      <c r="J2580" s="1" t="e">
        <f t="shared" si="525"/>
        <v>#REF!</v>
      </c>
    </row>
    <row r="2581" spans="1:10" x14ac:dyDescent="0.35">
      <c r="A2581" s="2">
        <f t="shared" si="519"/>
        <v>807</v>
      </c>
      <c r="B2581" s="2">
        <f t="shared" si="520"/>
        <v>4.1500000000000004</v>
      </c>
      <c r="C2581" s="5" t="str">
        <f>+F2581&amp;" - "&amp;I2581</f>
        <v xml:space="preserve">Informe Interactivo 2 - </v>
      </c>
      <c r="D2581" s="6" t="e">
        <f>+"AQUÍ SE COPIA EL LINK SIN EL ID DE FILTRO"&amp;#REF!</f>
        <v>#REF!</v>
      </c>
      <c r="E2581" s="4">
        <f t="shared" si="521"/>
        <v>40</v>
      </c>
      <c r="F2581" t="str">
        <f t="shared" si="522"/>
        <v>Informe Interactivo 2</v>
      </c>
      <c r="G2581" t="str">
        <f t="shared" si="523"/>
        <v>Categoría</v>
      </c>
      <c r="H2581" t="str">
        <f t="shared" si="524"/>
        <v>Precios</v>
      </c>
      <c r="J2581" s="1" t="e">
        <f t="shared" si="525"/>
        <v>#REF!</v>
      </c>
    </row>
    <row r="2582" spans="1:10" x14ac:dyDescent="0.35">
      <c r="A2582" s="2">
        <f t="shared" si="519"/>
        <v>808</v>
      </c>
      <c r="B2582" s="2">
        <f t="shared" si="520"/>
        <v>4.1500000000000004</v>
      </c>
      <c r="C2582" s="5" t="str">
        <f>+F2582&amp;" - "&amp;I2582</f>
        <v xml:space="preserve">Informe Interactivo 2 - </v>
      </c>
      <c r="D2582" s="6" t="e">
        <f>+"AQUÍ SE COPIA EL LINK SIN EL ID DE FILTRO"&amp;#REF!</f>
        <v>#REF!</v>
      </c>
      <c r="E2582" s="4">
        <f t="shared" si="521"/>
        <v>40</v>
      </c>
      <c r="F2582" t="str">
        <f t="shared" si="522"/>
        <v>Informe Interactivo 2</v>
      </c>
      <c r="G2582" t="str">
        <f t="shared" si="523"/>
        <v>Categoría</v>
      </c>
      <c r="H2582" t="str">
        <f t="shared" si="524"/>
        <v>Precios</v>
      </c>
      <c r="J2582" s="1" t="e">
        <f t="shared" si="525"/>
        <v>#REF!</v>
      </c>
    </row>
    <row r="2583" spans="1:10" x14ac:dyDescent="0.35">
      <c r="A2583" s="2">
        <f t="shared" si="519"/>
        <v>809</v>
      </c>
      <c r="B2583" s="2">
        <f t="shared" si="520"/>
        <v>4.1500000000000004</v>
      </c>
      <c r="C2583" s="5" t="str">
        <f>+F2583&amp;" - "&amp;I2583</f>
        <v xml:space="preserve">Informe Interactivo 2 - </v>
      </c>
      <c r="D2583" s="6" t="e">
        <f>+"AQUÍ SE COPIA EL LINK SIN EL ID DE FILTRO"&amp;#REF!</f>
        <v>#REF!</v>
      </c>
      <c r="E2583" s="4">
        <f t="shared" si="521"/>
        <v>40</v>
      </c>
      <c r="F2583" t="str">
        <f t="shared" si="522"/>
        <v>Informe Interactivo 2</v>
      </c>
      <c r="G2583" t="str">
        <f t="shared" si="523"/>
        <v>Categoría</v>
      </c>
      <c r="H2583" t="str">
        <f t="shared" si="524"/>
        <v>Precios</v>
      </c>
      <c r="J2583" s="1" t="e">
        <f t="shared" si="525"/>
        <v>#REF!</v>
      </c>
    </row>
    <row r="2584" spans="1:10" x14ac:dyDescent="0.35">
      <c r="A2584" s="2">
        <f t="shared" si="519"/>
        <v>810</v>
      </c>
      <c r="B2584" s="2">
        <f t="shared" si="520"/>
        <v>4.1500000000000004</v>
      </c>
      <c r="C2584" s="5" t="str">
        <f>+F2584&amp;" - "&amp;I2584</f>
        <v xml:space="preserve">Informe Interactivo 2 - </v>
      </c>
      <c r="D2584" s="6" t="e">
        <f>+"AQUÍ SE COPIA EL LINK SIN EL ID DE FILTRO"&amp;#REF!</f>
        <v>#REF!</v>
      </c>
      <c r="E2584" s="4">
        <f t="shared" si="521"/>
        <v>40</v>
      </c>
      <c r="F2584" t="str">
        <f t="shared" si="522"/>
        <v>Informe Interactivo 2</v>
      </c>
      <c r="G2584" t="str">
        <f t="shared" si="523"/>
        <v>Categoría</v>
      </c>
      <c r="H2584" t="str">
        <f t="shared" si="524"/>
        <v>Precios</v>
      </c>
      <c r="J2584" s="1" t="e">
        <f t="shared" si="525"/>
        <v>#REF!</v>
      </c>
    </row>
    <row r="2585" spans="1:10" x14ac:dyDescent="0.35">
      <c r="A2585" s="2">
        <f t="shared" si="519"/>
        <v>811</v>
      </c>
      <c r="B2585" s="2">
        <f t="shared" si="520"/>
        <v>4.1500000000000004</v>
      </c>
      <c r="C2585" s="5" t="str">
        <f>+F2585&amp;" - "&amp;I2585</f>
        <v xml:space="preserve">Informe Interactivo 2 - </v>
      </c>
      <c r="D2585" s="6" t="e">
        <f>+"AQUÍ SE COPIA EL LINK SIN EL ID DE FILTRO"&amp;#REF!</f>
        <v>#REF!</v>
      </c>
      <c r="E2585" s="4">
        <f t="shared" si="521"/>
        <v>40</v>
      </c>
      <c r="F2585" t="str">
        <f t="shared" si="522"/>
        <v>Informe Interactivo 2</v>
      </c>
      <c r="G2585" t="str">
        <f t="shared" si="523"/>
        <v>Categoría</v>
      </c>
      <c r="H2585" t="str">
        <f t="shared" si="524"/>
        <v>Precios</v>
      </c>
      <c r="J2585" s="1" t="e">
        <f t="shared" si="525"/>
        <v>#REF!</v>
      </c>
    </row>
    <row r="2586" spans="1:10" x14ac:dyDescent="0.35">
      <c r="A2586" s="2">
        <f t="shared" si="519"/>
        <v>812</v>
      </c>
      <c r="B2586" s="2">
        <f t="shared" si="520"/>
        <v>4.1500000000000004</v>
      </c>
      <c r="C2586" s="5" t="str">
        <f>+F2586&amp;" - "&amp;I2586</f>
        <v xml:space="preserve">Informe Interactivo 2 - </v>
      </c>
      <c r="D2586" s="6" t="e">
        <f>+"AQUÍ SE COPIA EL LINK SIN EL ID DE FILTRO"&amp;#REF!</f>
        <v>#REF!</v>
      </c>
      <c r="E2586" s="4">
        <f t="shared" si="521"/>
        <v>40</v>
      </c>
      <c r="F2586" t="str">
        <f t="shared" si="522"/>
        <v>Informe Interactivo 2</v>
      </c>
      <c r="G2586" t="str">
        <f t="shared" si="523"/>
        <v>Categoría</v>
      </c>
      <c r="H2586" t="str">
        <f t="shared" si="524"/>
        <v>Precios</v>
      </c>
      <c r="J2586" s="1" t="e">
        <f t="shared" si="525"/>
        <v>#REF!</v>
      </c>
    </row>
    <row r="2587" spans="1:10" x14ac:dyDescent="0.35">
      <c r="A2587" s="2">
        <f t="shared" si="519"/>
        <v>813</v>
      </c>
      <c r="B2587" s="2">
        <f t="shared" si="520"/>
        <v>4.1500000000000004</v>
      </c>
      <c r="C2587" s="5" t="str">
        <f>+F2587&amp;" - "&amp;I2587</f>
        <v xml:space="preserve">Informe Interactivo 2 - </v>
      </c>
      <c r="D2587" s="6" t="e">
        <f>+"AQUÍ SE COPIA EL LINK SIN EL ID DE FILTRO"&amp;#REF!</f>
        <v>#REF!</v>
      </c>
      <c r="E2587" s="4">
        <f t="shared" si="521"/>
        <v>40</v>
      </c>
      <c r="F2587" t="str">
        <f t="shared" si="522"/>
        <v>Informe Interactivo 2</v>
      </c>
      <c r="G2587" t="str">
        <f t="shared" si="523"/>
        <v>Categoría</v>
      </c>
      <c r="H2587" t="str">
        <f t="shared" si="524"/>
        <v>Precios</v>
      </c>
      <c r="J2587" s="1" t="e">
        <f t="shared" si="525"/>
        <v>#REF!</v>
      </c>
    </row>
    <row r="2588" spans="1:10" x14ac:dyDescent="0.35">
      <c r="A2588" s="2">
        <f t="shared" si="519"/>
        <v>814</v>
      </c>
      <c r="B2588" s="2">
        <f t="shared" si="520"/>
        <v>4.1500000000000004</v>
      </c>
      <c r="C2588" s="5" t="str">
        <f>+F2588&amp;" - "&amp;I2588</f>
        <v xml:space="preserve">Informe Interactivo 2 - </v>
      </c>
      <c r="D2588" s="6" t="e">
        <f>+"AQUÍ SE COPIA EL LINK SIN EL ID DE FILTRO"&amp;#REF!</f>
        <v>#REF!</v>
      </c>
      <c r="E2588" s="4">
        <f t="shared" si="521"/>
        <v>40</v>
      </c>
      <c r="F2588" t="str">
        <f t="shared" si="522"/>
        <v>Informe Interactivo 2</v>
      </c>
      <c r="G2588" t="str">
        <f t="shared" si="523"/>
        <v>Categoría</v>
      </c>
      <c r="H2588" t="str">
        <f t="shared" si="524"/>
        <v>Precios</v>
      </c>
      <c r="J2588" s="1" t="e">
        <f t="shared" si="525"/>
        <v>#REF!</v>
      </c>
    </row>
    <row r="2589" spans="1:10" x14ac:dyDescent="0.35">
      <c r="A2589" s="2">
        <f t="shared" si="519"/>
        <v>815</v>
      </c>
      <c r="B2589" s="2">
        <f t="shared" si="520"/>
        <v>4.1500000000000004</v>
      </c>
      <c r="C2589" s="5" t="str">
        <f>+F2589&amp;" - "&amp;I2589</f>
        <v xml:space="preserve">Informe Interactivo 2 - </v>
      </c>
      <c r="D2589" s="6" t="e">
        <f>+"AQUÍ SE COPIA EL LINK SIN EL ID DE FILTRO"&amp;#REF!</f>
        <v>#REF!</v>
      </c>
      <c r="E2589" s="4">
        <f t="shared" si="521"/>
        <v>40</v>
      </c>
      <c r="F2589" t="str">
        <f t="shared" si="522"/>
        <v>Informe Interactivo 2</v>
      </c>
      <c r="G2589" t="str">
        <f t="shared" si="523"/>
        <v>Categoría</v>
      </c>
      <c r="H2589" t="str">
        <f t="shared" si="524"/>
        <v>Precios</v>
      </c>
      <c r="J2589" s="1" t="e">
        <f t="shared" si="525"/>
        <v>#REF!</v>
      </c>
    </row>
    <row r="2590" spans="1:10" x14ac:dyDescent="0.35">
      <c r="A2590" s="2">
        <f t="shared" si="519"/>
        <v>816</v>
      </c>
      <c r="B2590" s="2">
        <f t="shared" si="520"/>
        <v>4.1500000000000004</v>
      </c>
      <c r="C2590" s="5" t="str">
        <f>+F2590&amp;" - "&amp;I2590</f>
        <v xml:space="preserve">Informe Interactivo 2 - </v>
      </c>
      <c r="D2590" s="6" t="e">
        <f>+"AQUÍ SE COPIA EL LINK SIN EL ID DE FILTRO"&amp;#REF!</f>
        <v>#REF!</v>
      </c>
      <c r="E2590" s="4">
        <f t="shared" si="521"/>
        <v>40</v>
      </c>
      <c r="F2590" t="str">
        <f t="shared" si="522"/>
        <v>Informe Interactivo 2</v>
      </c>
      <c r="G2590" t="str">
        <f t="shared" si="523"/>
        <v>Categoría</v>
      </c>
      <c r="H2590" t="str">
        <f t="shared" si="524"/>
        <v>Precios</v>
      </c>
      <c r="J2590" s="1" t="e">
        <f t="shared" si="525"/>
        <v>#REF!</v>
      </c>
    </row>
    <row r="2591" spans="1:10" x14ac:dyDescent="0.35">
      <c r="A2591" s="2">
        <f t="shared" si="519"/>
        <v>817</v>
      </c>
      <c r="B2591" s="2">
        <f t="shared" si="520"/>
        <v>4.1500000000000004</v>
      </c>
      <c r="C2591" s="5" t="str">
        <f>+F2591&amp;" - "&amp;I2591</f>
        <v xml:space="preserve">Informe Interactivo 2 - </v>
      </c>
      <c r="D2591" s="6" t="e">
        <f>+"AQUÍ SE COPIA EL LINK SIN EL ID DE FILTRO"&amp;#REF!</f>
        <v>#REF!</v>
      </c>
      <c r="E2591" s="4">
        <f t="shared" si="521"/>
        <v>40</v>
      </c>
      <c r="F2591" t="str">
        <f t="shared" si="522"/>
        <v>Informe Interactivo 2</v>
      </c>
      <c r="G2591" t="str">
        <f t="shared" si="523"/>
        <v>Categoría</v>
      </c>
      <c r="H2591" t="str">
        <f t="shared" si="524"/>
        <v>Precios</v>
      </c>
      <c r="J2591" s="1" t="e">
        <f t="shared" si="525"/>
        <v>#REF!</v>
      </c>
    </row>
    <row r="2592" spans="1:10" x14ac:dyDescent="0.35">
      <c r="A2592" s="2">
        <f t="shared" si="519"/>
        <v>818</v>
      </c>
      <c r="B2592" s="2">
        <f t="shared" si="520"/>
        <v>4.1500000000000004</v>
      </c>
      <c r="C2592" s="5" t="str">
        <f>+F2592&amp;" - "&amp;I2592</f>
        <v xml:space="preserve">Informe Interactivo 2 - </v>
      </c>
      <c r="D2592" s="6" t="e">
        <f>+"AQUÍ SE COPIA EL LINK SIN EL ID DE FILTRO"&amp;#REF!</f>
        <v>#REF!</v>
      </c>
      <c r="E2592" s="4">
        <f t="shared" si="521"/>
        <v>40</v>
      </c>
      <c r="F2592" t="str">
        <f t="shared" si="522"/>
        <v>Informe Interactivo 2</v>
      </c>
      <c r="G2592" t="str">
        <f t="shared" si="523"/>
        <v>Categoría</v>
      </c>
      <c r="H2592" t="str">
        <f t="shared" si="524"/>
        <v>Precios</v>
      </c>
      <c r="J2592" s="1" t="e">
        <f t="shared" si="525"/>
        <v>#REF!</v>
      </c>
    </row>
    <row r="2593" spans="1:10" x14ac:dyDescent="0.35">
      <c r="A2593" s="2">
        <f t="shared" si="519"/>
        <v>819</v>
      </c>
      <c r="B2593" s="2">
        <f t="shared" si="520"/>
        <v>4.1500000000000004</v>
      </c>
      <c r="C2593" s="5" t="str">
        <f>+F2593&amp;" - "&amp;I2593</f>
        <v xml:space="preserve">Informe Interactivo 2 - </v>
      </c>
      <c r="D2593" s="6" t="e">
        <f>+"AQUÍ SE COPIA EL LINK SIN EL ID DE FILTRO"&amp;#REF!</f>
        <v>#REF!</v>
      </c>
      <c r="E2593" s="4">
        <f t="shared" si="521"/>
        <v>40</v>
      </c>
      <c r="F2593" t="str">
        <f t="shared" si="522"/>
        <v>Informe Interactivo 2</v>
      </c>
      <c r="G2593" t="str">
        <f t="shared" si="523"/>
        <v>Categoría</v>
      </c>
      <c r="H2593" t="str">
        <f t="shared" si="524"/>
        <v>Precios</v>
      </c>
      <c r="J2593" s="1" t="e">
        <f t="shared" si="525"/>
        <v>#REF!</v>
      </c>
    </row>
    <row r="2594" spans="1:10" x14ac:dyDescent="0.35">
      <c r="A2594" s="2">
        <f t="shared" si="519"/>
        <v>820</v>
      </c>
      <c r="B2594" s="2">
        <f t="shared" si="520"/>
        <v>4.1500000000000004</v>
      </c>
      <c r="C2594" s="5" t="str">
        <f>+F2594&amp;" - "&amp;I2594</f>
        <v xml:space="preserve">Informe Interactivo 2 - </v>
      </c>
      <c r="D2594" s="6" t="e">
        <f>+"AQUÍ SE COPIA EL LINK SIN EL ID DE FILTRO"&amp;#REF!</f>
        <v>#REF!</v>
      </c>
      <c r="E2594" s="4">
        <f t="shared" si="521"/>
        <v>40</v>
      </c>
      <c r="F2594" t="str">
        <f t="shared" si="522"/>
        <v>Informe Interactivo 2</v>
      </c>
      <c r="G2594" t="str">
        <f t="shared" si="523"/>
        <v>Categoría</v>
      </c>
      <c r="H2594" t="str">
        <f t="shared" si="524"/>
        <v>Precios</v>
      </c>
      <c r="J2594" s="1" t="e">
        <f t="shared" si="525"/>
        <v>#REF!</v>
      </c>
    </row>
    <row r="2595" spans="1:10" x14ac:dyDescent="0.35">
      <c r="A2595" s="2">
        <f t="shared" si="519"/>
        <v>821</v>
      </c>
      <c r="B2595" s="2">
        <f t="shared" si="520"/>
        <v>4.1500000000000004</v>
      </c>
      <c r="C2595" s="5" t="str">
        <f>+F2595&amp;" - "&amp;I2595</f>
        <v xml:space="preserve">Informe Interactivo 2 - </v>
      </c>
      <c r="D2595" s="6" t="e">
        <f>+"AQUÍ SE COPIA EL LINK SIN EL ID DE FILTRO"&amp;#REF!</f>
        <v>#REF!</v>
      </c>
      <c r="E2595" s="4">
        <f t="shared" si="521"/>
        <v>40</v>
      </c>
      <c r="F2595" t="str">
        <f t="shared" si="522"/>
        <v>Informe Interactivo 2</v>
      </c>
      <c r="G2595" t="str">
        <f t="shared" si="523"/>
        <v>Categoría</v>
      </c>
      <c r="H2595" t="str">
        <f t="shared" si="524"/>
        <v>Precios</v>
      </c>
      <c r="J2595" s="1" t="e">
        <f t="shared" si="525"/>
        <v>#REF!</v>
      </c>
    </row>
    <row r="2596" spans="1:10" x14ac:dyDescent="0.35">
      <c r="A2596" s="2">
        <f t="shared" si="519"/>
        <v>822</v>
      </c>
      <c r="B2596" s="2">
        <f t="shared" si="520"/>
        <v>4.1500000000000004</v>
      </c>
      <c r="C2596" s="5" t="str">
        <f>+F2596&amp;" - "&amp;I2596</f>
        <v xml:space="preserve">Informe Interactivo 2 - </v>
      </c>
      <c r="D2596" s="6" t="e">
        <f>+"AQUÍ SE COPIA EL LINK SIN EL ID DE FILTRO"&amp;#REF!</f>
        <v>#REF!</v>
      </c>
      <c r="E2596" s="4">
        <f t="shared" si="521"/>
        <v>40</v>
      </c>
      <c r="F2596" t="str">
        <f t="shared" si="522"/>
        <v>Informe Interactivo 2</v>
      </c>
      <c r="G2596" t="str">
        <f t="shared" si="523"/>
        <v>Categoría</v>
      </c>
      <c r="H2596" t="str">
        <f t="shared" si="524"/>
        <v>Precios</v>
      </c>
      <c r="J2596" s="1" t="e">
        <f t="shared" si="525"/>
        <v>#REF!</v>
      </c>
    </row>
    <row r="2597" spans="1:10" x14ac:dyDescent="0.35">
      <c r="A2597" s="2">
        <f t="shared" si="519"/>
        <v>823</v>
      </c>
      <c r="B2597" s="2">
        <f t="shared" si="520"/>
        <v>4.1500000000000004</v>
      </c>
      <c r="C2597" s="5" t="str">
        <f>+F2597&amp;" - "&amp;I2597</f>
        <v xml:space="preserve">Informe Interactivo 2 - </v>
      </c>
      <c r="D2597" s="6" t="e">
        <f>+"AQUÍ SE COPIA EL LINK SIN EL ID DE FILTRO"&amp;#REF!</f>
        <v>#REF!</v>
      </c>
      <c r="E2597" s="4">
        <f t="shared" si="521"/>
        <v>40</v>
      </c>
      <c r="F2597" t="str">
        <f t="shared" si="522"/>
        <v>Informe Interactivo 2</v>
      </c>
      <c r="G2597" t="str">
        <f t="shared" si="523"/>
        <v>Categoría</v>
      </c>
      <c r="H2597" t="str">
        <f t="shared" si="524"/>
        <v>Precios</v>
      </c>
      <c r="J2597" s="1" t="e">
        <f t="shared" si="525"/>
        <v>#REF!</v>
      </c>
    </row>
    <row r="2598" spans="1:10" x14ac:dyDescent="0.35">
      <c r="A2598" s="2">
        <f t="shared" si="519"/>
        <v>824</v>
      </c>
      <c r="B2598" s="2">
        <f t="shared" si="520"/>
        <v>4.1500000000000004</v>
      </c>
      <c r="C2598" s="5" t="str">
        <f>+F2598&amp;" - "&amp;I2598</f>
        <v xml:space="preserve">Informe Interactivo 2 - </v>
      </c>
      <c r="D2598" s="6" t="e">
        <f>+"AQUÍ SE COPIA EL LINK SIN EL ID DE FILTRO"&amp;#REF!</f>
        <v>#REF!</v>
      </c>
      <c r="E2598" s="4">
        <f t="shared" si="521"/>
        <v>40</v>
      </c>
      <c r="F2598" t="str">
        <f t="shared" si="522"/>
        <v>Informe Interactivo 2</v>
      </c>
      <c r="G2598" t="str">
        <f t="shared" si="523"/>
        <v>Categoría</v>
      </c>
      <c r="H2598" t="str">
        <f t="shared" si="524"/>
        <v>Precios</v>
      </c>
      <c r="J2598" s="1" t="e">
        <f t="shared" si="525"/>
        <v>#REF!</v>
      </c>
    </row>
    <row r="2599" spans="1:10" x14ac:dyDescent="0.35">
      <c r="A2599" s="2">
        <f t="shared" si="519"/>
        <v>825</v>
      </c>
      <c r="B2599" s="2">
        <f t="shared" si="520"/>
        <v>4.1500000000000004</v>
      </c>
      <c r="C2599" s="5" t="str">
        <f>+F2599&amp;" - "&amp;I2599</f>
        <v xml:space="preserve">Informe Interactivo 2 - </v>
      </c>
      <c r="D2599" s="6" t="e">
        <f>+"AQUÍ SE COPIA EL LINK SIN EL ID DE FILTRO"&amp;#REF!</f>
        <v>#REF!</v>
      </c>
      <c r="E2599" s="4">
        <f t="shared" si="521"/>
        <v>40</v>
      </c>
      <c r="F2599" t="str">
        <f t="shared" si="522"/>
        <v>Informe Interactivo 2</v>
      </c>
      <c r="G2599" t="str">
        <f t="shared" si="523"/>
        <v>Categoría</v>
      </c>
      <c r="H2599" t="str">
        <f t="shared" si="524"/>
        <v>Precios</v>
      </c>
      <c r="J2599" s="1" t="e">
        <f t="shared" si="525"/>
        <v>#REF!</v>
      </c>
    </row>
    <row r="2600" spans="1:10" x14ac:dyDescent="0.35">
      <c r="A2600" s="2">
        <f t="shared" si="519"/>
        <v>826</v>
      </c>
      <c r="B2600" s="2">
        <f t="shared" si="520"/>
        <v>4.1500000000000004</v>
      </c>
      <c r="C2600" s="5" t="str">
        <f>+F2600&amp;" - "&amp;I2600</f>
        <v xml:space="preserve">Informe Interactivo 2 - </v>
      </c>
      <c r="D2600" s="6" t="e">
        <f>+"AQUÍ SE COPIA EL LINK SIN EL ID DE FILTRO"&amp;#REF!</f>
        <v>#REF!</v>
      </c>
      <c r="E2600" s="4">
        <f t="shared" si="521"/>
        <v>40</v>
      </c>
      <c r="F2600" t="str">
        <f t="shared" si="522"/>
        <v>Informe Interactivo 2</v>
      </c>
      <c r="G2600" t="str">
        <f t="shared" si="523"/>
        <v>Categoría</v>
      </c>
      <c r="H2600" t="str">
        <f t="shared" si="524"/>
        <v>Precios</v>
      </c>
      <c r="J2600" s="1" t="e">
        <f t="shared" si="525"/>
        <v>#REF!</v>
      </c>
    </row>
    <row r="2601" spans="1:10" x14ac:dyDescent="0.35">
      <c r="A2601" s="2">
        <f t="shared" ref="A2601:A2664" si="526">+A2600+1</f>
        <v>827</v>
      </c>
      <c r="B2601" s="2">
        <f t="shared" ref="B2601:B2664" si="527">+B2600</f>
        <v>4.1500000000000004</v>
      </c>
      <c r="C2601" s="5" t="str">
        <f>+F2601&amp;" - "&amp;I2601</f>
        <v xml:space="preserve">Informe Interactivo 2 - </v>
      </c>
      <c r="D2601" s="6" t="e">
        <f>+"AQUÍ SE COPIA EL LINK SIN EL ID DE FILTRO"&amp;#REF!</f>
        <v>#REF!</v>
      </c>
      <c r="E2601" s="4">
        <f t="shared" ref="E2601:E2664" si="528">+E2600</f>
        <v>40</v>
      </c>
      <c r="F2601" t="str">
        <f t="shared" ref="F2601:F2664" si="529">+F2600</f>
        <v>Informe Interactivo 2</v>
      </c>
      <c r="G2601" t="str">
        <f t="shared" ref="G2601:G2664" si="530">+G2600</f>
        <v>Categoría</v>
      </c>
      <c r="H2601" t="str">
        <f t="shared" ref="H2601:H2664" si="531">+H2600</f>
        <v>Precios</v>
      </c>
      <c r="J2601" s="1" t="e">
        <f t="shared" ref="J2601:J2664" si="532">+HYPERLINK(D2601,C2601)</f>
        <v>#REF!</v>
      </c>
    </row>
    <row r="2602" spans="1:10" x14ac:dyDescent="0.35">
      <c r="A2602" s="2">
        <f t="shared" si="526"/>
        <v>828</v>
      </c>
      <c r="B2602" s="2">
        <f t="shared" si="527"/>
        <v>4.1500000000000004</v>
      </c>
      <c r="C2602" s="5" t="str">
        <f>+F2602&amp;" - "&amp;I2602</f>
        <v xml:space="preserve">Informe Interactivo 2 - </v>
      </c>
      <c r="D2602" s="6" t="e">
        <f>+"AQUÍ SE COPIA EL LINK SIN EL ID DE FILTRO"&amp;#REF!</f>
        <v>#REF!</v>
      </c>
      <c r="E2602" s="4">
        <f t="shared" si="528"/>
        <v>40</v>
      </c>
      <c r="F2602" t="str">
        <f t="shared" si="529"/>
        <v>Informe Interactivo 2</v>
      </c>
      <c r="G2602" t="str">
        <f t="shared" si="530"/>
        <v>Categoría</v>
      </c>
      <c r="H2602" t="str">
        <f t="shared" si="531"/>
        <v>Precios</v>
      </c>
      <c r="J2602" s="1" t="e">
        <f t="shared" si="532"/>
        <v>#REF!</v>
      </c>
    </row>
    <row r="2603" spans="1:10" x14ac:dyDescent="0.35">
      <c r="A2603" s="2">
        <f t="shared" si="526"/>
        <v>829</v>
      </c>
      <c r="B2603" s="2">
        <f t="shared" si="527"/>
        <v>4.1500000000000004</v>
      </c>
      <c r="C2603" s="5" t="str">
        <f>+F2603&amp;" - "&amp;I2603</f>
        <v xml:space="preserve">Informe Interactivo 2 - </v>
      </c>
      <c r="D2603" s="6" t="e">
        <f>+"AQUÍ SE COPIA EL LINK SIN EL ID DE FILTRO"&amp;#REF!</f>
        <v>#REF!</v>
      </c>
      <c r="E2603" s="4">
        <f t="shared" si="528"/>
        <v>40</v>
      </c>
      <c r="F2603" t="str">
        <f t="shared" si="529"/>
        <v>Informe Interactivo 2</v>
      </c>
      <c r="G2603" t="str">
        <f t="shared" si="530"/>
        <v>Categoría</v>
      </c>
      <c r="H2603" t="str">
        <f t="shared" si="531"/>
        <v>Precios</v>
      </c>
      <c r="J2603" s="1" t="e">
        <f t="shared" si="532"/>
        <v>#REF!</v>
      </c>
    </row>
    <row r="2604" spans="1:10" x14ac:dyDescent="0.35">
      <c r="A2604" s="2">
        <f t="shared" si="526"/>
        <v>830</v>
      </c>
      <c r="B2604" s="2">
        <f t="shared" si="527"/>
        <v>4.1500000000000004</v>
      </c>
      <c r="C2604" s="5" t="str">
        <f>+F2604&amp;" - "&amp;I2604</f>
        <v xml:space="preserve">Informe Interactivo 2 - </v>
      </c>
      <c r="D2604" s="6" t="e">
        <f>+"AQUÍ SE COPIA EL LINK SIN EL ID DE FILTRO"&amp;#REF!</f>
        <v>#REF!</v>
      </c>
      <c r="E2604" s="4">
        <f t="shared" si="528"/>
        <v>40</v>
      </c>
      <c r="F2604" t="str">
        <f t="shared" si="529"/>
        <v>Informe Interactivo 2</v>
      </c>
      <c r="G2604" t="str">
        <f t="shared" si="530"/>
        <v>Categoría</v>
      </c>
      <c r="H2604" t="str">
        <f t="shared" si="531"/>
        <v>Precios</v>
      </c>
      <c r="J2604" s="1" t="e">
        <f t="shared" si="532"/>
        <v>#REF!</v>
      </c>
    </row>
    <row r="2605" spans="1:10" x14ac:dyDescent="0.35">
      <c r="A2605" s="2">
        <f t="shared" si="526"/>
        <v>831</v>
      </c>
      <c r="B2605" s="2">
        <f t="shared" si="527"/>
        <v>4.1500000000000004</v>
      </c>
      <c r="C2605" s="5" t="str">
        <f>+F2605&amp;" - "&amp;I2605</f>
        <v xml:space="preserve">Informe Interactivo 2 - </v>
      </c>
      <c r="D2605" s="6" t="e">
        <f>+"AQUÍ SE COPIA EL LINK SIN EL ID DE FILTRO"&amp;#REF!</f>
        <v>#REF!</v>
      </c>
      <c r="E2605" s="4">
        <f t="shared" si="528"/>
        <v>40</v>
      </c>
      <c r="F2605" t="str">
        <f t="shared" si="529"/>
        <v>Informe Interactivo 2</v>
      </c>
      <c r="G2605" t="str">
        <f t="shared" si="530"/>
        <v>Categoría</v>
      </c>
      <c r="H2605" t="str">
        <f t="shared" si="531"/>
        <v>Precios</v>
      </c>
      <c r="J2605" s="1" t="e">
        <f t="shared" si="532"/>
        <v>#REF!</v>
      </c>
    </row>
    <row r="2606" spans="1:10" x14ac:dyDescent="0.35">
      <c r="A2606" s="2">
        <f t="shared" si="526"/>
        <v>832</v>
      </c>
      <c r="B2606" s="2">
        <f t="shared" si="527"/>
        <v>4.1500000000000004</v>
      </c>
      <c r="C2606" s="5" t="str">
        <f>+F2606&amp;" - "&amp;I2606</f>
        <v xml:space="preserve">Informe Interactivo 2 - </v>
      </c>
      <c r="D2606" s="6" t="e">
        <f>+"AQUÍ SE COPIA EL LINK SIN EL ID DE FILTRO"&amp;#REF!</f>
        <v>#REF!</v>
      </c>
      <c r="E2606" s="4">
        <f t="shared" si="528"/>
        <v>40</v>
      </c>
      <c r="F2606" t="str">
        <f t="shared" si="529"/>
        <v>Informe Interactivo 2</v>
      </c>
      <c r="G2606" t="str">
        <f t="shared" si="530"/>
        <v>Categoría</v>
      </c>
      <c r="H2606" t="str">
        <f t="shared" si="531"/>
        <v>Precios</v>
      </c>
      <c r="J2606" s="1" t="e">
        <f t="shared" si="532"/>
        <v>#REF!</v>
      </c>
    </row>
    <row r="2607" spans="1:10" x14ac:dyDescent="0.35">
      <c r="A2607" s="2">
        <f t="shared" si="526"/>
        <v>833</v>
      </c>
      <c r="B2607" s="2">
        <f t="shared" si="527"/>
        <v>4.1500000000000004</v>
      </c>
      <c r="C2607" s="5" t="str">
        <f>+F2607&amp;" - "&amp;I2607</f>
        <v xml:space="preserve">Informe Interactivo 2 - </v>
      </c>
      <c r="D2607" s="6" t="e">
        <f>+"AQUÍ SE COPIA EL LINK SIN EL ID DE FILTRO"&amp;#REF!</f>
        <v>#REF!</v>
      </c>
      <c r="E2607" s="4">
        <f t="shared" si="528"/>
        <v>40</v>
      </c>
      <c r="F2607" t="str">
        <f t="shared" si="529"/>
        <v>Informe Interactivo 2</v>
      </c>
      <c r="G2607" t="str">
        <f t="shared" si="530"/>
        <v>Categoría</v>
      </c>
      <c r="H2607" t="str">
        <f t="shared" si="531"/>
        <v>Precios</v>
      </c>
      <c r="J2607" s="1" t="e">
        <f t="shared" si="532"/>
        <v>#REF!</v>
      </c>
    </row>
    <row r="2608" spans="1:10" x14ac:dyDescent="0.35">
      <c r="A2608" s="2">
        <f t="shared" si="526"/>
        <v>834</v>
      </c>
      <c r="B2608" s="2">
        <f t="shared" si="527"/>
        <v>4.1500000000000004</v>
      </c>
      <c r="C2608" s="5" t="str">
        <f>+F2608&amp;" - "&amp;I2608</f>
        <v xml:space="preserve">Informe Interactivo 2 - </v>
      </c>
      <c r="D2608" s="6" t="e">
        <f>+"AQUÍ SE COPIA EL LINK SIN EL ID DE FILTRO"&amp;#REF!</f>
        <v>#REF!</v>
      </c>
      <c r="E2608" s="4">
        <f t="shared" si="528"/>
        <v>40</v>
      </c>
      <c r="F2608" t="str">
        <f t="shared" si="529"/>
        <v>Informe Interactivo 2</v>
      </c>
      <c r="G2608" t="str">
        <f t="shared" si="530"/>
        <v>Categoría</v>
      </c>
      <c r="H2608" t="str">
        <f t="shared" si="531"/>
        <v>Precios</v>
      </c>
      <c r="J2608" s="1" t="e">
        <f t="shared" si="532"/>
        <v>#REF!</v>
      </c>
    </row>
    <row r="2609" spans="1:10" x14ac:dyDescent="0.35">
      <c r="A2609" s="2">
        <f t="shared" si="526"/>
        <v>835</v>
      </c>
      <c r="B2609" s="2">
        <f t="shared" si="527"/>
        <v>4.1500000000000004</v>
      </c>
      <c r="C2609" s="5" t="str">
        <f>+F2609&amp;" - "&amp;I2609</f>
        <v xml:space="preserve">Informe Interactivo 2 - </v>
      </c>
      <c r="D2609" s="6" t="e">
        <f>+"AQUÍ SE COPIA EL LINK SIN EL ID DE FILTRO"&amp;#REF!</f>
        <v>#REF!</v>
      </c>
      <c r="E2609" s="4">
        <f t="shared" si="528"/>
        <v>40</v>
      </c>
      <c r="F2609" t="str">
        <f t="shared" si="529"/>
        <v>Informe Interactivo 2</v>
      </c>
      <c r="G2609" t="str">
        <f t="shared" si="530"/>
        <v>Categoría</v>
      </c>
      <c r="H2609" t="str">
        <f t="shared" si="531"/>
        <v>Precios</v>
      </c>
      <c r="J2609" s="1" t="e">
        <f t="shared" si="532"/>
        <v>#REF!</v>
      </c>
    </row>
    <row r="2610" spans="1:10" x14ac:dyDescent="0.35">
      <c r="A2610" s="2">
        <f t="shared" si="526"/>
        <v>836</v>
      </c>
      <c r="B2610" s="2">
        <f t="shared" si="527"/>
        <v>4.1500000000000004</v>
      </c>
      <c r="C2610" s="5" t="str">
        <f>+F2610&amp;" - "&amp;I2610</f>
        <v xml:space="preserve">Informe Interactivo 2 - </v>
      </c>
      <c r="D2610" s="6" t="e">
        <f>+"AQUÍ SE COPIA EL LINK SIN EL ID DE FILTRO"&amp;#REF!</f>
        <v>#REF!</v>
      </c>
      <c r="E2610" s="4">
        <f t="shared" si="528"/>
        <v>40</v>
      </c>
      <c r="F2610" t="str">
        <f t="shared" si="529"/>
        <v>Informe Interactivo 2</v>
      </c>
      <c r="G2610" t="str">
        <f t="shared" si="530"/>
        <v>Categoría</v>
      </c>
      <c r="H2610" t="str">
        <f t="shared" si="531"/>
        <v>Precios</v>
      </c>
      <c r="J2610" s="1" t="e">
        <f t="shared" si="532"/>
        <v>#REF!</v>
      </c>
    </row>
    <row r="2611" spans="1:10" x14ac:dyDescent="0.35">
      <c r="A2611" s="2">
        <f t="shared" si="526"/>
        <v>837</v>
      </c>
      <c r="B2611" s="2">
        <f t="shared" si="527"/>
        <v>4.1500000000000004</v>
      </c>
      <c r="C2611" s="5" t="str">
        <f>+F2611&amp;" - "&amp;I2611</f>
        <v xml:space="preserve">Informe Interactivo 2 - </v>
      </c>
      <c r="D2611" s="6" t="e">
        <f>+"AQUÍ SE COPIA EL LINK SIN EL ID DE FILTRO"&amp;#REF!</f>
        <v>#REF!</v>
      </c>
      <c r="E2611" s="4">
        <f t="shared" si="528"/>
        <v>40</v>
      </c>
      <c r="F2611" t="str">
        <f t="shared" si="529"/>
        <v>Informe Interactivo 2</v>
      </c>
      <c r="G2611" t="str">
        <f t="shared" si="530"/>
        <v>Categoría</v>
      </c>
      <c r="H2611" t="str">
        <f t="shared" si="531"/>
        <v>Precios</v>
      </c>
      <c r="J2611" s="1" t="e">
        <f t="shared" si="532"/>
        <v>#REF!</v>
      </c>
    </row>
    <row r="2612" spans="1:10" x14ac:dyDescent="0.35">
      <c r="A2612" s="2">
        <f t="shared" si="526"/>
        <v>838</v>
      </c>
      <c r="B2612" s="2">
        <f t="shared" si="527"/>
        <v>4.1500000000000004</v>
      </c>
      <c r="C2612" s="5" t="str">
        <f>+F2612&amp;" - "&amp;I2612</f>
        <v xml:space="preserve">Informe Interactivo 2 - </v>
      </c>
      <c r="D2612" s="6" t="e">
        <f>+"AQUÍ SE COPIA EL LINK SIN EL ID DE FILTRO"&amp;#REF!</f>
        <v>#REF!</v>
      </c>
      <c r="E2612" s="4">
        <f t="shared" si="528"/>
        <v>40</v>
      </c>
      <c r="F2612" t="str">
        <f t="shared" si="529"/>
        <v>Informe Interactivo 2</v>
      </c>
      <c r="G2612" t="str">
        <f t="shared" si="530"/>
        <v>Categoría</v>
      </c>
      <c r="H2612" t="str">
        <f t="shared" si="531"/>
        <v>Precios</v>
      </c>
      <c r="J2612" s="1" t="e">
        <f t="shared" si="532"/>
        <v>#REF!</v>
      </c>
    </row>
    <row r="2613" spans="1:10" x14ac:dyDescent="0.35">
      <c r="A2613" s="2">
        <f t="shared" si="526"/>
        <v>839</v>
      </c>
      <c r="B2613" s="2">
        <f t="shared" si="527"/>
        <v>4.1500000000000004</v>
      </c>
      <c r="C2613" s="5" t="str">
        <f>+F2613&amp;" - "&amp;I2613</f>
        <v xml:space="preserve">Informe Interactivo 2 - </v>
      </c>
      <c r="D2613" s="6" t="e">
        <f>+"AQUÍ SE COPIA EL LINK SIN EL ID DE FILTRO"&amp;#REF!</f>
        <v>#REF!</v>
      </c>
      <c r="E2613" s="4">
        <f t="shared" si="528"/>
        <v>40</v>
      </c>
      <c r="F2613" t="str">
        <f t="shared" si="529"/>
        <v>Informe Interactivo 2</v>
      </c>
      <c r="G2613" t="str">
        <f t="shared" si="530"/>
        <v>Categoría</v>
      </c>
      <c r="H2613" t="str">
        <f t="shared" si="531"/>
        <v>Precios</v>
      </c>
      <c r="J2613" s="1" t="e">
        <f t="shared" si="532"/>
        <v>#REF!</v>
      </c>
    </row>
    <row r="2614" spans="1:10" x14ac:dyDescent="0.35">
      <c r="A2614" s="2">
        <f t="shared" si="526"/>
        <v>840</v>
      </c>
      <c r="B2614" s="2">
        <f t="shared" si="527"/>
        <v>4.1500000000000004</v>
      </c>
      <c r="C2614" s="5" t="str">
        <f>+F2614&amp;" - "&amp;I2614</f>
        <v xml:space="preserve">Informe Interactivo 2 - </v>
      </c>
      <c r="D2614" s="6" t="e">
        <f>+"AQUÍ SE COPIA EL LINK SIN EL ID DE FILTRO"&amp;#REF!</f>
        <v>#REF!</v>
      </c>
      <c r="E2614" s="4">
        <f t="shared" si="528"/>
        <v>40</v>
      </c>
      <c r="F2614" t="str">
        <f t="shared" si="529"/>
        <v>Informe Interactivo 2</v>
      </c>
      <c r="G2614" t="str">
        <f t="shared" si="530"/>
        <v>Categoría</v>
      </c>
      <c r="H2614" t="str">
        <f t="shared" si="531"/>
        <v>Precios</v>
      </c>
      <c r="J2614" s="1" t="e">
        <f t="shared" si="532"/>
        <v>#REF!</v>
      </c>
    </row>
    <row r="2615" spans="1:10" x14ac:dyDescent="0.35">
      <c r="A2615" s="2">
        <f t="shared" si="526"/>
        <v>841</v>
      </c>
      <c r="B2615" s="2">
        <f t="shared" si="527"/>
        <v>4.1500000000000004</v>
      </c>
      <c r="C2615" s="5" t="str">
        <f>+F2615&amp;" - "&amp;I2615</f>
        <v xml:space="preserve">Informe Interactivo 2 - </v>
      </c>
      <c r="D2615" s="6" t="e">
        <f>+"AQUÍ SE COPIA EL LINK SIN EL ID DE FILTRO"&amp;#REF!</f>
        <v>#REF!</v>
      </c>
      <c r="E2615" s="4">
        <f t="shared" si="528"/>
        <v>40</v>
      </c>
      <c r="F2615" t="str">
        <f t="shared" si="529"/>
        <v>Informe Interactivo 2</v>
      </c>
      <c r="G2615" t="str">
        <f t="shared" si="530"/>
        <v>Categoría</v>
      </c>
      <c r="H2615" t="str">
        <f t="shared" si="531"/>
        <v>Precios</v>
      </c>
      <c r="J2615" s="1" t="e">
        <f t="shared" si="532"/>
        <v>#REF!</v>
      </c>
    </row>
    <row r="2616" spans="1:10" x14ac:dyDescent="0.35">
      <c r="A2616" s="2">
        <f t="shared" si="526"/>
        <v>842</v>
      </c>
      <c r="B2616" s="2">
        <f t="shared" si="527"/>
        <v>4.1500000000000004</v>
      </c>
      <c r="C2616" s="5" t="str">
        <f>+F2616&amp;" - "&amp;I2616</f>
        <v xml:space="preserve">Informe Interactivo 2 - </v>
      </c>
      <c r="D2616" s="6" t="e">
        <f>+"AQUÍ SE COPIA EL LINK SIN EL ID DE FILTRO"&amp;#REF!</f>
        <v>#REF!</v>
      </c>
      <c r="E2616" s="4">
        <f t="shared" si="528"/>
        <v>40</v>
      </c>
      <c r="F2616" t="str">
        <f t="shared" si="529"/>
        <v>Informe Interactivo 2</v>
      </c>
      <c r="G2616" t="str">
        <f t="shared" si="530"/>
        <v>Categoría</v>
      </c>
      <c r="H2616" t="str">
        <f t="shared" si="531"/>
        <v>Precios</v>
      </c>
      <c r="J2616" s="1" t="e">
        <f t="shared" si="532"/>
        <v>#REF!</v>
      </c>
    </row>
    <row r="2617" spans="1:10" x14ac:dyDescent="0.35">
      <c r="A2617" s="2">
        <f t="shared" si="526"/>
        <v>843</v>
      </c>
      <c r="B2617" s="2">
        <f t="shared" si="527"/>
        <v>4.1500000000000004</v>
      </c>
      <c r="C2617" s="5" t="str">
        <f>+F2617&amp;" - "&amp;I2617</f>
        <v xml:space="preserve">Informe Interactivo 2 - </v>
      </c>
      <c r="D2617" s="6" t="e">
        <f>+"AQUÍ SE COPIA EL LINK SIN EL ID DE FILTRO"&amp;#REF!</f>
        <v>#REF!</v>
      </c>
      <c r="E2617" s="4">
        <f t="shared" si="528"/>
        <v>40</v>
      </c>
      <c r="F2617" t="str">
        <f t="shared" si="529"/>
        <v>Informe Interactivo 2</v>
      </c>
      <c r="G2617" t="str">
        <f t="shared" si="530"/>
        <v>Categoría</v>
      </c>
      <c r="H2617" t="str">
        <f t="shared" si="531"/>
        <v>Precios</v>
      </c>
      <c r="J2617" s="1" t="e">
        <f t="shared" si="532"/>
        <v>#REF!</v>
      </c>
    </row>
    <row r="2618" spans="1:10" x14ac:dyDescent="0.35">
      <c r="A2618" s="2">
        <f t="shared" si="526"/>
        <v>844</v>
      </c>
      <c r="B2618" s="2">
        <f t="shared" si="527"/>
        <v>4.1500000000000004</v>
      </c>
      <c r="C2618" s="5" t="str">
        <f>+F2618&amp;" - "&amp;I2618</f>
        <v xml:space="preserve">Informe Interactivo 2 - </v>
      </c>
      <c r="D2618" s="6" t="e">
        <f>+"AQUÍ SE COPIA EL LINK SIN EL ID DE FILTRO"&amp;#REF!</f>
        <v>#REF!</v>
      </c>
      <c r="E2618" s="4">
        <f t="shared" si="528"/>
        <v>40</v>
      </c>
      <c r="F2618" t="str">
        <f t="shared" si="529"/>
        <v>Informe Interactivo 2</v>
      </c>
      <c r="G2618" t="str">
        <f t="shared" si="530"/>
        <v>Categoría</v>
      </c>
      <c r="H2618" t="str">
        <f t="shared" si="531"/>
        <v>Precios</v>
      </c>
      <c r="J2618" s="1" t="e">
        <f t="shared" si="532"/>
        <v>#REF!</v>
      </c>
    </row>
    <row r="2619" spans="1:10" x14ac:dyDescent="0.35">
      <c r="A2619" s="2">
        <f t="shared" si="526"/>
        <v>845</v>
      </c>
      <c r="B2619" s="2">
        <f t="shared" si="527"/>
        <v>4.1500000000000004</v>
      </c>
      <c r="C2619" s="5" t="str">
        <f>+F2619&amp;" - "&amp;I2619</f>
        <v xml:space="preserve">Informe Interactivo 2 - </v>
      </c>
      <c r="D2619" s="6" t="e">
        <f>+"AQUÍ SE COPIA EL LINK SIN EL ID DE FILTRO"&amp;#REF!</f>
        <v>#REF!</v>
      </c>
      <c r="E2619" s="4">
        <f t="shared" si="528"/>
        <v>40</v>
      </c>
      <c r="F2619" t="str">
        <f t="shared" si="529"/>
        <v>Informe Interactivo 2</v>
      </c>
      <c r="G2619" t="str">
        <f t="shared" si="530"/>
        <v>Categoría</v>
      </c>
      <c r="H2619" t="str">
        <f t="shared" si="531"/>
        <v>Precios</v>
      </c>
      <c r="J2619" s="1" t="e">
        <f t="shared" si="532"/>
        <v>#REF!</v>
      </c>
    </row>
    <row r="2620" spans="1:10" x14ac:dyDescent="0.35">
      <c r="A2620" s="2">
        <f t="shared" si="526"/>
        <v>846</v>
      </c>
      <c r="B2620" s="2">
        <f t="shared" si="527"/>
        <v>4.1500000000000004</v>
      </c>
      <c r="C2620" s="5" t="str">
        <f>+F2620&amp;" - "&amp;I2620</f>
        <v xml:space="preserve">Informe Interactivo 2 - </v>
      </c>
      <c r="D2620" s="6" t="e">
        <f>+"AQUÍ SE COPIA EL LINK SIN EL ID DE FILTRO"&amp;#REF!</f>
        <v>#REF!</v>
      </c>
      <c r="E2620" s="4">
        <f t="shared" si="528"/>
        <v>40</v>
      </c>
      <c r="F2620" t="str">
        <f t="shared" si="529"/>
        <v>Informe Interactivo 2</v>
      </c>
      <c r="G2620" t="str">
        <f t="shared" si="530"/>
        <v>Categoría</v>
      </c>
      <c r="H2620" t="str">
        <f t="shared" si="531"/>
        <v>Precios</v>
      </c>
      <c r="J2620" s="1" t="e">
        <f t="shared" si="532"/>
        <v>#REF!</v>
      </c>
    </row>
    <row r="2621" spans="1:10" x14ac:dyDescent="0.35">
      <c r="A2621" s="2">
        <f t="shared" si="526"/>
        <v>847</v>
      </c>
      <c r="B2621" s="2">
        <f t="shared" si="527"/>
        <v>4.1500000000000004</v>
      </c>
      <c r="C2621" s="5" t="str">
        <f>+F2621&amp;" - "&amp;I2621</f>
        <v xml:space="preserve">Informe Interactivo 2 - </v>
      </c>
      <c r="D2621" s="6" t="e">
        <f>+"AQUÍ SE COPIA EL LINK SIN EL ID DE FILTRO"&amp;#REF!</f>
        <v>#REF!</v>
      </c>
      <c r="E2621" s="4">
        <f t="shared" si="528"/>
        <v>40</v>
      </c>
      <c r="F2621" t="str">
        <f t="shared" si="529"/>
        <v>Informe Interactivo 2</v>
      </c>
      <c r="G2621" t="str">
        <f t="shared" si="530"/>
        <v>Categoría</v>
      </c>
      <c r="H2621" t="str">
        <f t="shared" si="531"/>
        <v>Precios</v>
      </c>
      <c r="J2621" s="1" t="e">
        <f t="shared" si="532"/>
        <v>#REF!</v>
      </c>
    </row>
    <row r="2622" spans="1:10" x14ac:dyDescent="0.35">
      <c r="A2622" s="2">
        <f t="shared" si="526"/>
        <v>848</v>
      </c>
      <c r="B2622" s="2">
        <f t="shared" si="527"/>
        <v>4.1500000000000004</v>
      </c>
      <c r="C2622" s="5" t="str">
        <f>+F2622&amp;" - "&amp;I2622</f>
        <v xml:space="preserve">Informe Interactivo 2 - </v>
      </c>
      <c r="D2622" s="6" t="e">
        <f>+"AQUÍ SE COPIA EL LINK SIN EL ID DE FILTRO"&amp;#REF!</f>
        <v>#REF!</v>
      </c>
      <c r="E2622" s="4">
        <f t="shared" si="528"/>
        <v>40</v>
      </c>
      <c r="F2622" t="str">
        <f t="shared" si="529"/>
        <v>Informe Interactivo 2</v>
      </c>
      <c r="G2622" t="str">
        <f t="shared" si="530"/>
        <v>Categoría</v>
      </c>
      <c r="H2622" t="str">
        <f t="shared" si="531"/>
        <v>Precios</v>
      </c>
      <c r="J2622" s="1" t="e">
        <f t="shared" si="532"/>
        <v>#REF!</v>
      </c>
    </row>
    <row r="2623" spans="1:10" x14ac:dyDescent="0.35">
      <c r="A2623" s="2">
        <f t="shared" si="526"/>
        <v>849</v>
      </c>
      <c r="B2623" s="2">
        <f t="shared" si="527"/>
        <v>4.1500000000000004</v>
      </c>
      <c r="C2623" s="5" t="str">
        <f>+F2623&amp;" - "&amp;I2623</f>
        <v xml:space="preserve">Informe Interactivo 2 - </v>
      </c>
      <c r="D2623" s="6" t="e">
        <f>+"AQUÍ SE COPIA EL LINK SIN EL ID DE FILTRO"&amp;#REF!</f>
        <v>#REF!</v>
      </c>
      <c r="E2623" s="4">
        <f t="shared" si="528"/>
        <v>40</v>
      </c>
      <c r="F2623" t="str">
        <f t="shared" si="529"/>
        <v>Informe Interactivo 2</v>
      </c>
      <c r="G2623" t="str">
        <f t="shared" si="530"/>
        <v>Categoría</v>
      </c>
      <c r="H2623" t="str">
        <f t="shared" si="531"/>
        <v>Precios</v>
      </c>
      <c r="J2623" s="1" t="e">
        <f t="shared" si="532"/>
        <v>#REF!</v>
      </c>
    </row>
    <row r="2624" spans="1:10" x14ac:dyDescent="0.35">
      <c r="A2624" s="2">
        <f t="shared" si="526"/>
        <v>850</v>
      </c>
      <c r="B2624" s="2">
        <f t="shared" si="527"/>
        <v>4.1500000000000004</v>
      </c>
      <c r="C2624" s="5" t="str">
        <f>+F2624&amp;" - "&amp;I2624</f>
        <v xml:space="preserve">Informe Interactivo 2 - </v>
      </c>
      <c r="D2624" s="6" t="e">
        <f>+"AQUÍ SE COPIA EL LINK SIN EL ID DE FILTRO"&amp;#REF!</f>
        <v>#REF!</v>
      </c>
      <c r="E2624" s="4">
        <f t="shared" si="528"/>
        <v>40</v>
      </c>
      <c r="F2624" t="str">
        <f t="shared" si="529"/>
        <v>Informe Interactivo 2</v>
      </c>
      <c r="G2624" t="str">
        <f t="shared" si="530"/>
        <v>Categoría</v>
      </c>
      <c r="H2624" t="str">
        <f t="shared" si="531"/>
        <v>Precios</v>
      </c>
      <c r="J2624" s="1" t="e">
        <f t="shared" si="532"/>
        <v>#REF!</v>
      </c>
    </row>
    <row r="2625" spans="1:10" x14ac:dyDescent="0.35">
      <c r="A2625" s="2">
        <f t="shared" si="526"/>
        <v>851</v>
      </c>
      <c r="B2625" s="2">
        <f t="shared" si="527"/>
        <v>4.1500000000000004</v>
      </c>
      <c r="C2625" s="5" t="str">
        <f>+F2625&amp;" - "&amp;I2625</f>
        <v xml:space="preserve">Informe Interactivo 2 - </v>
      </c>
      <c r="D2625" s="6" t="e">
        <f>+"AQUÍ SE COPIA EL LINK SIN EL ID DE FILTRO"&amp;#REF!</f>
        <v>#REF!</v>
      </c>
      <c r="E2625" s="4">
        <f t="shared" si="528"/>
        <v>40</v>
      </c>
      <c r="F2625" t="str">
        <f t="shared" si="529"/>
        <v>Informe Interactivo 2</v>
      </c>
      <c r="G2625" t="str">
        <f t="shared" si="530"/>
        <v>Categoría</v>
      </c>
      <c r="H2625" t="str">
        <f t="shared" si="531"/>
        <v>Precios</v>
      </c>
      <c r="J2625" s="1" t="e">
        <f t="shared" si="532"/>
        <v>#REF!</v>
      </c>
    </row>
    <row r="2626" spans="1:10" x14ac:dyDescent="0.35">
      <c r="A2626" s="2">
        <f t="shared" si="526"/>
        <v>852</v>
      </c>
      <c r="B2626" s="2">
        <f t="shared" si="527"/>
        <v>4.1500000000000004</v>
      </c>
      <c r="C2626" s="5" t="str">
        <f>+F2626&amp;" - "&amp;I2626</f>
        <v xml:space="preserve">Informe Interactivo 2 - </v>
      </c>
      <c r="D2626" s="6" t="e">
        <f>+"AQUÍ SE COPIA EL LINK SIN EL ID DE FILTRO"&amp;#REF!</f>
        <v>#REF!</v>
      </c>
      <c r="E2626" s="4">
        <f t="shared" si="528"/>
        <v>40</v>
      </c>
      <c r="F2626" t="str">
        <f t="shared" si="529"/>
        <v>Informe Interactivo 2</v>
      </c>
      <c r="G2626" t="str">
        <f t="shared" si="530"/>
        <v>Categoría</v>
      </c>
      <c r="H2626" t="str">
        <f t="shared" si="531"/>
        <v>Precios</v>
      </c>
      <c r="J2626" s="1" t="e">
        <f t="shared" si="532"/>
        <v>#REF!</v>
      </c>
    </row>
    <row r="2627" spans="1:10" x14ac:dyDescent="0.35">
      <c r="A2627" s="2">
        <f t="shared" si="526"/>
        <v>853</v>
      </c>
      <c r="B2627" s="2">
        <f t="shared" si="527"/>
        <v>4.1500000000000004</v>
      </c>
      <c r="C2627" s="5" t="str">
        <f>+F2627&amp;" - "&amp;I2627</f>
        <v xml:space="preserve">Informe Interactivo 2 - </v>
      </c>
      <c r="D2627" s="6" t="e">
        <f>+"AQUÍ SE COPIA EL LINK SIN EL ID DE FILTRO"&amp;#REF!</f>
        <v>#REF!</v>
      </c>
      <c r="E2627" s="4">
        <f t="shared" si="528"/>
        <v>40</v>
      </c>
      <c r="F2627" t="str">
        <f t="shared" si="529"/>
        <v>Informe Interactivo 2</v>
      </c>
      <c r="G2627" t="str">
        <f t="shared" si="530"/>
        <v>Categoría</v>
      </c>
      <c r="H2627" t="str">
        <f t="shared" si="531"/>
        <v>Precios</v>
      </c>
      <c r="J2627" s="1" t="e">
        <f t="shared" si="532"/>
        <v>#REF!</v>
      </c>
    </row>
    <row r="2628" spans="1:10" x14ac:dyDescent="0.35">
      <c r="A2628" s="2">
        <f t="shared" si="526"/>
        <v>854</v>
      </c>
      <c r="B2628" s="2">
        <f t="shared" si="527"/>
        <v>4.1500000000000004</v>
      </c>
      <c r="C2628" s="5" t="str">
        <f>+F2628&amp;" - "&amp;I2628</f>
        <v xml:space="preserve">Informe Interactivo 2 - </v>
      </c>
      <c r="D2628" s="6" t="e">
        <f>+"AQUÍ SE COPIA EL LINK SIN EL ID DE FILTRO"&amp;#REF!</f>
        <v>#REF!</v>
      </c>
      <c r="E2628" s="4">
        <f t="shared" si="528"/>
        <v>40</v>
      </c>
      <c r="F2628" t="str">
        <f t="shared" si="529"/>
        <v>Informe Interactivo 2</v>
      </c>
      <c r="G2628" t="str">
        <f t="shared" si="530"/>
        <v>Categoría</v>
      </c>
      <c r="H2628" t="str">
        <f t="shared" si="531"/>
        <v>Precios</v>
      </c>
      <c r="J2628" s="1" t="e">
        <f t="shared" si="532"/>
        <v>#REF!</v>
      </c>
    </row>
    <row r="2629" spans="1:10" x14ac:dyDescent="0.35">
      <c r="A2629" s="2">
        <f t="shared" si="526"/>
        <v>855</v>
      </c>
      <c r="B2629" s="2">
        <f t="shared" si="527"/>
        <v>4.1500000000000004</v>
      </c>
      <c r="C2629" s="5" t="str">
        <f>+F2629&amp;" - "&amp;I2629</f>
        <v xml:space="preserve">Informe Interactivo 2 - </v>
      </c>
      <c r="D2629" s="6" t="e">
        <f>+"AQUÍ SE COPIA EL LINK SIN EL ID DE FILTRO"&amp;#REF!</f>
        <v>#REF!</v>
      </c>
      <c r="E2629" s="4">
        <f t="shared" si="528"/>
        <v>40</v>
      </c>
      <c r="F2629" t="str">
        <f t="shared" si="529"/>
        <v>Informe Interactivo 2</v>
      </c>
      <c r="G2629" t="str">
        <f t="shared" si="530"/>
        <v>Categoría</v>
      </c>
      <c r="H2629" t="str">
        <f t="shared" si="531"/>
        <v>Precios</v>
      </c>
      <c r="J2629" s="1" t="e">
        <f t="shared" si="532"/>
        <v>#REF!</v>
      </c>
    </row>
    <row r="2630" spans="1:10" x14ac:dyDescent="0.35">
      <c r="A2630" s="2">
        <f t="shared" si="526"/>
        <v>856</v>
      </c>
      <c r="B2630" s="2">
        <f t="shared" si="527"/>
        <v>4.1500000000000004</v>
      </c>
      <c r="C2630" s="5" t="str">
        <f>+F2630&amp;" - "&amp;I2630</f>
        <v xml:space="preserve">Informe Interactivo 2 - </v>
      </c>
      <c r="D2630" s="6" t="e">
        <f>+"AQUÍ SE COPIA EL LINK SIN EL ID DE FILTRO"&amp;#REF!</f>
        <v>#REF!</v>
      </c>
      <c r="E2630" s="4">
        <f t="shared" si="528"/>
        <v>40</v>
      </c>
      <c r="F2630" t="str">
        <f t="shared" si="529"/>
        <v>Informe Interactivo 2</v>
      </c>
      <c r="G2630" t="str">
        <f t="shared" si="530"/>
        <v>Categoría</v>
      </c>
      <c r="H2630" t="str">
        <f t="shared" si="531"/>
        <v>Precios</v>
      </c>
      <c r="J2630" s="1" t="e">
        <f t="shared" si="532"/>
        <v>#REF!</v>
      </c>
    </row>
    <row r="2631" spans="1:10" x14ac:dyDescent="0.35">
      <c r="A2631" s="2">
        <f t="shared" si="526"/>
        <v>857</v>
      </c>
      <c r="B2631" s="2">
        <f t="shared" si="527"/>
        <v>4.1500000000000004</v>
      </c>
      <c r="C2631" s="5" t="str">
        <f>+F2631&amp;" - "&amp;I2631</f>
        <v xml:space="preserve">Informe Interactivo 2 - </v>
      </c>
      <c r="D2631" s="6" t="e">
        <f>+"AQUÍ SE COPIA EL LINK SIN EL ID DE FILTRO"&amp;#REF!</f>
        <v>#REF!</v>
      </c>
      <c r="E2631" s="4">
        <f t="shared" si="528"/>
        <v>40</v>
      </c>
      <c r="F2631" t="str">
        <f t="shared" si="529"/>
        <v>Informe Interactivo 2</v>
      </c>
      <c r="G2631" t="str">
        <f t="shared" si="530"/>
        <v>Categoría</v>
      </c>
      <c r="H2631" t="str">
        <f t="shared" si="531"/>
        <v>Precios</v>
      </c>
      <c r="J2631" s="1" t="e">
        <f t="shared" si="532"/>
        <v>#REF!</v>
      </c>
    </row>
    <row r="2632" spans="1:10" x14ac:dyDescent="0.35">
      <c r="A2632" s="2">
        <f t="shared" si="526"/>
        <v>858</v>
      </c>
      <c r="B2632" s="2">
        <f t="shared" si="527"/>
        <v>4.1500000000000004</v>
      </c>
      <c r="C2632" s="5" t="str">
        <f>+F2632&amp;" - "&amp;I2632</f>
        <v xml:space="preserve">Informe Interactivo 2 - </v>
      </c>
      <c r="D2632" s="6" t="e">
        <f>+"AQUÍ SE COPIA EL LINK SIN EL ID DE FILTRO"&amp;#REF!</f>
        <v>#REF!</v>
      </c>
      <c r="E2632" s="4">
        <f t="shared" si="528"/>
        <v>40</v>
      </c>
      <c r="F2632" t="str">
        <f t="shared" si="529"/>
        <v>Informe Interactivo 2</v>
      </c>
      <c r="G2632" t="str">
        <f t="shared" si="530"/>
        <v>Categoría</v>
      </c>
      <c r="H2632" t="str">
        <f t="shared" si="531"/>
        <v>Precios</v>
      </c>
      <c r="J2632" s="1" t="e">
        <f t="shared" si="532"/>
        <v>#REF!</v>
      </c>
    </row>
    <row r="2633" spans="1:10" x14ac:dyDescent="0.35">
      <c r="A2633" s="2">
        <f t="shared" si="526"/>
        <v>859</v>
      </c>
      <c r="B2633" s="2">
        <f t="shared" si="527"/>
        <v>4.1500000000000004</v>
      </c>
      <c r="C2633" s="5" t="str">
        <f>+F2633&amp;" - "&amp;I2633</f>
        <v xml:space="preserve">Informe Interactivo 2 - </v>
      </c>
      <c r="D2633" s="6" t="e">
        <f>+"AQUÍ SE COPIA EL LINK SIN EL ID DE FILTRO"&amp;#REF!</f>
        <v>#REF!</v>
      </c>
      <c r="E2633" s="4">
        <f t="shared" si="528"/>
        <v>40</v>
      </c>
      <c r="F2633" t="str">
        <f t="shared" si="529"/>
        <v>Informe Interactivo 2</v>
      </c>
      <c r="G2633" t="str">
        <f t="shared" si="530"/>
        <v>Categoría</v>
      </c>
      <c r="H2633" t="str">
        <f t="shared" si="531"/>
        <v>Precios</v>
      </c>
      <c r="J2633" s="1" t="e">
        <f t="shared" si="532"/>
        <v>#REF!</v>
      </c>
    </row>
    <row r="2634" spans="1:10" x14ac:dyDescent="0.35">
      <c r="A2634" s="2">
        <f t="shared" si="526"/>
        <v>860</v>
      </c>
      <c r="B2634" s="2">
        <f t="shared" si="527"/>
        <v>4.1500000000000004</v>
      </c>
      <c r="C2634" s="5" t="str">
        <f>+F2634&amp;" - "&amp;I2634</f>
        <v xml:space="preserve">Informe Interactivo 2 - </v>
      </c>
      <c r="D2634" s="6" t="e">
        <f>+"AQUÍ SE COPIA EL LINK SIN EL ID DE FILTRO"&amp;#REF!</f>
        <v>#REF!</v>
      </c>
      <c r="E2634" s="4">
        <f t="shared" si="528"/>
        <v>40</v>
      </c>
      <c r="F2634" t="str">
        <f t="shared" si="529"/>
        <v>Informe Interactivo 2</v>
      </c>
      <c r="G2634" t="str">
        <f t="shared" si="530"/>
        <v>Categoría</v>
      </c>
      <c r="H2634" t="str">
        <f t="shared" si="531"/>
        <v>Precios</v>
      </c>
      <c r="J2634" s="1" t="e">
        <f t="shared" si="532"/>
        <v>#REF!</v>
      </c>
    </row>
    <row r="2635" spans="1:10" x14ac:dyDescent="0.35">
      <c r="A2635" s="2">
        <f t="shared" si="526"/>
        <v>861</v>
      </c>
      <c r="B2635" s="2">
        <f t="shared" si="527"/>
        <v>4.1500000000000004</v>
      </c>
      <c r="C2635" s="5" t="str">
        <f>+F2635&amp;" - "&amp;I2635</f>
        <v xml:space="preserve">Informe Interactivo 2 - </v>
      </c>
      <c r="D2635" s="6" t="e">
        <f>+"AQUÍ SE COPIA EL LINK SIN EL ID DE FILTRO"&amp;#REF!</f>
        <v>#REF!</v>
      </c>
      <c r="E2635" s="4">
        <f t="shared" si="528"/>
        <v>40</v>
      </c>
      <c r="F2635" t="str">
        <f t="shared" si="529"/>
        <v>Informe Interactivo 2</v>
      </c>
      <c r="G2635" t="str">
        <f t="shared" si="530"/>
        <v>Categoría</v>
      </c>
      <c r="H2635" t="str">
        <f t="shared" si="531"/>
        <v>Precios</v>
      </c>
      <c r="J2635" s="1" t="e">
        <f t="shared" si="532"/>
        <v>#REF!</v>
      </c>
    </row>
    <row r="2636" spans="1:10" x14ac:dyDescent="0.35">
      <c r="A2636" s="2">
        <f t="shared" si="526"/>
        <v>862</v>
      </c>
      <c r="B2636" s="2">
        <f t="shared" si="527"/>
        <v>4.1500000000000004</v>
      </c>
      <c r="C2636" s="5" t="str">
        <f>+F2636&amp;" - "&amp;I2636</f>
        <v xml:space="preserve">Informe Interactivo 2 - </v>
      </c>
      <c r="D2636" s="6" t="e">
        <f>+"AQUÍ SE COPIA EL LINK SIN EL ID DE FILTRO"&amp;#REF!</f>
        <v>#REF!</v>
      </c>
      <c r="E2636" s="4">
        <f t="shared" si="528"/>
        <v>40</v>
      </c>
      <c r="F2636" t="str">
        <f t="shared" si="529"/>
        <v>Informe Interactivo 2</v>
      </c>
      <c r="G2636" t="str">
        <f t="shared" si="530"/>
        <v>Categoría</v>
      </c>
      <c r="H2636" t="str">
        <f t="shared" si="531"/>
        <v>Precios</v>
      </c>
      <c r="J2636" s="1" t="e">
        <f t="shared" si="532"/>
        <v>#REF!</v>
      </c>
    </row>
    <row r="2637" spans="1:10" x14ac:dyDescent="0.35">
      <c r="A2637" s="2">
        <f t="shared" si="526"/>
        <v>863</v>
      </c>
      <c r="B2637" s="2">
        <f t="shared" si="527"/>
        <v>4.1500000000000004</v>
      </c>
      <c r="C2637" s="5" t="str">
        <f>+F2637&amp;" - "&amp;I2637</f>
        <v xml:space="preserve">Informe Interactivo 2 - </v>
      </c>
      <c r="D2637" s="6" t="e">
        <f>+"AQUÍ SE COPIA EL LINK SIN EL ID DE FILTRO"&amp;#REF!</f>
        <v>#REF!</v>
      </c>
      <c r="E2637" s="4">
        <f t="shared" si="528"/>
        <v>40</v>
      </c>
      <c r="F2637" t="str">
        <f t="shared" si="529"/>
        <v>Informe Interactivo 2</v>
      </c>
      <c r="G2637" t="str">
        <f t="shared" si="530"/>
        <v>Categoría</v>
      </c>
      <c r="H2637" t="str">
        <f t="shared" si="531"/>
        <v>Precios</v>
      </c>
      <c r="J2637" s="1" t="e">
        <f t="shared" si="532"/>
        <v>#REF!</v>
      </c>
    </row>
    <row r="2638" spans="1:10" x14ac:dyDescent="0.35">
      <c r="A2638" s="2">
        <f t="shared" si="526"/>
        <v>864</v>
      </c>
      <c r="B2638" s="2">
        <f t="shared" si="527"/>
        <v>4.1500000000000004</v>
      </c>
      <c r="C2638" s="5" t="str">
        <f>+F2638&amp;" - "&amp;I2638</f>
        <v xml:space="preserve">Informe Interactivo 2 - </v>
      </c>
      <c r="D2638" s="6" t="e">
        <f>+"AQUÍ SE COPIA EL LINK SIN EL ID DE FILTRO"&amp;#REF!</f>
        <v>#REF!</v>
      </c>
      <c r="E2638" s="4">
        <f t="shared" si="528"/>
        <v>40</v>
      </c>
      <c r="F2638" t="str">
        <f t="shared" si="529"/>
        <v>Informe Interactivo 2</v>
      </c>
      <c r="G2638" t="str">
        <f t="shared" si="530"/>
        <v>Categoría</v>
      </c>
      <c r="H2638" t="str">
        <f t="shared" si="531"/>
        <v>Precios</v>
      </c>
      <c r="J2638" s="1" t="e">
        <f t="shared" si="532"/>
        <v>#REF!</v>
      </c>
    </row>
    <row r="2639" spans="1:10" x14ac:dyDescent="0.35">
      <c r="A2639" s="2">
        <f t="shared" si="526"/>
        <v>865</v>
      </c>
      <c r="B2639" s="2">
        <f t="shared" si="527"/>
        <v>4.1500000000000004</v>
      </c>
      <c r="C2639" s="5" t="str">
        <f>+F2639&amp;" - "&amp;I2639</f>
        <v xml:space="preserve">Informe Interactivo 2 - </v>
      </c>
      <c r="D2639" s="6" t="e">
        <f>+"AQUÍ SE COPIA EL LINK SIN EL ID DE FILTRO"&amp;#REF!</f>
        <v>#REF!</v>
      </c>
      <c r="E2639" s="4">
        <f t="shared" si="528"/>
        <v>40</v>
      </c>
      <c r="F2639" t="str">
        <f t="shared" si="529"/>
        <v>Informe Interactivo 2</v>
      </c>
      <c r="G2639" t="str">
        <f t="shared" si="530"/>
        <v>Categoría</v>
      </c>
      <c r="H2639" t="str">
        <f t="shared" si="531"/>
        <v>Precios</v>
      </c>
      <c r="J2639" s="1" t="e">
        <f t="shared" si="532"/>
        <v>#REF!</v>
      </c>
    </row>
    <row r="2640" spans="1:10" x14ac:dyDescent="0.35">
      <c r="A2640" s="2">
        <f t="shared" si="526"/>
        <v>866</v>
      </c>
      <c r="B2640" s="2">
        <f t="shared" si="527"/>
        <v>4.1500000000000004</v>
      </c>
      <c r="C2640" s="5" t="str">
        <f>+F2640&amp;" - "&amp;I2640</f>
        <v xml:space="preserve">Informe Interactivo 2 - </v>
      </c>
      <c r="D2640" s="6" t="e">
        <f>+"AQUÍ SE COPIA EL LINK SIN EL ID DE FILTRO"&amp;#REF!</f>
        <v>#REF!</v>
      </c>
      <c r="E2640" s="4">
        <f t="shared" si="528"/>
        <v>40</v>
      </c>
      <c r="F2640" t="str">
        <f t="shared" si="529"/>
        <v>Informe Interactivo 2</v>
      </c>
      <c r="G2640" t="str">
        <f t="shared" si="530"/>
        <v>Categoría</v>
      </c>
      <c r="H2640" t="str">
        <f t="shared" si="531"/>
        <v>Precios</v>
      </c>
      <c r="J2640" s="1" t="e">
        <f t="shared" si="532"/>
        <v>#REF!</v>
      </c>
    </row>
    <row r="2641" spans="1:10" x14ac:dyDescent="0.35">
      <c r="A2641" s="2">
        <f t="shared" si="526"/>
        <v>867</v>
      </c>
      <c r="B2641" s="2">
        <f t="shared" si="527"/>
        <v>4.1500000000000004</v>
      </c>
      <c r="C2641" s="5" t="str">
        <f>+F2641&amp;" - "&amp;I2641</f>
        <v xml:space="preserve">Informe Interactivo 2 - </v>
      </c>
      <c r="D2641" s="6" t="e">
        <f>+"AQUÍ SE COPIA EL LINK SIN EL ID DE FILTRO"&amp;#REF!</f>
        <v>#REF!</v>
      </c>
      <c r="E2641" s="4">
        <f t="shared" si="528"/>
        <v>40</v>
      </c>
      <c r="F2641" t="str">
        <f t="shared" si="529"/>
        <v>Informe Interactivo 2</v>
      </c>
      <c r="G2641" t="str">
        <f t="shared" si="530"/>
        <v>Categoría</v>
      </c>
      <c r="H2641" t="str">
        <f t="shared" si="531"/>
        <v>Precios</v>
      </c>
      <c r="J2641" s="1" t="e">
        <f t="shared" si="532"/>
        <v>#REF!</v>
      </c>
    </row>
    <row r="2642" spans="1:10" x14ac:dyDescent="0.35">
      <c r="A2642" s="2">
        <f t="shared" si="526"/>
        <v>868</v>
      </c>
      <c r="B2642" s="2">
        <f t="shared" si="527"/>
        <v>4.1500000000000004</v>
      </c>
      <c r="C2642" s="5" t="str">
        <f>+F2642&amp;" - "&amp;I2642</f>
        <v xml:space="preserve">Informe Interactivo 2 - </v>
      </c>
      <c r="D2642" s="6" t="e">
        <f>+"AQUÍ SE COPIA EL LINK SIN EL ID DE FILTRO"&amp;#REF!</f>
        <v>#REF!</v>
      </c>
      <c r="E2642" s="4">
        <f t="shared" si="528"/>
        <v>40</v>
      </c>
      <c r="F2642" t="str">
        <f t="shared" si="529"/>
        <v>Informe Interactivo 2</v>
      </c>
      <c r="G2642" t="str">
        <f t="shared" si="530"/>
        <v>Categoría</v>
      </c>
      <c r="H2642" t="str">
        <f t="shared" si="531"/>
        <v>Precios</v>
      </c>
      <c r="J2642" s="1" t="e">
        <f t="shared" si="532"/>
        <v>#REF!</v>
      </c>
    </row>
    <row r="2643" spans="1:10" x14ac:dyDescent="0.35">
      <c r="A2643" s="2">
        <f t="shared" si="526"/>
        <v>869</v>
      </c>
      <c r="B2643" s="2">
        <f t="shared" si="527"/>
        <v>4.1500000000000004</v>
      </c>
      <c r="C2643" s="5" t="str">
        <f>+F2643&amp;" - "&amp;I2643</f>
        <v xml:space="preserve">Informe Interactivo 2 - </v>
      </c>
      <c r="D2643" s="6" t="e">
        <f>+"AQUÍ SE COPIA EL LINK SIN EL ID DE FILTRO"&amp;#REF!</f>
        <v>#REF!</v>
      </c>
      <c r="E2643" s="4">
        <f t="shared" si="528"/>
        <v>40</v>
      </c>
      <c r="F2643" t="str">
        <f t="shared" si="529"/>
        <v>Informe Interactivo 2</v>
      </c>
      <c r="G2643" t="str">
        <f t="shared" si="530"/>
        <v>Categoría</v>
      </c>
      <c r="H2643" t="str">
        <f t="shared" si="531"/>
        <v>Precios</v>
      </c>
      <c r="J2643" s="1" t="e">
        <f t="shared" si="532"/>
        <v>#REF!</v>
      </c>
    </row>
    <row r="2644" spans="1:10" x14ac:dyDescent="0.35">
      <c r="A2644" s="2">
        <f t="shared" si="526"/>
        <v>870</v>
      </c>
      <c r="B2644" s="2">
        <f t="shared" si="527"/>
        <v>4.1500000000000004</v>
      </c>
      <c r="C2644" s="5" t="str">
        <f>+F2644&amp;" - "&amp;I2644</f>
        <v xml:space="preserve">Informe Interactivo 2 - </v>
      </c>
      <c r="D2644" s="6" t="e">
        <f>+"AQUÍ SE COPIA EL LINK SIN EL ID DE FILTRO"&amp;#REF!</f>
        <v>#REF!</v>
      </c>
      <c r="E2644" s="4">
        <f t="shared" si="528"/>
        <v>40</v>
      </c>
      <c r="F2644" t="str">
        <f t="shared" si="529"/>
        <v>Informe Interactivo 2</v>
      </c>
      <c r="G2644" t="str">
        <f t="shared" si="530"/>
        <v>Categoría</v>
      </c>
      <c r="H2644" t="str">
        <f t="shared" si="531"/>
        <v>Precios</v>
      </c>
      <c r="J2644" s="1" t="e">
        <f t="shared" si="532"/>
        <v>#REF!</v>
      </c>
    </row>
    <row r="2645" spans="1:10" x14ac:dyDescent="0.35">
      <c r="A2645" s="2">
        <f t="shared" si="526"/>
        <v>871</v>
      </c>
      <c r="B2645" s="2">
        <f t="shared" si="527"/>
        <v>4.1500000000000004</v>
      </c>
      <c r="C2645" s="5" t="str">
        <f>+F2645&amp;" - "&amp;I2645</f>
        <v xml:space="preserve">Informe Interactivo 2 - </v>
      </c>
      <c r="D2645" s="6" t="e">
        <f>+"AQUÍ SE COPIA EL LINK SIN EL ID DE FILTRO"&amp;#REF!</f>
        <v>#REF!</v>
      </c>
      <c r="E2645" s="4">
        <f t="shared" si="528"/>
        <v>40</v>
      </c>
      <c r="F2645" t="str">
        <f t="shared" si="529"/>
        <v>Informe Interactivo 2</v>
      </c>
      <c r="G2645" t="str">
        <f t="shared" si="530"/>
        <v>Categoría</v>
      </c>
      <c r="H2645" t="str">
        <f t="shared" si="531"/>
        <v>Precios</v>
      </c>
      <c r="J2645" s="1" t="e">
        <f t="shared" si="532"/>
        <v>#REF!</v>
      </c>
    </row>
    <row r="2646" spans="1:10" x14ac:dyDescent="0.35">
      <c r="A2646" s="2">
        <f t="shared" si="526"/>
        <v>872</v>
      </c>
      <c r="B2646" s="2">
        <f t="shared" si="527"/>
        <v>4.1500000000000004</v>
      </c>
      <c r="C2646" s="5" t="str">
        <f>+F2646&amp;" - "&amp;I2646</f>
        <v xml:space="preserve">Informe Interactivo 2 - </v>
      </c>
      <c r="D2646" s="6" t="e">
        <f>+"AQUÍ SE COPIA EL LINK SIN EL ID DE FILTRO"&amp;#REF!</f>
        <v>#REF!</v>
      </c>
      <c r="E2646" s="4">
        <f t="shared" si="528"/>
        <v>40</v>
      </c>
      <c r="F2646" t="str">
        <f t="shared" si="529"/>
        <v>Informe Interactivo 2</v>
      </c>
      <c r="G2646" t="str">
        <f t="shared" si="530"/>
        <v>Categoría</v>
      </c>
      <c r="H2646" t="str">
        <f t="shared" si="531"/>
        <v>Precios</v>
      </c>
      <c r="J2646" s="1" t="e">
        <f t="shared" si="532"/>
        <v>#REF!</v>
      </c>
    </row>
    <row r="2647" spans="1:10" x14ac:dyDescent="0.35">
      <c r="A2647" s="2">
        <f t="shared" si="526"/>
        <v>873</v>
      </c>
      <c r="B2647" s="2">
        <f t="shared" si="527"/>
        <v>4.1500000000000004</v>
      </c>
      <c r="C2647" s="5" t="str">
        <f>+F2647&amp;" - "&amp;I2647</f>
        <v xml:space="preserve">Informe Interactivo 2 - </v>
      </c>
      <c r="D2647" s="6" t="e">
        <f>+"AQUÍ SE COPIA EL LINK SIN EL ID DE FILTRO"&amp;#REF!</f>
        <v>#REF!</v>
      </c>
      <c r="E2647" s="4">
        <f t="shared" si="528"/>
        <v>40</v>
      </c>
      <c r="F2647" t="str">
        <f t="shared" si="529"/>
        <v>Informe Interactivo 2</v>
      </c>
      <c r="G2647" t="str">
        <f t="shared" si="530"/>
        <v>Categoría</v>
      </c>
      <c r="H2647" t="str">
        <f t="shared" si="531"/>
        <v>Precios</v>
      </c>
      <c r="J2647" s="1" t="e">
        <f t="shared" si="532"/>
        <v>#REF!</v>
      </c>
    </row>
    <row r="2648" spans="1:10" x14ac:dyDescent="0.35">
      <c r="A2648" s="2">
        <f t="shared" si="526"/>
        <v>874</v>
      </c>
      <c r="B2648" s="2">
        <f t="shared" si="527"/>
        <v>4.1500000000000004</v>
      </c>
      <c r="C2648" s="5" t="str">
        <f>+F2648&amp;" - "&amp;I2648</f>
        <v xml:space="preserve">Informe Interactivo 2 - </v>
      </c>
      <c r="D2648" s="6" t="e">
        <f>+"AQUÍ SE COPIA EL LINK SIN EL ID DE FILTRO"&amp;#REF!</f>
        <v>#REF!</v>
      </c>
      <c r="E2648" s="4">
        <f t="shared" si="528"/>
        <v>40</v>
      </c>
      <c r="F2648" t="str">
        <f t="shared" si="529"/>
        <v>Informe Interactivo 2</v>
      </c>
      <c r="G2648" t="str">
        <f t="shared" si="530"/>
        <v>Categoría</v>
      </c>
      <c r="H2648" t="str">
        <f t="shared" si="531"/>
        <v>Precios</v>
      </c>
      <c r="J2648" s="1" t="e">
        <f t="shared" si="532"/>
        <v>#REF!</v>
      </c>
    </row>
    <row r="2649" spans="1:10" x14ac:dyDescent="0.35">
      <c r="A2649" s="2">
        <f t="shared" si="526"/>
        <v>875</v>
      </c>
      <c r="B2649" s="2">
        <f t="shared" si="527"/>
        <v>4.1500000000000004</v>
      </c>
      <c r="C2649" s="5" t="str">
        <f>+F2649&amp;" - "&amp;I2649</f>
        <v xml:space="preserve">Informe Interactivo 2 - </v>
      </c>
      <c r="D2649" s="6" t="e">
        <f>+"AQUÍ SE COPIA EL LINK SIN EL ID DE FILTRO"&amp;#REF!</f>
        <v>#REF!</v>
      </c>
      <c r="E2649" s="4">
        <f t="shared" si="528"/>
        <v>40</v>
      </c>
      <c r="F2649" t="str">
        <f t="shared" si="529"/>
        <v>Informe Interactivo 2</v>
      </c>
      <c r="G2649" t="str">
        <f t="shared" si="530"/>
        <v>Categoría</v>
      </c>
      <c r="H2649" t="str">
        <f t="shared" si="531"/>
        <v>Precios</v>
      </c>
      <c r="J2649" s="1" t="e">
        <f t="shared" si="532"/>
        <v>#REF!</v>
      </c>
    </row>
    <row r="2650" spans="1:10" x14ac:dyDescent="0.35">
      <c r="A2650" s="2">
        <f t="shared" si="526"/>
        <v>876</v>
      </c>
      <c r="B2650" s="2">
        <f t="shared" si="527"/>
        <v>4.1500000000000004</v>
      </c>
      <c r="C2650" s="5" t="str">
        <f>+F2650&amp;" - "&amp;I2650</f>
        <v xml:space="preserve">Informe Interactivo 2 - </v>
      </c>
      <c r="D2650" s="6" t="e">
        <f>+"AQUÍ SE COPIA EL LINK SIN EL ID DE FILTRO"&amp;#REF!</f>
        <v>#REF!</v>
      </c>
      <c r="E2650" s="4">
        <f t="shared" si="528"/>
        <v>40</v>
      </c>
      <c r="F2650" t="str">
        <f t="shared" si="529"/>
        <v>Informe Interactivo 2</v>
      </c>
      <c r="G2650" t="str">
        <f t="shared" si="530"/>
        <v>Categoría</v>
      </c>
      <c r="H2650" t="str">
        <f t="shared" si="531"/>
        <v>Precios</v>
      </c>
      <c r="J2650" s="1" t="e">
        <f t="shared" si="532"/>
        <v>#REF!</v>
      </c>
    </row>
    <row r="2651" spans="1:10" x14ac:dyDescent="0.35">
      <c r="A2651" s="2">
        <f t="shared" si="526"/>
        <v>877</v>
      </c>
      <c r="B2651" s="2">
        <f t="shared" si="527"/>
        <v>4.1500000000000004</v>
      </c>
      <c r="C2651" s="5" t="str">
        <f>+F2651&amp;" - "&amp;I2651</f>
        <v xml:space="preserve">Informe Interactivo 2 - </v>
      </c>
      <c r="D2651" s="6" t="e">
        <f>+"AQUÍ SE COPIA EL LINK SIN EL ID DE FILTRO"&amp;#REF!</f>
        <v>#REF!</v>
      </c>
      <c r="E2651" s="4">
        <f t="shared" si="528"/>
        <v>40</v>
      </c>
      <c r="F2651" t="str">
        <f t="shared" si="529"/>
        <v>Informe Interactivo 2</v>
      </c>
      <c r="G2651" t="str">
        <f t="shared" si="530"/>
        <v>Categoría</v>
      </c>
      <c r="H2651" t="str">
        <f t="shared" si="531"/>
        <v>Precios</v>
      </c>
      <c r="J2651" s="1" t="e">
        <f t="shared" si="532"/>
        <v>#REF!</v>
      </c>
    </row>
    <row r="2652" spans="1:10" x14ac:dyDescent="0.35">
      <c r="A2652" s="2">
        <f t="shared" si="526"/>
        <v>878</v>
      </c>
      <c r="B2652" s="2">
        <f t="shared" si="527"/>
        <v>4.1500000000000004</v>
      </c>
      <c r="C2652" s="5" t="str">
        <f>+F2652&amp;" - "&amp;I2652</f>
        <v xml:space="preserve">Informe Interactivo 2 - </v>
      </c>
      <c r="D2652" s="6" t="e">
        <f>+"AQUÍ SE COPIA EL LINK SIN EL ID DE FILTRO"&amp;#REF!</f>
        <v>#REF!</v>
      </c>
      <c r="E2652" s="4">
        <f t="shared" si="528"/>
        <v>40</v>
      </c>
      <c r="F2652" t="str">
        <f t="shared" si="529"/>
        <v>Informe Interactivo 2</v>
      </c>
      <c r="G2652" t="str">
        <f t="shared" si="530"/>
        <v>Categoría</v>
      </c>
      <c r="H2652" t="str">
        <f t="shared" si="531"/>
        <v>Precios</v>
      </c>
      <c r="J2652" s="1" t="e">
        <f t="shared" si="532"/>
        <v>#REF!</v>
      </c>
    </row>
    <row r="2653" spans="1:10" x14ac:dyDescent="0.35">
      <c r="A2653" s="2">
        <f t="shared" si="526"/>
        <v>879</v>
      </c>
      <c r="B2653" s="2">
        <f t="shared" si="527"/>
        <v>4.1500000000000004</v>
      </c>
      <c r="C2653" s="5" t="str">
        <f>+F2653&amp;" - "&amp;I2653</f>
        <v xml:space="preserve">Informe Interactivo 2 - </v>
      </c>
      <c r="D2653" s="6" t="e">
        <f>+"AQUÍ SE COPIA EL LINK SIN EL ID DE FILTRO"&amp;#REF!</f>
        <v>#REF!</v>
      </c>
      <c r="E2653" s="4">
        <f t="shared" si="528"/>
        <v>40</v>
      </c>
      <c r="F2653" t="str">
        <f t="shared" si="529"/>
        <v>Informe Interactivo 2</v>
      </c>
      <c r="G2653" t="str">
        <f t="shared" si="530"/>
        <v>Categoría</v>
      </c>
      <c r="H2653" t="str">
        <f t="shared" si="531"/>
        <v>Precios</v>
      </c>
      <c r="J2653" s="1" t="e">
        <f t="shared" si="532"/>
        <v>#REF!</v>
      </c>
    </row>
    <row r="2654" spans="1:10" x14ac:dyDescent="0.35">
      <c r="A2654" s="2">
        <f t="shared" si="526"/>
        <v>880</v>
      </c>
      <c r="B2654" s="2">
        <f t="shared" si="527"/>
        <v>4.1500000000000004</v>
      </c>
      <c r="C2654" s="5" t="str">
        <f>+F2654&amp;" - "&amp;I2654</f>
        <v xml:space="preserve">Informe Interactivo 2 - </v>
      </c>
      <c r="D2654" s="6" t="e">
        <f>+"AQUÍ SE COPIA EL LINK SIN EL ID DE FILTRO"&amp;#REF!</f>
        <v>#REF!</v>
      </c>
      <c r="E2654" s="4">
        <f t="shared" si="528"/>
        <v>40</v>
      </c>
      <c r="F2654" t="str">
        <f t="shared" si="529"/>
        <v>Informe Interactivo 2</v>
      </c>
      <c r="G2654" t="str">
        <f t="shared" si="530"/>
        <v>Categoría</v>
      </c>
      <c r="H2654" t="str">
        <f t="shared" si="531"/>
        <v>Precios</v>
      </c>
      <c r="J2654" s="1" t="e">
        <f t="shared" si="532"/>
        <v>#REF!</v>
      </c>
    </row>
    <row r="2655" spans="1:10" x14ac:dyDescent="0.35">
      <c r="A2655" s="2">
        <f t="shared" si="526"/>
        <v>881</v>
      </c>
      <c r="B2655" s="2">
        <f t="shared" si="527"/>
        <v>4.1500000000000004</v>
      </c>
      <c r="C2655" s="5" t="str">
        <f>+F2655&amp;" - "&amp;I2655</f>
        <v xml:space="preserve">Informe Interactivo 2 - </v>
      </c>
      <c r="D2655" s="6" t="e">
        <f>+"AQUÍ SE COPIA EL LINK SIN EL ID DE FILTRO"&amp;#REF!</f>
        <v>#REF!</v>
      </c>
      <c r="E2655" s="4">
        <f t="shared" si="528"/>
        <v>40</v>
      </c>
      <c r="F2655" t="str">
        <f t="shared" si="529"/>
        <v>Informe Interactivo 2</v>
      </c>
      <c r="G2655" t="str">
        <f t="shared" si="530"/>
        <v>Categoría</v>
      </c>
      <c r="H2655" t="str">
        <f t="shared" si="531"/>
        <v>Precios</v>
      </c>
      <c r="J2655" s="1" t="e">
        <f t="shared" si="532"/>
        <v>#REF!</v>
      </c>
    </row>
    <row r="2656" spans="1:10" x14ac:dyDescent="0.35">
      <c r="A2656" s="2">
        <f t="shared" si="526"/>
        <v>882</v>
      </c>
      <c r="B2656" s="2">
        <f t="shared" si="527"/>
        <v>4.1500000000000004</v>
      </c>
      <c r="C2656" s="5" t="str">
        <f>+F2656&amp;" - "&amp;I2656</f>
        <v xml:space="preserve">Informe Interactivo 2 - </v>
      </c>
      <c r="D2656" s="6" t="e">
        <f>+"AQUÍ SE COPIA EL LINK SIN EL ID DE FILTRO"&amp;#REF!</f>
        <v>#REF!</v>
      </c>
      <c r="E2656" s="4">
        <f t="shared" si="528"/>
        <v>40</v>
      </c>
      <c r="F2656" t="str">
        <f t="shared" si="529"/>
        <v>Informe Interactivo 2</v>
      </c>
      <c r="G2656" t="str">
        <f t="shared" si="530"/>
        <v>Categoría</v>
      </c>
      <c r="H2656" t="str">
        <f t="shared" si="531"/>
        <v>Precios</v>
      </c>
      <c r="J2656" s="1" t="e">
        <f t="shared" si="532"/>
        <v>#REF!</v>
      </c>
    </row>
    <row r="2657" spans="1:10" x14ac:dyDescent="0.35">
      <c r="A2657" s="2">
        <f t="shared" si="526"/>
        <v>883</v>
      </c>
      <c r="B2657" s="2">
        <f t="shared" si="527"/>
        <v>4.1500000000000004</v>
      </c>
      <c r="C2657" s="5" t="str">
        <f>+F2657&amp;" - "&amp;I2657</f>
        <v xml:space="preserve">Informe Interactivo 2 - </v>
      </c>
      <c r="D2657" s="6" t="e">
        <f>+"AQUÍ SE COPIA EL LINK SIN EL ID DE FILTRO"&amp;#REF!</f>
        <v>#REF!</v>
      </c>
      <c r="E2657" s="4">
        <f t="shared" si="528"/>
        <v>40</v>
      </c>
      <c r="F2657" t="str">
        <f t="shared" si="529"/>
        <v>Informe Interactivo 2</v>
      </c>
      <c r="G2657" t="str">
        <f t="shared" si="530"/>
        <v>Categoría</v>
      </c>
      <c r="H2657" t="str">
        <f t="shared" si="531"/>
        <v>Precios</v>
      </c>
      <c r="J2657" s="1" t="e">
        <f t="shared" si="532"/>
        <v>#REF!</v>
      </c>
    </row>
    <row r="2658" spans="1:10" x14ac:dyDescent="0.35">
      <c r="A2658" s="2">
        <f t="shared" si="526"/>
        <v>884</v>
      </c>
      <c r="B2658" s="2">
        <f t="shared" si="527"/>
        <v>4.1500000000000004</v>
      </c>
      <c r="C2658" s="5" t="str">
        <f>+F2658&amp;" - "&amp;I2658</f>
        <v xml:space="preserve">Informe Interactivo 2 - </v>
      </c>
      <c r="D2658" s="6" t="e">
        <f>+"AQUÍ SE COPIA EL LINK SIN EL ID DE FILTRO"&amp;#REF!</f>
        <v>#REF!</v>
      </c>
      <c r="E2658" s="4">
        <f t="shared" si="528"/>
        <v>40</v>
      </c>
      <c r="F2658" t="str">
        <f t="shared" si="529"/>
        <v>Informe Interactivo 2</v>
      </c>
      <c r="G2658" t="str">
        <f t="shared" si="530"/>
        <v>Categoría</v>
      </c>
      <c r="H2658" t="str">
        <f t="shared" si="531"/>
        <v>Precios</v>
      </c>
      <c r="J2658" s="1" t="e">
        <f t="shared" si="532"/>
        <v>#REF!</v>
      </c>
    </row>
    <row r="2659" spans="1:10" x14ac:dyDescent="0.35">
      <c r="A2659" s="2">
        <f t="shared" si="526"/>
        <v>885</v>
      </c>
      <c r="B2659" s="2">
        <f t="shared" si="527"/>
        <v>4.1500000000000004</v>
      </c>
      <c r="C2659" s="5" t="str">
        <f>+F2659&amp;" - "&amp;I2659</f>
        <v xml:space="preserve">Informe Interactivo 2 - </v>
      </c>
      <c r="D2659" s="6" t="e">
        <f>+"AQUÍ SE COPIA EL LINK SIN EL ID DE FILTRO"&amp;#REF!</f>
        <v>#REF!</v>
      </c>
      <c r="E2659" s="4">
        <f t="shared" si="528"/>
        <v>40</v>
      </c>
      <c r="F2659" t="str">
        <f t="shared" si="529"/>
        <v>Informe Interactivo 2</v>
      </c>
      <c r="G2659" t="str">
        <f t="shared" si="530"/>
        <v>Categoría</v>
      </c>
      <c r="H2659" t="str">
        <f t="shared" si="531"/>
        <v>Precios</v>
      </c>
      <c r="J2659" s="1" t="e">
        <f t="shared" si="532"/>
        <v>#REF!</v>
      </c>
    </row>
    <row r="2660" spans="1:10" x14ac:dyDescent="0.35">
      <c r="A2660" s="2">
        <f t="shared" si="526"/>
        <v>886</v>
      </c>
      <c r="B2660" s="2">
        <f t="shared" si="527"/>
        <v>4.1500000000000004</v>
      </c>
      <c r="C2660" s="5" t="str">
        <f>+F2660&amp;" - "&amp;I2660</f>
        <v xml:space="preserve">Informe Interactivo 2 - </v>
      </c>
      <c r="D2660" s="6" t="e">
        <f>+"AQUÍ SE COPIA EL LINK SIN EL ID DE FILTRO"&amp;#REF!</f>
        <v>#REF!</v>
      </c>
      <c r="E2660" s="4">
        <f t="shared" si="528"/>
        <v>40</v>
      </c>
      <c r="F2660" t="str">
        <f t="shared" si="529"/>
        <v>Informe Interactivo 2</v>
      </c>
      <c r="G2660" t="str">
        <f t="shared" si="530"/>
        <v>Categoría</v>
      </c>
      <c r="H2660" t="str">
        <f t="shared" si="531"/>
        <v>Precios</v>
      </c>
      <c r="J2660" s="1" t="e">
        <f t="shared" si="532"/>
        <v>#REF!</v>
      </c>
    </row>
    <row r="2661" spans="1:10" x14ac:dyDescent="0.35">
      <c r="A2661" s="2">
        <f t="shared" si="526"/>
        <v>887</v>
      </c>
      <c r="B2661" s="2">
        <f t="shared" si="527"/>
        <v>4.1500000000000004</v>
      </c>
      <c r="C2661" s="5" t="str">
        <f>+F2661&amp;" - "&amp;I2661</f>
        <v xml:space="preserve">Informe Interactivo 2 - </v>
      </c>
      <c r="D2661" s="6" t="e">
        <f>+"AQUÍ SE COPIA EL LINK SIN EL ID DE FILTRO"&amp;#REF!</f>
        <v>#REF!</v>
      </c>
      <c r="E2661" s="4">
        <f t="shared" si="528"/>
        <v>40</v>
      </c>
      <c r="F2661" t="str">
        <f t="shared" si="529"/>
        <v>Informe Interactivo 2</v>
      </c>
      <c r="G2661" t="str">
        <f t="shared" si="530"/>
        <v>Categoría</v>
      </c>
      <c r="H2661" t="str">
        <f t="shared" si="531"/>
        <v>Precios</v>
      </c>
      <c r="J2661" s="1" t="e">
        <f t="shared" si="532"/>
        <v>#REF!</v>
      </c>
    </row>
    <row r="2662" spans="1:10" x14ac:dyDescent="0.35">
      <c r="A2662" s="2">
        <f t="shared" si="526"/>
        <v>888</v>
      </c>
      <c r="B2662" s="2">
        <f t="shared" si="527"/>
        <v>4.1500000000000004</v>
      </c>
      <c r="C2662" s="5" t="str">
        <f>+F2662&amp;" - "&amp;I2662</f>
        <v xml:space="preserve">Informe Interactivo 2 - </v>
      </c>
      <c r="D2662" s="6" t="e">
        <f>+"AQUÍ SE COPIA EL LINK SIN EL ID DE FILTRO"&amp;#REF!</f>
        <v>#REF!</v>
      </c>
      <c r="E2662" s="4">
        <f t="shared" si="528"/>
        <v>40</v>
      </c>
      <c r="F2662" t="str">
        <f t="shared" si="529"/>
        <v>Informe Interactivo 2</v>
      </c>
      <c r="G2662" t="str">
        <f t="shared" si="530"/>
        <v>Categoría</v>
      </c>
      <c r="H2662" t="str">
        <f t="shared" si="531"/>
        <v>Precios</v>
      </c>
      <c r="J2662" s="1" t="e">
        <f t="shared" si="532"/>
        <v>#REF!</v>
      </c>
    </row>
    <row r="2663" spans="1:10" x14ac:dyDescent="0.35">
      <c r="A2663" s="2">
        <f t="shared" si="526"/>
        <v>889</v>
      </c>
      <c r="B2663" s="2">
        <f t="shared" si="527"/>
        <v>4.1500000000000004</v>
      </c>
      <c r="C2663" s="5" t="str">
        <f>+F2663&amp;" - "&amp;I2663</f>
        <v xml:space="preserve">Informe Interactivo 2 - </v>
      </c>
      <c r="D2663" s="6" t="e">
        <f>+"AQUÍ SE COPIA EL LINK SIN EL ID DE FILTRO"&amp;#REF!</f>
        <v>#REF!</v>
      </c>
      <c r="E2663" s="4">
        <f t="shared" si="528"/>
        <v>40</v>
      </c>
      <c r="F2663" t="str">
        <f t="shared" si="529"/>
        <v>Informe Interactivo 2</v>
      </c>
      <c r="G2663" t="str">
        <f t="shared" si="530"/>
        <v>Categoría</v>
      </c>
      <c r="H2663" t="str">
        <f t="shared" si="531"/>
        <v>Precios</v>
      </c>
      <c r="J2663" s="1" t="e">
        <f t="shared" si="532"/>
        <v>#REF!</v>
      </c>
    </row>
    <row r="2664" spans="1:10" x14ac:dyDescent="0.35">
      <c r="A2664" s="2">
        <f t="shared" si="526"/>
        <v>890</v>
      </c>
      <c r="B2664" s="2">
        <f t="shared" si="527"/>
        <v>4.1500000000000004</v>
      </c>
      <c r="C2664" s="5" t="str">
        <f>+F2664&amp;" - "&amp;I2664</f>
        <v xml:space="preserve">Informe Interactivo 2 - </v>
      </c>
      <c r="D2664" s="6" t="e">
        <f>+"AQUÍ SE COPIA EL LINK SIN EL ID DE FILTRO"&amp;#REF!</f>
        <v>#REF!</v>
      </c>
      <c r="E2664" s="4">
        <f t="shared" si="528"/>
        <v>40</v>
      </c>
      <c r="F2664" t="str">
        <f t="shared" si="529"/>
        <v>Informe Interactivo 2</v>
      </c>
      <c r="G2664" t="str">
        <f t="shared" si="530"/>
        <v>Categoría</v>
      </c>
      <c r="H2664" t="str">
        <f t="shared" si="531"/>
        <v>Precios</v>
      </c>
      <c r="J2664" s="1" t="e">
        <f t="shared" si="532"/>
        <v>#REF!</v>
      </c>
    </row>
    <row r="2665" spans="1:10" x14ac:dyDescent="0.35">
      <c r="A2665" s="2">
        <f t="shared" ref="A2665:A2722" si="533">+A2664+1</f>
        <v>891</v>
      </c>
      <c r="B2665" s="2">
        <f t="shared" ref="B2665:B2722" si="534">+B2664</f>
        <v>4.1500000000000004</v>
      </c>
      <c r="C2665" s="5" t="str">
        <f>+F2665&amp;" - "&amp;I2665</f>
        <v xml:space="preserve">Informe Interactivo 2 - </v>
      </c>
      <c r="D2665" s="6" t="e">
        <f>+"AQUÍ SE COPIA EL LINK SIN EL ID DE FILTRO"&amp;#REF!</f>
        <v>#REF!</v>
      </c>
      <c r="E2665" s="4">
        <f t="shared" ref="E2665:E2722" si="535">+E2664</f>
        <v>40</v>
      </c>
      <c r="F2665" t="str">
        <f t="shared" ref="F2665:F2722" si="536">+F2664</f>
        <v>Informe Interactivo 2</v>
      </c>
      <c r="G2665" t="str">
        <f t="shared" ref="G2665:G2722" si="537">+G2664</f>
        <v>Categoría</v>
      </c>
      <c r="H2665" t="str">
        <f t="shared" ref="H2665:H2722" si="538">+H2664</f>
        <v>Precios</v>
      </c>
      <c r="J2665" s="1" t="e">
        <f t="shared" ref="J2665:J2722" si="539">+HYPERLINK(D2665,C2665)</f>
        <v>#REF!</v>
      </c>
    </row>
    <row r="2666" spans="1:10" x14ac:dyDescent="0.35">
      <c r="A2666" s="2">
        <f t="shared" si="533"/>
        <v>892</v>
      </c>
      <c r="B2666" s="2">
        <f t="shared" si="534"/>
        <v>4.1500000000000004</v>
      </c>
      <c r="C2666" s="5" t="str">
        <f>+F2666&amp;" - "&amp;I2666</f>
        <v xml:space="preserve">Informe Interactivo 2 - </v>
      </c>
      <c r="D2666" s="6" t="e">
        <f>+"AQUÍ SE COPIA EL LINK SIN EL ID DE FILTRO"&amp;#REF!</f>
        <v>#REF!</v>
      </c>
      <c r="E2666" s="4">
        <f t="shared" si="535"/>
        <v>40</v>
      </c>
      <c r="F2666" t="str">
        <f t="shared" si="536"/>
        <v>Informe Interactivo 2</v>
      </c>
      <c r="G2666" t="str">
        <f t="shared" si="537"/>
        <v>Categoría</v>
      </c>
      <c r="H2666" t="str">
        <f t="shared" si="538"/>
        <v>Precios</v>
      </c>
      <c r="J2666" s="1" t="e">
        <f t="shared" si="539"/>
        <v>#REF!</v>
      </c>
    </row>
    <row r="2667" spans="1:10" x14ac:dyDescent="0.35">
      <c r="A2667" s="2">
        <f t="shared" si="533"/>
        <v>893</v>
      </c>
      <c r="B2667" s="2">
        <f t="shared" si="534"/>
        <v>4.1500000000000004</v>
      </c>
      <c r="C2667" s="5" t="str">
        <f>+F2667&amp;" - "&amp;I2667</f>
        <v xml:space="preserve">Informe Interactivo 2 - </v>
      </c>
      <c r="D2667" s="6" t="e">
        <f>+"AQUÍ SE COPIA EL LINK SIN EL ID DE FILTRO"&amp;#REF!</f>
        <v>#REF!</v>
      </c>
      <c r="E2667" s="4">
        <f t="shared" si="535"/>
        <v>40</v>
      </c>
      <c r="F2667" t="str">
        <f t="shared" si="536"/>
        <v>Informe Interactivo 2</v>
      </c>
      <c r="G2667" t="str">
        <f t="shared" si="537"/>
        <v>Categoría</v>
      </c>
      <c r="H2667" t="str">
        <f t="shared" si="538"/>
        <v>Precios</v>
      </c>
      <c r="J2667" s="1" t="e">
        <f t="shared" si="539"/>
        <v>#REF!</v>
      </c>
    </row>
    <row r="2668" spans="1:10" x14ac:dyDescent="0.35">
      <c r="A2668" s="2">
        <f t="shared" si="533"/>
        <v>894</v>
      </c>
      <c r="B2668" s="2">
        <f t="shared" si="534"/>
        <v>4.1500000000000004</v>
      </c>
      <c r="C2668" s="5" t="str">
        <f>+F2668&amp;" - "&amp;I2668</f>
        <v xml:space="preserve">Informe Interactivo 2 - </v>
      </c>
      <c r="D2668" s="6" t="e">
        <f>+"AQUÍ SE COPIA EL LINK SIN EL ID DE FILTRO"&amp;#REF!</f>
        <v>#REF!</v>
      </c>
      <c r="E2668" s="4">
        <f t="shared" si="535"/>
        <v>40</v>
      </c>
      <c r="F2668" t="str">
        <f t="shared" si="536"/>
        <v>Informe Interactivo 2</v>
      </c>
      <c r="G2668" t="str">
        <f t="shared" si="537"/>
        <v>Categoría</v>
      </c>
      <c r="H2668" t="str">
        <f t="shared" si="538"/>
        <v>Precios</v>
      </c>
      <c r="J2668" s="1" t="e">
        <f t="shared" si="539"/>
        <v>#REF!</v>
      </c>
    </row>
    <row r="2669" spans="1:10" x14ac:dyDescent="0.35">
      <c r="A2669" s="2">
        <f t="shared" si="533"/>
        <v>895</v>
      </c>
      <c r="B2669" s="2">
        <f t="shared" si="534"/>
        <v>4.1500000000000004</v>
      </c>
      <c r="C2669" s="5" t="str">
        <f>+F2669&amp;" - "&amp;I2669</f>
        <v xml:space="preserve">Informe Interactivo 2 - </v>
      </c>
      <c r="D2669" s="6" t="e">
        <f>+"AQUÍ SE COPIA EL LINK SIN EL ID DE FILTRO"&amp;#REF!</f>
        <v>#REF!</v>
      </c>
      <c r="E2669" s="4">
        <f t="shared" si="535"/>
        <v>40</v>
      </c>
      <c r="F2669" t="str">
        <f t="shared" si="536"/>
        <v>Informe Interactivo 2</v>
      </c>
      <c r="G2669" t="str">
        <f t="shared" si="537"/>
        <v>Categoría</v>
      </c>
      <c r="H2669" t="str">
        <f t="shared" si="538"/>
        <v>Precios</v>
      </c>
      <c r="J2669" s="1" t="e">
        <f t="shared" si="539"/>
        <v>#REF!</v>
      </c>
    </row>
    <row r="2670" spans="1:10" x14ac:dyDescent="0.35">
      <c r="A2670" s="2">
        <f t="shared" si="533"/>
        <v>896</v>
      </c>
      <c r="B2670" s="2">
        <f t="shared" si="534"/>
        <v>4.1500000000000004</v>
      </c>
      <c r="C2670" s="5" t="str">
        <f>+F2670&amp;" - "&amp;I2670</f>
        <v xml:space="preserve">Informe Interactivo 2 - </v>
      </c>
      <c r="D2670" s="6" t="e">
        <f>+"AQUÍ SE COPIA EL LINK SIN EL ID DE FILTRO"&amp;#REF!</f>
        <v>#REF!</v>
      </c>
      <c r="E2670" s="4">
        <f t="shared" si="535"/>
        <v>40</v>
      </c>
      <c r="F2670" t="str">
        <f t="shared" si="536"/>
        <v>Informe Interactivo 2</v>
      </c>
      <c r="G2670" t="str">
        <f t="shared" si="537"/>
        <v>Categoría</v>
      </c>
      <c r="H2670" t="str">
        <f t="shared" si="538"/>
        <v>Precios</v>
      </c>
      <c r="J2670" s="1" t="e">
        <f t="shared" si="539"/>
        <v>#REF!</v>
      </c>
    </row>
    <row r="2671" spans="1:10" x14ac:dyDescent="0.35">
      <c r="A2671" s="2">
        <f t="shared" si="533"/>
        <v>897</v>
      </c>
      <c r="B2671" s="2">
        <f t="shared" si="534"/>
        <v>4.1500000000000004</v>
      </c>
      <c r="C2671" s="5" t="str">
        <f>+F2671&amp;" - "&amp;I2671</f>
        <v xml:space="preserve">Informe Interactivo 2 - </v>
      </c>
      <c r="D2671" s="6" t="e">
        <f>+"AQUÍ SE COPIA EL LINK SIN EL ID DE FILTRO"&amp;#REF!</f>
        <v>#REF!</v>
      </c>
      <c r="E2671" s="4">
        <f t="shared" si="535"/>
        <v>40</v>
      </c>
      <c r="F2671" t="str">
        <f t="shared" si="536"/>
        <v>Informe Interactivo 2</v>
      </c>
      <c r="G2671" t="str">
        <f t="shared" si="537"/>
        <v>Categoría</v>
      </c>
      <c r="H2671" t="str">
        <f t="shared" si="538"/>
        <v>Precios</v>
      </c>
      <c r="J2671" s="1" t="e">
        <f t="shared" si="539"/>
        <v>#REF!</v>
      </c>
    </row>
    <row r="2672" spans="1:10" x14ac:dyDescent="0.35">
      <c r="A2672" s="2">
        <f t="shared" si="533"/>
        <v>898</v>
      </c>
      <c r="B2672" s="2">
        <f t="shared" si="534"/>
        <v>4.1500000000000004</v>
      </c>
      <c r="C2672" s="5" t="str">
        <f>+F2672&amp;" - "&amp;I2672</f>
        <v xml:space="preserve">Informe Interactivo 2 - </v>
      </c>
      <c r="D2672" s="6" t="e">
        <f>+"AQUÍ SE COPIA EL LINK SIN EL ID DE FILTRO"&amp;#REF!</f>
        <v>#REF!</v>
      </c>
      <c r="E2672" s="4">
        <f t="shared" si="535"/>
        <v>40</v>
      </c>
      <c r="F2672" t="str">
        <f t="shared" si="536"/>
        <v>Informe Interactivo 2</v>
      </c>
      <c r="G2672" t="str">
        <f t="shared" si="537"/>
        <v>Categoría</v>
      </c>
      <c r="H2672" t="str">
        <f t="shared" si="538"/>
        <v>Precios</v>
      </c>
      <c r="J2672" s="1" t="e">
        <f t="shared" si="539"/>
        <v>#REF!</v>
      </c>
    </row>
    <row r="2673" spans="1:10" x14ac:dyDescent="0.35">
      <c r="A2673" s="2">
        <f t="shared" si="533"/>
        <v>899</v>
      </c>
      <c r="B2673" s="2">
        <f t="shared" si="534"/>
        <v>4.1500000000000004</v>
      </c>
      <c r="C2673" s="5" t="str">
        <f>+F2673&amp;" - "&amp;I2673</f>
        <v xml:space="preserve">Informe Interactivo 2 - </v>
      </c>
      <c r="D2673" s="6" t="e">
        <f>+"AQUÍ SE COPIA EL LINK SIN EL ID DE FILTRO"&amp;#REF!</f>
        <v>#REF!</v>
      </c>
      <c r="E2673" s="4">
        <f t="shared" si="535"/>
        <v>40</v>
      </c>
      <c r="F2673" t="str">
        <f t="shared" si="536"/>
        <v>Informe Interactivo 2</v>
      </c>
      <c r="G2673" t="str">
        <f t="shared" si="537"/>
        <v>Categoría</v>
      </c>
      <c r="H2673" t="str">
        <f t="shared" si="538"/>
        <v>Precios</v>
      </c>
      <c r="J2673" s="1" t="e">
        <f t="shared" si="539"/>
        <v>#REF!</v>
      </c>
    </row>
    <row r="2674" spans="1:10" x14ac:dyDescent="0.35">
      <c r="A2674" s="2">
        <f t="shared" si="533"/>
        <v>900</v>
      </c>
      <c r="B2674" s="2">
        <f t="shared" si="534"/>
        <v>4.1500000000000004</v>
      </c>
      <c r="C2674" s="5" t="str">
        <f>+F2674&amp;" - "&amp;I2674</f>
        <v xml:space="preserve">Informe Interactivo 2 - </v>
      </c>
      <c r="D2674" s="6" t="e">
        <f>+"AQUÍ SE COPIA EL LINK SIN EL ID DE FILTRO"&amp;#REF!</f>
        <v>#REF!</v>
      </c>
      <c r="E2674" s="4">
        <f t="shared" si="535"/>
        <v>40</v>
      </c>
      <c r="F2674" t="str">
        <f t="shared" si="536"/>
        <v>Informe Interactivo 2</v>
      </c>
      <c r="G2674" t="str">
        <f t="shared" si="537"/>
        <v>Categoría</v>
      </c>
      <c r="H2674" t="str">
        <f t="shared" si="538"/>
        <v>Precios</v>
      </c>
      <c r="J2674" s="1" t="e">
        <f t="shared" si="539"/>
        <v>#REF!</v>
      </c>
    </row>
    <row r="2675" spans="1:10" x14ac:dyDescent="0.35">
      <c r="A2675" s="2">
        <f t="shared" si="533"/>
        <v>901</v>
      </c>
      <c r="B2675" s="2">
        <f t="shared" si="534"/>
        <v>4.1500000000000004</v>
      </c>
      <c r="C2675" s="5" t="str">
        <f>+F2675&amp;" - "&amp;I2675</f>
        <v xml:space="preserve">Informe Interactivo 2 - </v>
      </c>
      <c r="D2675" s="6" t="e">
        <f>+"AQUÍ SE COPIA EL LINK SIN EL ID DE FILTRO"&amp;#REF!</f>
        <v>#REF!</v>
      </c>
      <c r="E2675" s="4">
        <f t="shared" si="535"/>
        <v>40</v>
      </c>
      <c r="F2675" t="str">
        <f t="shared" si="536"/>
        <v>Informe Interactivo 2</v>
      </c>
      <c r="G2675" t="str">
        <f t="shared" si="537"/>
        <v>Categoría</v>
      </c>
      <c r="H2675" t="str">
        <f t="shared" si="538"/>
        <v>Precios</v>
      </c>
      <c r="J2675" s="1" t="e">
        <f t="shared" si="539"/>
        <v>#REF!</v>
      </c>
    </row>
    <row r="2676" spans="1:10" x14ac:dyDescent="0.35">
      <c r="A2676" s="2">
        <f t="shared" si="533"/>
        <v>902</v>
      </c>
      <c r="B2676" s="2">
        <f t="shared" si="534"/>
        <v>4.1500000000000004</v>
      </c>
      <c r="C2676" s="5" t="str">
        <f>+F2676&amp;" - "&amp;I2676</f>
        <v xml:space="preserve">Informe Interactivo 2 - </v>
      </c>
      <c r="D2676" s="6" t="e">
        <f>+"AQUÍ SE COPIA EL LINK SIN EL ID DE FILTRO"&amp;#REF!</f>
        <v>#REF!</v>
      </c>
      <c r="E2676" s="4">
        <f t="shared" si="535"/>
        <v>40</v>
      </c>
      <c r="F2676" t="str">
        <f t="shared" si="536"/>
        <v>Informe Interactivo 2</v>
      </c>
      <c r="G2676" t="str">
        <f t="shared" si="537"/>
        <v>Categoría</v>
      </c>
      <c r="H2676" t="str">
        <f t="shared" si="538"/>
        <v>Precios</v>
      </c>
      <c r="J2676" s="1" t="e">
        <f t="shared" si="539"/>
        <v>#REF!</v>
      </c>
    </row>
    <row r="2677" spans="1:10" x14ac:dyDescent="0.35">
      <c r="A2677" s="2">
        <f t="shared" si="533"/>
        <v>903</v>
      </c>
      <c r="B2677" s="2">
        <f t="shared" si="534"/>
        <v>4.1500000000000004</v>
      </c>
      <c r="C2677" s="5" t="str">
        <f>+F2677&amp;" - "&amp;I2677</f>
        <v xml:space="preserve">Informe Interactivo 2 - </v>
      </c>
      <c r="D2677" s="6" t="e">
        <f>+"AQUÍ SE COPIA EL LINK SIN EL ID DE FILTRO"&amp;#REF!</f>
        <v>#REF!</v>
      </c>
      <c r="E2677" s="4">
        <f t="shared" si="535"/>
        <v>40</v>
      </c>
      <c r="F2677" t="str">
        <f t="shared" si="536"/>
        <v>Informe Interactivo 2</v>
      </c>
      <c r="G2677" t="str">
        <f t="shared" si="537"/>
        <v>Categoría</v>
      </c>
      <c r="H2677" t="str">
        <f t="shared" si="538"/>
        <v>Precios</v>
      </c>
      <c r="J2677" s="1" t="e">
        <f t="shared" si="539"/>
        <v>#REF!</v>
      </c>
    </row>
    <row r="2678" spans="1:10" x14ac:dyDescent="0.35">
      <c r="A2678" s="2">
        <f t="shared" si="533"/>
        <v>904</v>
      </c>
      <c r="B2678" s="2">
        <f t="shared" si="534"/>
        <v>4.1500000000000004</v>
      </c>
      <c r="C2678" s="5" t="str">
        <f>+F2678&amp;" - "&amp;I2678</f>
        <v xml:space="preserve">Informe Interactivo 2 - </v>
      </c>
      <c r="D2678" s="6" t="e">
        <f>+"AQUÍ SE COPIA EL LINK SIN EL ID DE FILTRO"&amp;#REF!</f>
        <v>#REF!</v>
      </c>
      <c r="E2678" s="4">
        <f t="shared" si="535"/>
        <v>40</v>
      </c>
      <c r="F2678" t="str">
        <f t="shared" si="536"/>
        <v>Informe Interactivo 2</v>
      </c>
      <c r="G2678" t="str">
        <f t="shared" si="537"/>
        <v>Categoría</v>
      </c>
      <c r="H2678" t="str">
        <f t="shared" si="538"/>
        <v>Precios</v>
      </c>
      <c r="J2678" s="1" t="e">
        <f t="shared" si="539"/>
        <v>#REF!</v>
      </c>
    </row>
    <row r="2679" spans="1:10" x14ac:dyDescent="0.35">
      <c r="A2679" s="2">
        <f t="shared" si="533"/>
        <v>905</v>
      </c>
      <c r="B2679" s="2">
        <f t="shared" si="534"/>
        <v>4.1500000000000004</v>
      </c>
      <c r="C2679" s="5" t="str">
        <f>+F2679&amp;" - "&amp;I2679</f>
        <v xml:space="preserve">Informe Interactivo 2 - </v>
      </c>
      <c r="D2679" s="6" t="e">
        <f>+"AQUÍ SE COPIA EL LINK SIN EL ID DE FILTRO"&amp;#REF!</f>
        <v>#REF!</v>
      </c>
      <c r="E2679" s="4">
        <f t="shared" si="535"/>
        <v>40</v>
      </c>
      <c r="F2679" t="str">
        <f t="shared" si="536"/>
        <v>Informe Interactivo 2</v>
      </c>
      <c r="G2679" t="str">
        <f t="shared" si="537"/>
        <v>Categoría</v>
      </c>
      <c r="H2679" t="str">
        <f t="shared" si="538"/>
        <v>Precios</v>
      </c>
      <c r="J2679" s="1" t="e">
        <f t="shared" si="539"/>
        <v>#REF!</v>
      </c>
    </row>
    <row r="2680" spans="1:10" x14ac:dyDescent="0.35">
      <c r="A2680" s="2">
        <f t="shared" si="533"/>
        <v>906</v>
      </c>
      <c r="B2680" s="2">
        <f t="shared" si="534"/>
        <v>4.1500000000000004</v>
      </c>
      <c r="C2680" s="5" t="str">
        <f>+F2680&amp;" - "&amp;I2680</f>
        <v xml:space="preserve">Informe Interactivo 2 - </v>
      </c>
      <c r="D2680" s="6" t="e">
        <f>+"AQUÍ SE COPIA EL LINK SIN EL ID DE FILTRO"&amp;#REF!</f>
        <v>#REF!</v>
      </c>
      <c r="E2680" s="4">
        <f t="shared" si="535"/>
        <v>40</v>
      </c>
      <c r="F2680" t="str">
        <f t="shared" si="536"/>
        <v>Informe Interactivo 2</v>
      </c>
      <c r="G2680" t="str">
        <f t="shared" si="537"/>
        <v>Categoría</v>
      </c>
      <c r="H2680" t="str">
        <f t="shared" si="538"/>
        <v>Precios</v>
      </c>
      <c r="J2680" s="1" t="e">
        <f t="shared" si="539"/>
        <v>#REF!</v>
      </c>
    </row>
    <row r="2681" spans="1:10" x14ac:dyDescent="0.35">
      <c r="A2681" s="2">
        <f t="shared" si="533"/>
        <v>907</v>
      </c>
      <c r="B2681" s="2">
        <f t="shared" si="534"/>
        <v>4.1500000000000004</v>
      </c>
      <c r="C2681" s="5" t="str">
        <f>+F2681&amp;" - "&amp;I2681</f>
        <v xml:space="preserve">Informe Interactivo 2 - </v>
      </c>
      <c r="D2681" s="6" t="e">
        <f>+"AQUÍ SE COPIA EL LINK SIN EL ID DE FILTRO"&amp;#REF!</f>
        <v>#REF!</v>
      </c>
      <c r="E2681" s="4">
        <f t="shared" si="535"/>
        <v>40</v>
      </c>
      <c r="F2681" t="str">
        <f t="shared" si="536"/>
        <v>Informe Interactivo 2</v>
      </c>
      <c r="G2681" t="str">
        <f t="shared" si="537"/>
        <v>Categoría</v>
      </c>
      <c r="H2681" t="str">
        <f t="shared" si="538"/>
        <v>Precios</v>
      </c>
      <c r="J2681" s="1" t="e">
        <f t="shared" si="539"/>
        <v>#REF!</v>
      </c>
    </row>
    <row r="2682" spans="1:10" x14ac:dyDescent="0.35">
      <c r="A2682" s="2">
        <f t="shared" si="533"/>
        <v>908</v>
      </c>
      <c r="B2682" s="2">
        <f t="shared" si="534"/>
        <v>4.1500000000000004</v>
      </c>
      <c r="C2682" s="5" t="str">
        <f>+F2682&amp;" - "&amp;I2682</f>
        <v xml:space="preserve">Informe Interactivo 2 - </v>
      </c>
      <c r="D2682" s="6" t="e">
        <f>+"AQUÍ SE COPIA EL LINK SIN EL ID DE FILTRO"&amp;#REF!</f>
        <v>#REF!</v>
      </c>
      <c r="E2682" s="4">
        <f t="shared" si="535"/>
        <v>40</v>
      </c>
      <c r="F2682" t="str">
        <f t="shared" si="536"/>
        <v>Informe Interactivo 2</v>
      </c>
      <c r="G2682" t="str">
        <f t="shared" si="537"/>
        <v>Categoría</v>
      </c>
      <c r="H2682" t="str">
        <f t="shared" si="538"/>
        <v>Precios</v>
      </c>
      <c r="J2682" s="1" t="e">
        <f t="shared" si="539"/>
        <v>#REF!</v>
      </c>
    </row>
    <row r="2683" spans="1:10" x14ac:dyDescent="0.35">
      <c r="A2683" s="2">
        <f t="shared" si="533"/>
        <v>909</v>
      </c>
      <c r="B2683" s="2">
        <f t="shared" si="534"/>
        <v>4.1500000000000004</v>
      </c>
      <c r="C2683" s="5" t="str">
        <f>+F2683&amp;" - "&amp;I2683</f>
        <v xml:space="preserve">Informe Interactivo 2 - </v>
      </c>
      <c r="D2683" s="6" t="e">
        <f>+"AQUÍ SE COPIA EL LINK SIN EL ID DE FILTRO"&amp;#REF!</f>
        <v>#REF!</v>
      </c>
      <c r="E2683" s="4">
        <f t="shared" si="535"/>
        <v>40</v>
      </c>
      <c r="F2683" t="str">
        <f t="shared" si="536"/>
        <v>Informe Interactivo 2</v>
      </c>
      <c r="G2683" t="str">
        <f t="shared" si="537"/>
        <v>Categoría</v>
      </c>
      <c r="H2683" t="str">
        <f t="shared" si="538"/>
        <v>Precios</v>
      </c>
      <c r="J2683" s="1" t="e">
        <f t="shared" si="539"/>
        <v>#REF!</v>
      </c>
    </row>
    <row r="2684" spans="1:10" x14ac:dyDescent="0.35">
      <c r="A2684" s="2">
        <f t="shared" si="533"/>
        <v>910</v>
      </c>
      <c r="B2684" s="2">
        <f t="shared" si="534"/>
        <v>4.1500000000000004</v>
      </c>
      <c r="C2684" s="5" t="str">
        <f>+F2684&amp;" - "&amp;I2684</f>
        <v xml:space="preserve">Informe Interactivo 2 - </v>
      </c>
      <c r="D2684" s="6" t="e">
        <f>+"AQUÍ SE COPIA EL LINK SIN EL ID DE FILTRO"&amp;#REF!</f>
        <v>#REF!</v>
      </c>
      <c r="E2684" s="4">
        <f t="shared" si="535"/>
        <v>40</v>
      </c>
      <c r="F2684" t="str">
        <f t="shared" si="536"/>
        <v>Informe Interactivo 2</v>
      </c>
      <c r="G2684" t="str">
        <f t="shared" si="537"/>
        <v>Categoría</v>
      </c>
      <c r="H2684" t="str">
        <f t="shared" si="538"/>
        <v>Precios</v>
      </c>
      <c r="J2684" s="1" t="e">
        <f t="shared" si="539"/>
        <v>#REF!</v>
      </c>
    </row>
    <row r="2685" spans="1:10" x14ac:dyDescent="0.35">
      <c r="A2685" s="2">
        <f t="shared" si="533"/>
        <v>911</v>
      </c>
      <c r="B2685" s="2">
        <f t="shared" si="534"/>
        <v>4.1500000000000004</v>
      </c>
      <c r="C2685" s="5" t="str">
        <f>+F2685&amp;" - "&amp;I2685</f>
        <v xml:space="preserve">Informe Interactivo 2 - </v>
      </c>
      <c r="D2685" s="6" t="e">
        <f>+"AQUÍ SE COPIA EL LINK SIN EL ID DE FILTRO"&amp;#REF!</f>
        <v>#REF!</v>
      </c>
      <c r="E2685" s="4">
        <f t="shared" si="535"/>
        <v>40</v>
      </c>
      <c r="F2685" t="str">
        <f t="shared" si="536"/>
        <v>Informe Interactivo 2</v>
      </c>
      <c r="G2685" t="str">
        <f t="shared" si="537"/>
        <v>Categoría</v>
      </c>
      <c r="H2685" t="str">
        <f t="shared" si="538"/>
        <v>Precios</v>
      </c>
      <c r="J2685" s="1" t="e">
        <f t="shared" si="539"/>
        <v>#REF!</v>
      </c>
    </row>
    <row r="2686" spans="1:10" x14ac:dyDescent="0.35">
      <c r="A2686" s="2">
        <f t="shared" si="533"/>
        <v>912</v>
      </c>
      <c r="B2686" s="2">
        <f t="shared" si="534"/>
        <v>4.1500000000000004</v>
      </c>
      <c r="C2686" s="5" t="str">
        <f>+F2686&amp;" - "&amp;I2686</f>
        <v xml:space="preserve">Informe Interactivo 2 - </v>
      </c>
      <c r="D2686" s="6" t="e">
        <f>+"AQUÍ SE COPIA EL LINK SIN EL ID DE FILTRO"&amp;#REF!</f>
        <v>#REF!</v>
      </c>
      <c r="E2686" s="4">
        <f t="shared" si="535"/>
        <v>40</v>
      </c>
      <c r="F2686" t="str">
        <f t="shared" si="536"/>
        <v>Informe Interactivo 2</v>
      </c>
      <c r="G2686" t="str">
        <f t="shared" si="537"/>
        <v>Categoría</v>
      </c>
      <c r="H2686" t="str">
        <f t="shared" si="538"/>
        <v>Precios</v>
      </c>
      <c r="J2686" s="1" t="e">
        <f t="shared" si="539"/>
        <v>#REF!</v>
      </c>
    </row>
    <row r="2687" spans="1:10" x14ac:dyDescent="0.35">
      <c r="A2687" s="2">
        <f t="shared" si="533"/>
        <v>913</v>
      </c>
      <c r="B2687" s="2">
        <f t="shared" si="534"/>
        <v>4.1500000000000004</v>
      </c>
      <c r="C2687" s="5" t="str">
        <f>+F2687&amp;" - "&amp;I2687</f>
        <v xml:space="preserve">Informe Interactivo 2 - </v>
      </c>
      <c r="D2687" s="6" t="e">
        <f>+"AQUÍ SE COPIA EL LINK SIN EL ID DE FILTRO"&amp;#REF!</f>
        <v>#REF!</v>
      </c>
      <c r="E2687" s="4">
        <f t="shared" si="535"/>
        <v>40</v>
      </c>
      <c r="F2687" t="str">
        <f t="shared" si="536"/>
        <v>Informe Interactivo 2</v>
      </c>
      <c r="G2687" t="str">
        <f t="shared" si="537"/>
        <v>Categoría</v>
      </c>
      <c r="H2687" t="str">
        <f t="shared" si="538"/>
        <v>Precios</v>
      </c>
      <c r="J2687" s="1" t="e">
        <f t="shared" si="539"/>
        <v>#REF!</v>
      </c>
    </row>
    <row r="2688" spans="1:10" x14ac:dyDescent="0.35">
      <c r="A2688" s="2">
        <f t="shared" si="533"/>
        <v>914</v>
      </c>
      <c r="B2688" s="2">
        <f t="shared" si="534"/>
        <v>4.1500000000000004</v>
      </c>
      <c r="C2688" s="5" t="str">
        <f>+F2688&amp;" - "&amp;I2688</f>
        <v xml:space="preserve">Informe Interactivo 2 - </v>
      </c>
      <c r="D2688" s="6" t="e">
        <f>+"AQUÍ SE COPIA EL LINK SIN EL ID DE FILTRO"&amp;#REF!</f>
        <v>#REF!</v>
      </c>
      <c r="E2688" s="4">
        <f t="shared" si="535"/>
        <v>40</v>
      </c>
      <c r="F2688" t="str">
        <f t="shared" si="536"/>
        <v>Informe Interactivo 2</v>
      </c>
      <c r="G2688" t="str">
        <f t="shared" si="537"/>
        <v>Categoría</v>
      </c>
      <c r="H2688" t="str">
        <f t="shared" si="538"/>
        <v>Precios</v>
      </c>
      <c r="J2688" s="1" t="e">
        <f t="shared" si="539"/>
        <v>#REF!</v>
      </c>
    </row>
    <row r="2689" spans="1:10" x14ac:dyDescent="0.35">
      <c r="A2689" s="2">
        <f t="shared" si="533"/>
        <v>915</v>
      </c>
      <c r="B2689" s="2">
        <f t="shared" si="534"/>
        <v>4.1500000000000004</v>
      </c>
      <c r="C2689" s="5" t="str">
        <f>+F2689&amp;" - "&amp;I2689</f>
        <v xml:space="preserve">Informe Interactivo 2 - </v>
      </c>
      <c r="D2689" s="6" t="e">
        <f>+"AQUÍ SE COPIA EL LINK SIN EL ID DE FILTRO"&amp;#REF!</f>
        <v>#REF!</v>
      </c>
      <c r="E2689" s="4">
        <f t="shared" si="535"/>
        <v>40</v>
      </c>
      <c r="F2689" t="str">
        <f t="shared" si="536"/>
        <v>Informe Interactivo 2</v>
      </c>
      <c r="G2689" t="str">
        <f t="shared" si="537"/>
        <v>Categoría</v>
      </c>
      <c r="H2689" t="str">
        <f t="shared" si="538"/>
        <v>Precios</v>
      </c>
      <c r="J2689" s="1" t="e">
        <f t="shared" si="539"/>
        <v>#REF!</v>
      </c>
    </row>
    <row r="2690" spans="1:10" x14ac:dyDescent="0.35">
      <c r="A2690" s="2">
        <f t="shared" si="533"/>
        <v>916</v>
      </c>
      <c r="B2690" s="2">
        <f t="shared" si="534"/>
        <v>4.1500000000000004</v>
      </c>
      <c r="C2690" s="5" t="str">
        <f>+F2690&amp;" - "&amp;I2690</f>
        <v xml:space="preserve">Informe Interactivo 2 - </v>
      </c>
      <c r="D2690" s="6" t="e">
        <f>+"AQUÍ SE COPIA EL LINK SIN EL ID DE FILTRO"&amp;#REF!</f>
        <v>#REF!</v>
      </c>
      <c r="E2690" s="4">
        <f t="shared" si="535"/>
        <v>40</v>
      </c>
      <c r="F2690" t="str">
        <f t="shared" si="536"/>
        <v>Informe Interactivo 2</v>
      </c>
      <c r="G2690" t="str">
        <f t="shared" si="537"/>
        <v>Categoría</v>
      </c>
      <c r="H2690" t="str">
        <f t="shared" si="538"/>
        <v>Precios</v>
      </c>
      <c r="J2690" s="1" t="e">
        <f t="shared" si="539"/>
        <v>#REF!</v>
      </c>
    </row>
    <row r="2691" spans="1:10" x14ac:dyDescent="0.35">
      <c r="A2691" s="2">
        <f t="shared" si="533"/>
        <v>917</v>
      </c>
      <c r="B2691" s="2">
        <f t="shared" si="534"/>
        <v>4.1500000000000004</v>
      </c>
      <c r="C2691" s="5" t="str">
        <f>+F2691&amp;" - "&amp;I2691</f>
        <v xml:space="preserve">Informe Interactivo 2 - </v>
      </c>
      <c r="D2691" s="6" t="e">
        <f>+"AQUÍ SE COPIA EL LINK SIN EL ID DE FILTRO"&amp;#REF!</f>
        <v>#REF!</v>
      </c>
      <c r="E2691" s="4">
        <f t="shared" si="535"/>
        <v>40</v>
      </c>
      <c r="F2691" t="str">
        <f t="shared" si="536"/>
        <v>Informe Interactivo 2</v>
      </c>
      <c r="G2691" t="str">
        <f t="shared" si="537"/>
        <v>Categoría</v>
      </c>
      <c r="H2691" t="str">
        <f t="shared" si="538"/>
        <v>Precios</v>
      </c>
      <c r="J2691" s="1" t="e">
        <f t="shared" si="539"/>
        <v>#REF!</v>
      </c>
    </row>
    <row r="2692" spans="1:10" x14ac:dyDescent="0.35">
      <c r="A2692" s="2">
        <f t="shared" si="533"/>
        <v>918</v>
      </c>
      <c r="B2692" s="2">
        <f t="shared" si="534"/>
        <v>4.1500000000000004</v>
      </c>
      <c r="C2692" s="5" t="str">
        <f>+F2692&amp;" - "&amp;I2692</f>
        <v xml:space="preserve">Informe Interactivo 2 - </v>
      </c>
      <c r="D2692" s="6" t="e">
        <f>+"AQUÍ SE COPIA EL LINK SIN EL ID DE FILTRO"&amp;#REF!</f>
        <v>#REF!</v>
      </c>
      <c r="E2692" s="4">
        <f t="shared" si="535"/>
        <v>40</v>
      </c>
      <c r="F2692" t="str">
        <f t="shared" si="536"/>
        <v>Informe Interactivo 2</v>
      </c>
      <c r="G2692" t="str">
        <f t="shared" si="537"/>
        <v>Categoría</v>
      </c>
      <c r="H2692" t="str">
        <f t="shared" si="538"/>
        <v>Precios</v>
      </c>
      <c r="J2692" s="1" t="e">
        <f t="shared" si="539"/>
        <v>#REF!</v>
      </c>
    </row>
    <row r="2693" spans="1:10" x14ac:dyDescent="0.35">
      <c r="A2693" s="2">
        <f t="shared" si="533"/>
        <v>919</v>
      </c>
      <c r="B2693" s="2">
        <f t="shared" si="534"/>
        <v>4.1500000000000004</v>
      </c>
      <c r="C2693" s="5" t="str">
        <f>+F2693&amp;" - "&amp;I2693</f>
        <v xml:space="preserve">Informe Interactivo 2 - </v>
      </c>
      <c r="D2693" s="6" t="e">
        <f>+"AQUÍ SE COPIA EL LINK SIN EL ID DE FILTRO"&amp;#REF!</f>
        <v>#REF!</v>
      </c>
      <c r="E2693" s="4">
        <f t="shared" si="535"/>
        <v>40</v>
      </c>
      <c r="F2693" t="str">
        <f t="shared" si="536"/>
        <v>Informe Interactivo 2</v>
      </c>
      <c r="G2693" t="str">
        <f t="shared" si="537"/>
        <v>Categoría</v>
      </c>
      <c r="H2693" t="str">
        <f t="shared" si="538"/>
        <v>Precios</v>
      </c>
      <c r="J2693" s="1" t="e">
        <f t="shared" si="539"/>
        <v>#REF!</v>
      </c>
    </row>
    <row r="2694" spans="1:10" x14ac:dyDescent="0.35">
      <c r="A2694" s="2">
        <f t="shared" si="533"/>
        <v>920</v>
      </c>
      <c r="B2694" s="2">
        <f t="shared" si="534"/>
        <v>4.1500000000000004</v>
      </c>
      <c r="C2694" s="5" t="str">
        <f>+F2694&amp;" - "&amp;I2694</f>
        <v xml:space="preserve">Informe Interactivo 2 - </v>
      </c>
      <c r="D2694" s="6" t="e">
        <f>+"AQUÍ SE COPIA EL LINK SIN EL ID DE FILTRO"&amp;#REF!</f>
        <v>#REF!</v>
      </c>
      <c r="E2694" s="4">
        <f t="shared" si="535"/>
        <v>40</v>
      </c>
      <c r="F2694" t="str">
        <f t="shared" si="536"/>
        <v>Informe Interactivo 2</v>
      </c>
      <c r="G2694" t="str">
        <f t="shared" si="537"/>
        <v>Categoría</v>
      </c>
      <c r="H2694" t="str">
        <f t="shared" si="538"/>
        <v>Precios</v>
      </c>
      <c r="J2694" s="1" t="e">
        <f t="shared" si="539"/>
        <v>#REF!</v>
      </c>
    </row>
    <row r="2695" spans="1:10" x14ac:dyDescent="0.35">
      <c r="A2695" s="2">
        <f t="shared" si="533"/>
        <v>921</v>
      </c>
      <c r="B2695" s="2">
        <f t="shared" si="534"/>
        <v>4.1500000000000004</v>
      </c>
      <c r="C2695" s="5" t="str">
        <f>+F2695&amp;" - "&amp;I2695</f>
        <v xml:space="preserve">Informe Interactivo 2 - </v>
      </c>
      <c r="D2695" s="6" t="e">
        <f>+"AQUÍ SE COPIA EL LINK SIN EL ID DE FILTRO"&amp;#REF!</f>
        <v>#REF!</v>
      </c>
      <c r="E2695" s="4">
        <f t="shared" si="535"/>
        <v>40</v>
      </c>
      <c r="F2695" t="str">
        <f t="shared" si="536"/>
        <v>Informe Interactivo 2</v>
      </c>
      <c r="G2695" t="str">
        <f t="shared" si="537"/>
        <v>Categoría</v>
      </c>
      <c r="H2695" t="str">
        <f t="shared" si="538"/>
        <v>Precios</v>
      </c>
      <c r="J2695" s="1" t="e">
        <f t="shared" si="539"/>
        <v>#REF!</v>
      </c>
    </row>
    <row r="2696" spans="1:10" x14ac:dyDescent="0.35">
      <c r="A2696" s="2">
        <f t="shared" si="533"/>
        <v>922</v>
      </c>
      <c r="B2696" s="2">
        <f t="shared" si="534"/>
        <v>4.1500000000000004</v>
      </c>
      <c r="C2696" s="5" t="str">
        <f>+F2696&amp;" - "&amp;I2696</f>
        <v xml:space="preserve">Informe Interactivo 2 - </v>
      </c>
      <c r="D2696" s="6" t="e">
        <f>+"AQUÍ SE COPIA EL LINK SIN EL ID DE FILTRO"&amp;#REF!</f>
        <v>#REF!</v>
      </c>
      <c r="E2696" s="4">
        <f t="shared" si="535"/>
        <v>40</v>
      </c>
      <c r="F2696" t="str">
        <f t="shared" si="536"/>
        <v>Informe Interactivo 2</v>
      </c>
      <c r="G2696" t="str">
        <f t="shared" si="537"/>
        <v>Categoría</v>
      </c>
      <c r="H2696" t="str">
        <f t="shared" si="538"/>
        <v>Precios</v>
      </c>
      <c r="J2696" s="1" t="e">
        <f t="shared" si="539"/>
        <v>#REF!</v>
      </c>
    </row>
    <row r="2697" spans="1:10" x14ac:dyDescent="0.35">
      <c r="A2697" s="2">
        <f t="shared" si="533"/>
        <v>923</v>
      </c>
      <c r="B2697" s="2">
        <f t="shared" si="534"/>
        <v>4.1500000000000004</v>
      </c>
      <c r="C2697" s="5" t="str">
        <f>+F2697&amp;" - "&amp;I2697</f>
        <v xml:space="preserve">Informe Interactivo 2 - </v>
      </c>
      <c r="D2697" s="6" t="e">
        <f>+"AQUÍ SE COPIA EL LINK SIN EL ID DE FILTRO"&amp;#REF!</f>
        <v>#REF!</v>
      </c>
      <c r="E2697" s="4">
        <f t="shared" si="535"/>
        <v>40</v>
      </c>
      <c r="F2697" t="str">
        <f t="shared" si="536"/>
        <v>Informe Interactivo 2</v>
      </c>
      <c r="G2697" t="str">
        <f t="shared" si="537"/>
        <v>Categoría</v>
      </c>
      <c r="H2697" t="str">
        <f t="shared" si="538"/>
        <v>Precios</v>
      </c>
      <c r="J2697" s="1" t="e">
        <f t="shared" si="539"/>
        <v>#REF!</v>
      </c>
    </row>
    <row r="2698" spans="1:10" x14ac:dyDescent="0.35">
      <c r="A2698" s="2">
        <f t="shared" si="533"/>
        <v>924</v>
      </c>
      <c r="B2698" s="2">
        <f t="shared" si="534"/>
        <v>4.1500000000000004</v>
      </c>
      <c r="C2698" s="5" t="str">
        <f>+F2698&amp;" - "&amp;I2698</f>
        <v xml:space="preserve">Informe Interactivo 2 - </v>
      </c>
      <c r="D2698" s="6" t="e">
        <f>+"AQUÍ SE COPIA EL LINK SIN EL ID DE FILTRO"&amp;#REF!</f>
        <v>#REF!</v>
      </c>
      <c r="E2698" s="4">
        <f t="shared" si="535"/>
        <v>40</v>
      </c>
      <c r="F2698" t="str">
        <f t="shared" si="536"/>
        <v>Informe Interactivo 2</v>
      </c>
      <c r="G2698" t="str">
        <f t="shared" si="537"/>
        <v>Categoría</v>
      </c>
      <c r="H2698" t="str">
        <f t="shared" si="538"/>
        <v>Precios</v>
      </c>
      <c r="J2698" s="1" t="e">
        <f t="shared" si="539"/>
        <v>#REF!</v>
      </c>
    </row>
    <row r="2699" spans="1:10" x14ac:dyDescent="0.35">
      <c r="A2699" s="2">
        <f t="shared" si="533"/>
        <v>925</v>
      </c>
      <c r="B2699" s="2">
        <f t="shared" si="534"/>
        <v>4.1500000000000004</v>
      </c>
      <c r="C2699" s="5" t="str">
        <f>+F2699&amp;" - "&amp;I2699</f>
        <v xml:space="preserve">Informe Interactivo 2 - </v>
      </c>
      <c r="D2699" s="6" t="e">
        <f>+"AQUÍ SE COPIA EL LINK SIN EL ID DE FILTRO"&amp;#REF!</f>
        <v>#REF!</v>
      </c>
      <c r="E2699" s="4">
        <f t="shared" si="535"/>
        <v>40</v>
      </c>
      <c r="F2699" t="str">
        <f t="shared" si="536"/>
        <v>Informe Interactivo 2</v>
      </c>
      <c r="G2699" t="str">
        <f t="shared" si="537"/>
        <v>Categoría</v>
      </c>
      <c r="H2699" t="str">
        <f t="shared" si="538"/>
        <v>Precios</v>
      </c>
      <c r="J2699" s="1" t="e">
        <f t="shared" si="539"/>
        <v>#REF!</v>
      </c>
    </row>
    <row r="2700" spans="1:10" x14ac:dyDescent="0.35">
      <c r="A2700" s="2">
        <f t="shared" si="533"/>
        <v>926</v>
      </c>
      <c r="B2700" s="2">
        <f t="shared" si="534"/>
        <v>4.1500000000000004</v>
      </c>
      <c r="C2700" s="5" t="str">
        <f>+F2700&amp;" - "&amp;I2700</f>
        <v xml:space="preserve">Informe Interactivo 2 - </v>
      </c>
      <c r="D2700" s="6" t="e">
        <f>+"AQUÍ SE COPIA EL LINK SIN EL ID DE FILTRO"&amp;#REF!</f>
        <v>#REF!</v>
      </c>
      <c r="E2700" s="4">
        <f t="shared" si="535"/>
        <v>40</v>
      </c>
      <c r="F2700" t="str">
        <f t="shared" si="536"/>
        <v>Informe Interactivo 2</v>
      </c>
      <c r="G2700" t="str">
        <f t="shared" si="537"/>
        <v>Categoría</v>
      </c>
      <c r="H2700" t="str">
        <f t="shared" si="538"/>
        <v>Precios</v>
      </c>
      <c r="J2700" s="1" t="e">
        <f t="shared" si="539"/>
        <v>#REF!</v>
      </c>
    </row>
    <row r="2701" spans="1:10" x14ac:dyDescent="0.35">
      <c r="A2701" s="2">
        <f t="shared" si="533"/>
        <v>927</v>
      </c>
      <c r="B2701" s="2">
        <f t="shared" si="534"/>
        <v>4.1500000000000004</v>
      </c>
      <c r="C2701" s="5" t="str">
        <f>+F2701&amp;" - "&amp;I2701</f>
        <v xml:space="preserve">Informe Interactivo 2 - </v>
      </c>
      <c r="D2701" s="6" t="e">
        <f>+"AQUÍ SE COPIA EL LINK SIN EL ID DE FILTRO"&amp;#REF!</f>
        <v>#REF!</v>
      </c>
      <c r="E2701" s="4">
        <f t="shared" si="535"/>
        <v>40</v>
      </c>
      <c r="F2701" t="str">
        <f t="shared" si="536"/>
        <v>Informe Interactivo 2</v>
      </c>
      <c r="G2701" t="str">
        <f t="shared" si="537"/>
        <v>Categoría</v>
      </c>
      <c r="H2701" t="str">
        <f t="shared" si="538"/>
        <v>Precios</v>
      </c>
      <c r="J2701" s="1" t="e">
        <f t="shared" si="539"/>
        <v>#REF!</v>
      </c>
    </row>
    <row r="2702" spans="1:10" x14ac:dyDescent="0.35">
      <c r="A2702" s="2">
        <f t="shared" si="533"/>
        <v>928</v>
      </c>
      <c r="B2702" s="2">
        <f t="shared" si="534"/>
        <v>4.1500000000000004</v>
      </c>
      <c r="C2702" s="5" t="str">
        <f>+F2702&amp;" - "&amp;I2702</f>
        <v xml:space="preserve">Informe Interactivo 2 - </v>
      </c>
      <c r="D2702" s="6" t="e">
        <f>+"AQUÍ SE COPIA EL LINK SIN EL ID DE FILTRO"&amp;#REF!</f>
        <v>#REF!</v>
      </c>
      <c r="E2702" s="4">
        <f t="shared" si="535"/>
        <v>40</v>
      </c>
      <c r="F2702" t="str">
        <f t="shared" si="536"/>
        <v>Informe Interactivo 2</v>
      </c>
      <c r="G2702" t="str">
        <f t="shared" si="537"/>
        <v>Categoría</v>
      </c>
      <c r="H2702" t="str">
        <f t="shared" si="538"/>
        <v>Precios</v>
      </c>
      <c r="J2702" s="1" t="e">
        <f t="shared" si="539"/>
        <v>#REF!</v>
      </c>
    </row>
    <row r="2703" spans="1:10" x14ac:dyDescent="0.35">
      <c r="A2703" s="2">
        <f t="shared" si="533"/>
        <v>929</v>
      </c>
      <c r="B2703" s="2">
        <f t="shared" si="534"/>
        <v>4.1500000000000004</v>
      </c>
      <c r="C2703" s="5" t="str">
        <f>+F2703&amp;" - "&amp;I2703</f>
        <v xml:space="preserve">Informe Interactivo 2 - </v>
      </c>
      <c r="D2703" s="6" t="e">
        <f>+"AQUÍ SE COPIA EL LINK SIN EL ID DE FILTRO"&amp;#REF!</f>
        <v>#REF!</v>
      </c>
      <c r="E2703" s="4">
        <f t="shared" si="535"/>
        <v>40</v>
      </c>
      <c r="F2703" t="str">
        <f t="shared" si="536"/>
        <v>Informe Interactivo 2</v>
      </c>
      <c r="G2703" t="str">
        <f t="shared" si="537"/>
        <v>Categoría</v>
      </c>
      <c r="H2703" t="str">
        <f t="shared" si="538"/>
        <v>Precios</v>
      </c>
      <c r="J2703" s="1" t="e">
        <f t="shared" si="539"/>
        <v>#REF!</v>
      </c>
    </row>
    <row r="2704" spans="1:10" x14ac:dyDescent="0.35">
      <c r="A2704" s="2">
        <f t="shared" si="533"/>
        <v>930</v>
      </c>
      <c r="B2704" s="2">
        <f t="shared" si="534"/>
        <v>4.1500000000000004</v>
      </c>
      <c r="C2704" s="5" t="str">
        <f>+F2704&amp;" - "&amp;I2704</f>
        <v xml:space="preserve">Informe Interactivo 2 - </v>
      </c>
      <c r="D2704" s="6" t="e">
        <f>+"AQUÍ SE COPIA EL LINK SIN EL ID DE FILTRO"&amp;#REF!</f>
        <v>#REF!</v>
      </c>
      <c r="E2704" s="4">
        <f t="shared" si="535"/>
        <v>40</v>
      </c>
      <c r="F2704" t="str">
        <f t="shared" si="536"/>
        <v>Informe Interactivo 2</v>
      </c>
      <c r="G2704" t="str">
        <f t="shared" si="537"/>
        <v>Categoría</v>
      </c>
      <c r="H2704" t="str">
        <f t="shared" si="538"/>
        <v>Precios</v>
      </c>
      <c r="J2704" s="1" t="e">
        <f t="shared" si="539"/>
        <v>#REF!</v>
      </c>
    </row>
    <row r="2705" spans="1:10" x14ac:dyDescent="0.35">
      <c r="A2705" s="2">
        <f t="shared" si="533"/>
        <v>931</v>
      </c>
      <c r="B2705" s="2">
        <f t="shared" si="534"/>
        <v>4.1500000000000004</v>
      </c>
      <c r="C2705" s="5" t="str">
        <f>+F2705&amp;" - "&amp;I2705</f>
        <v xml:space="preserve">Informe Interactivo 2 - </v>
      </c>
      <c r="D2705" s="6" t="e">
        <f>+"AQUÍ SE COPIA EL LINK SIN EL ID DE FILTRO"&amp;#REF!</f>
        <v>#REF!</v>
      </c>
      <c r="E2705" s="4">
        <f t="shared" si="535"/>
        <v>40</v>
      </c>
      <c r="F2705" t="str">
        <f t="shared" si="536"/>
        <v>Informe Interactivo 2</v>
      </c>
      <c r="G2705" t="str">
        <f t="shared" si="537"/>
        <v>Categoría</v>
      </c>
      <c r="H2705" t="str">
        <f t="shared" si="538"/>
        <v>Precios</v>
      </c>
      <c r="J2705" s="1" t="e">
        <f t="shared" si="539"/>
        <v>#REF!</v>
      </c>
    </row>
    <row r="2706" spans="1:10" x14ac:dyDescent="0.35">
      <c r="A2706" s="2">
        <f t="shared" si="533"/>
        <v>932</v>
      </c>
      <c r="B2706" s="2">
        <f t="shared" si="534"/>
        <v>4.1500000000000004</v>
      </c>
      <c r="C2706" s="5" t="str">
        <f>+F2706&amp;" - "&amp;I2706</f>
        <v xml:space="preserve">Informe Interactivo 2 - </v>
      </c>
      <c r="D2706" s="6" t="e">
        <f>+"AQUÍ SE COPIA EL LINK SIN EL ID DE FILTRO"&amp;#REF!</f>
        <v>#REF!</v>
      </c>
      <c r="E2706" s="4">
        <f t="shared" si="535"/>
        <v>40</v>
      </c>
      <c r="F2706" t="str">
        <f t="shared" si="536"/>
        <v>Informe Interactivo 2</v>
      </c>
      <c r="G2706" t="str">
        <f t="shared" si="537"/>
        <v>Categoría</v>
      </c>
      <c r="H2706" t="str">
        <f t="shared" si="538"/>
        <v>Precios</v>
      </c>
      <c r="J2706" s="1" t="e">
        <f t="shared" si="539"/>
        <v>#REF!</v>
      </c>
    </row>
    <row r="2707" spans="1:10" x14ac:dyDescent="0.35">
      <c r="A2707" s="2">
        <f t="shared" si="533"/>
        <v>933</v>
      </c>
      <c r="B2707" s="2">
        <f t="shared" si="534"/>
        <v>4.1500000000000004</v>
      </c>
      <c r="C2707" s="5" t="str">
        <f>+F2707&amp;" - "&amp;I2707</f>
        <v xml:space="preserve">Informe Interactivo 2 - </v>
      </c>
      <c r="D2707" s="6" t="e">
        <f>+"AQUÍ SE COPIA EL LINK SIN EL ID DE FILTRO"&amp;#REF!</f>
        <v>#REF!</v>
      </c>
      <c r="E2707" s="4">
        <f t="shared" si="535"/>
        <v>40</v>
      </c>
      <c r="F2707" t="str">
        <f t="shared" si="536"/>
        <v>Informe Interactivo 2</v>
      </c>
      <c r="G2707" t="str">
        <f t="shared" si="537"/>
        <v>Categoría</v>
      </c>
      <c r="H2707" t="str">
        <f t="shared" si="538"/>
        <v>Precios</v>
      </c>
      <c r="J2707" s="1" t="e">
        <f t="shared" si="539"/>
        <v>#REF!</v>
      </c>
    </row>
    <row r="2708" spans="1:10" x14ac:dyDescent="0.35">
      <c r="A2708" s="2">
        <f t="shared" si="533"/>
        <v>934</v>
      </c>
      <c r="B2708" s="2">
        <f t="shared" si="534"/>
        <v>4.1500000000000004</v>
      </c>
      <c r="C2708" s="5" t="str">
        <f>+F2708&amp;" - "&amp;I2708</f>
        <v xml:space="preserve">Informe Interactivo 2 - </v>
      </c>
      <c r="D2708" s="6" t="e">
        <f>+"AQUÍ SE COPIA EL LINK SIN EL ID DE FILTRO"&amp;#REF!</f>
        <v>#REF!</v>
      </c>
      <c r="E2708" s="4">
        <f t="shared" si="535"/>
        <v>40</v>
      </c>
      <c r="F2708" t="str">
        <f t="shared" si="536"/>
        <v>Informe Interactivo 2</v>
      </c>
      <c r="G2708" t="str">
        <f t="shared" si="537"/>
        <v>Categoría</v>
      </c>
      <c r="H2708" t="str">
        <f t="shared" si="538"/>
        <v>Precios</v>
      </c>
      <c r="J2708" s="1" t="e">
        <f t="shared" si="539"/>
        <v>#REF!</v>
      </c>
    </row>
    <row r="2709" spans="1:10" x14ac:dyDescent="0.35">
      <c r="A2709" s="2">
        <f t="shared" si="533"/>
        <v>935</v>
      </c>
      <c r="B2709" s="2">
        <f t="shared" si="534"/>
        <v>4.1500000000000004</v>
      </c>
      <c r="C2709" s="5" t="str">
        <f>+F2709&amp;" - "&amp;I2709</f>
        <v xml:space="preserve">Informe Interactivo 2 - </v>
      </c>
      <c r="D2709" s="6" t="e">
        <f>+"AQUÍ SE COPIA EL LINK SIN EL ID DE FILTRO"&amp;#REF!</f>
        <v>#REF!</v>
      </c>
      <c r="E2709" s="4">
        <f t="shared" si="535"/>
        <v>40</v>
      </c>
      <c r="F2709" t="str">
        <f t="shared" si="536"/>
        <v>Informe Interactivo 2</v>
      </c>
      <c r="G2709" t="str">
        <f t="shared" si="537"/>
        <v>Categoría</v>
      </c>
      <c r="H2709" t="str">
        <f t="shared" si="538"/>
        <v>Precios</v>
      </c>
      <c r="J2709" s="1" t="e">
        <f t="shared" si="539"/>
        <v>#REF!</v>
      </c>
    </row>
    <row r="2710" spans="1:10" x14ac:dyDescent="0.35">
      <c r="A2710" s="2">
        <f t="shared" si="533"/>
        <v>936</v>
      </c>
      <c r="B2710" s="2">
        <f t="shared" si="534"/>
        <v>4.1500000000000004</v>
      </c>
      <c r="C2710" s="5" t="str">
        <f>+F2710&amp;" - "&amp;I2710</f>
        <v xml:space="preserve">Informe Interactivo 2 - </v>
      </c>
      <c r="D2710" s="6" t="e">
        <f>+"AQUÍ SE COPIA EL LINK SIN EL ID DE FILTRO"&amp;#REF!</f>
        <v>#REF!</v>
      </c>
      <c r="E2710" s="4">
        <f t="shared" si="535"/>
        <v>40</v>
      </c>
      <c r="F2710" t="str">
        <f t="shared" si="536"/>
        <v>Informe Interactivo 2</v>
      </c>
      <c r="G2710" t="str">
        <f t="shared" si="537"/>
        <v>Categoría</v>
      </c>
      <c r="H2710" t="str">
        <f t="shared" si="538"/>
        <v>Precios</v>
      </c>
      <c r="J2710" s="1" t="e">
        <f t="shared" si="539"/>
        <v>#REF!</v>
      </c>
    </row>
    <row r="2711" spans="1:10" x14ac:dyDescent="0.35">
      <c r="A2711" s="2">
        <f t="shared" si="533"/>
        <v>937</v>
      </c>
      <c r="B2711" s="2">
        <f t="shared" si="534"/>
        <v>4.1500000000000004</v>
      </c>
      <c r="C2711" s="5" t="str">
        <f>+F2711&amp;" - "&amp;I2711</f>
        <v xml:space="preserve">Informe Interactivo 2 - </v>
      </c>
      <c r="D2711" s="6" t="e">
        <f>+"AQUÍ SE COPIA EL LINK SIN EL ID DE FILTRO"&amp;#REF!</f>
        <v>#REF!</v>
      </c>
      <c r="E2711" s="4">
        <f t="shared" si="535"/>
        <v>40</v>
      </c>
      <c r="F2711" t="str">
        <f t="shared" si="536"/>
        <v>Informe Interactivo 2</v>
      </c>
      <c r="G2711" t="str">
        <f t="shared" si="537"/>
        <v>Categoría</v>
      </c>
      <c r="H2711" t="str">
        <f t="shared" si="538"/>
        <v>Precios</v>
      </c>
      <c r="J2711" s="1" t="e">
        <f t="shared" si="539"/>
        <v>#REF!</v>
      </c>
    </row>
    <row r="2712" spans="1:10" x14ac:dyDescent="0.35">
      <c r="A2712" s="2">
        <f t="shared" si="533"/>
        <v>938</v>
      </c>
      <c r="B2712" s="2">
        <f t="shared" si="534"/>
        <v>4.1500000000000004</v>
      </c>
      <c r="C2712" s="5" t="str">
        <f>+F2712&amp;" - "&amp;I2712</f>
        <v xml:space="preserve">Informe Interactivo 2 - </v>
      </c>
      <c r="D2712" s="6" t="e">
        <f>+"AQUÍ SE COPIA EL LINK SIN EL ID DE FILTRO"&amp;#REF!</f>
        <v>#REF!</v>
      </c>
      <c r="E2712" s="4">
        <f t="shared" si="535"/>
        <v>40</v>
      </c>
      <c r="F2712" t="str">
        <f t="shared" si="536"/>
        <v>Informe Interactivo 2</v>
      </c>
      <c r="G2712" t="str">
        <f t="shared" si="537"/>
        <v>Categoría</v>
      </c>
      <c r="H2712" t="str">
        <f t="shared" si="538"/>
        <v>Precios</v>
      </c>
      <c r="J2712" s="1" t="e">
        <f t="shared" si="539"/>
        <v>#REF!</v>
      </c>
    </row>
    <row r="2713" spans="1:10" x14ac:dyDescent="0.35">
      <c r="A2713" s="2">
        <f t="shared" si="533"/>
        <v>939</v>
      </c>
      <c r="B2713" s="2">
        <f t="shared" si="534"/>
        <v>4.1500000000000004</v>
      </c>
      <c r="C2713" s="5" t="str">
        <f>+F2713&amp;" - "&amp;I2713</f>
        <v xml:space="preserve">Informe Interactivo 2 - </v>
      </c>
      <c r="D2713" s="6" t="e">
        <f>+"AQUÍ SE COPIA EL LINK SIN EL ID DE FILTRO"&amp;#REF!</f>
        <v>#REF!</v>
      </c>
      <c r="E2713" s="4">
        <f t="shared" si="535"/>
        <v>40</v>
      </c>
      <c r="F2713" t="str">
        <f t="shared" si="536"/>
        <v>Informe Interactivo 2</v>
      </c>
      <c r="G2713" t="str">
        <f t="shared" si="537"/>
        <v>Categoría</v>
      </c>
      <c r="H2713" t="str">
        <f t="shared" si="538"/>
        <v>Precios</v>
      </c>
      <c r="J2713" s="1" t="e">
        <f t="shared" si="539"/>
        <v>#REF!</v>
      </c>
    </row>
    <row r="2714" spans="1:10" x14ac:dyDescent="0.35">
      <c r="A2714" s="2">
        <f t="shared" si="533"/>
        <v>940</v>
      </c>
      <c r="B2714" s="2">
        <f t="shared" si="534"/>
        <v>4.1500000000000004</v>
      </c>
      <c r="C2714" s="5" t="str">
        <f>+F2714&amp;" - "&amp;I2714</f>
        <v xml:space="preserve">Informe Interactivo 2 - </v>
      </c>
      <c r="D2714" s="6" t="e">
        <f>+"AQUÍ SE COPIA EL LINK SIN EL ID DE FILTRO"&amp;#REF!</f>
        <v>#REF!</v>
      </c>
      <c r="E2714" s="4">
        <f t="shared" si="535"/>
        <v>40</v>
      </c>
      <c r="F2714" t="str">
        <f t="shared" si="536"/>
        <v>Informe Interactivo 2</v>
      </c>
      <c r="G2714" t="str">
        <f t="shared" si="537"/>
        <v>Categoría</v>
      </c>
      <c r="H2714" t="str">
        <f t="shared" si="538"/>
        <v>Precios</v>
      </c>
      <c r="J2714" s="1" t="e">
        <f t="shared" si="539"/>
        <v>#REF!</v>
      </c>
    </row>
    <row r="2715" spans="1:10" x14ac:dyDescent="0.35">
      <c r="A2715" s="2">
        <f t="shared" si="533"/>
        <v>941</v>
      </c>
      <c r="B2715" s="2">
        <f t="shared" si="534"/>
        <v>4.1500000000000004</v>
      </c>
      <c r="C2715" s="5" t="str">
        <f>+F2715&amp;" - "&amp;I2715</f>
        <v xml:space="preserve">Informe Interactivo 2 - </v>
      </c>
      <c r="D2715" s="6" t="e">
        <f>+"AQUÍ SE COPIA EL LINK SIN EL ID DE FILTRO"&amp;#REF!</f>
        <v>#REF!</v>
      </c>
      <c r="E2715" s="4">
        <f t="shared" si="535"/>
        <v>40</v>
      </c>
      <c r="F2715" t="str">
        <f t="shared" si="536"/>
        <v>Informe Interactivo 2</v>
      </c>
      <c r="G2715" t="str">
        <f t="shared" si="537"/>
        <v>Categoría</v>
      </c>
      <c r="H2715" t="str">
        <f t="shared" si="538"/>
        <v>Precios</v>
      </c>
      <c r="J2715" s="1" t="e">
        <f t="shared" si="539"/>
        <v>#REF!</v>
      </c>
    </row>
    <row r="2716" spans="1:10" x14ac:dyDescent="0.35">
      <c r="A2716" s="2">
        <f t="shared" si="533"/>
        <v>942</v>
      </c>
      <c r="B2716" s="2">
        <f t="shared" si="534"/>
        <v>4.1500000000000004</v>
      </c>
      <c r="C2716" s="5" t="str">
        <f>+F2716&amp;" - "&amp;I2716</f>
        <v xml:space="preserve">Informe Interactivo 2 - </v>
      </c>
      <c r="D2716" s="6" t="e">
        <f>+"AQUÍ SE COPIA EL LINK SIN EL ID DE FILTRO"&amp;#REF!</f>
        <v>#REF!</v>
      </c>
      <c r="E2716" s="4">
        <f t="shared" si="535"/>
        <v>40</v>
      </c>
      <c r="F2716" t="str">
        <f t="shared" si="536"/>
        <v>Informe Interactivo 2</v>
      </c>
      <c r="G2716" t="str">
        <f t="shared" si="537"/>
        <v>Categoría</v>
      </c>
      <c r="H2716" t="str">
        <f t="shared" si="538"/>
        <v>Precios</v>
      </c>
      <c r="J2716" s="1" t="e">
        <f t="shared" si="539"/>
        <v>#REF!</v>
      </c>
    </row>
    <row r="2717" spans="1:10" x14ac:dyDescent="0.35">
      <c r="A2717" s="2">
        <f t="shared" si="533"/>
        <v>943</v>
      </c>
      <c r="B2717" s="2">
        <f t="shared" si="534"/>
        <v>4.1500000000000004</v>
      </c>
      <c r="C2717" s="5" t="str">
        <f>+F2717&amp;" - "&amp;I2717</f>
        <v xml:space="preserve">Informe Interactivo 2 - </v>
      </c>
      <c r="D2717" s="6" t="e">
        <f>+"AQUÍ SE COPIA EL LINK SIN EL ID DE FILTRO"&amp;#REF!</f>
        <v>#REF!</v>
      </c>
      <c r="E2717" s="4">
        <f t="shared" si="535"/>
        <v>40</v>
      </c>
      <c r="F2717" t="str">
        <f t="shared" si="536"/>
        <v>Informe Interactivo 2</v>
      </c>
      <c r="G2717" t="str">
        <f t="shared" si="537"/>
        <v>Categoría</v>
      </c>
      <c r="H2717" t="str">
        <f t="shared" si="538"/>
        <v>Precios</v>
      </c>
      <c r="J2717" s="1" t="e">
        <f t="shared" si="539"/>
        <v>#REF!</v>
      </c>
    </row>
    <row r="2718" spans="1:10" x14ac:dyDescent="0.35">
      <c r="A2718" s="2">
        <f t="shared" si="533"/>
        <v>944</v>
      </c>
      <c r="B2718" s="2">
        <f t="shared" si="534"/>
        <v>4.1500000000000004</v>
      </c>
      <c r="C2718" s="5" t="str">
        <f>+F2718&amp;" - "&amp;I2718</f>
        <v xml:space="preserve">Informe Interactivo 2 - </v>
      </c>
      <c r="D2718" s="6" t="e">
        <f>+"AQUÍ SE COPIA EL LINK SIN EL ID DE FILTRO"&amp;#REF!</f>
        <v>#REF!</v>
      </c>
      <c r="E2718" s="4">
        <f t="shared" si="535"/>
        <v>40</v>
      </c>
      <c r="F2718" t="str">
        <f t="shared" si="536"/>
        <v>Informe Interactivo 2</v>
      </c>
      <c r="G2718" t="str">
        <f t="shared" si="537"/>
        <v>Categoría</v>
      </c>
      <c r="H2718" t="str">
        <f t="shared" si="538"/>
        <v>Precios</v>
      </c>
      <c r="J2718" s="1" t="e">
        <f t="shared" si="539"/>
        <v>#REF!</v>
      </c>
    </row>
    <row r="2719" spans="1:10" x14ac:dyDescent="0.35">
      <c r="A2719" s="2">
        <f t="shared" si="533"/>
        <v>945</v>
      </c>
      <c r="B2719" s="2">
        <f t="shared" si="534"/>
        <v>4.1500000000000004</v>
      </c>
      <c r="C2719" s="5" t="str">
        <f>+F2719&amp;" - "&amp;I2719</f>
        <v xml:space="preserve">Informe Interactivo 2 - </v>
      </c>
      <c r="D2719" s="6" t="e">
        <f>+"AQUÍ SE COPIA EL LINK SIN EL ID DE FILTRO"&amp;#REF!</f>
        <v>#REF!</v>
      </c>
      <c r="E2719" s="4">
        <f t="shared" si="535"/>
        <v>40</v>
      </c>
      <c r="F2719" t="str">
        <f t="shared" si="536"/>
        <v>Informe Interactivo 2</v>
      </c>
      <c r="G2719" t="str">
        <f t="shared" si="537"/>
        <v>Categoría</v>
      </c>
      <c r="H2719" t="str">
        <f t="shared" si="538"/>
        <v>Precios</v>
      </c>
      <c r="J2719" s="1" t="e">
        <f t="shared" si="539"/>
        <v>#REF!</v>
      </c>
    </row>
    <row r="2720" spans="1:10" x14ac:dyDescent="0.35">
      <c r="A2720" s="2">
        <f t="shared" si="533"/>
        <v>946</v>
      </c>
      <c r="B2720" s="2">
        <f t="shared" si="534"/>
        <v>4.1500000000000004</v>
      </c>
      <c r="C2720" s="5" t="str">
        <f>+F2720&amp;" - "&amp;I2720</f>
        <v xml:space="preserve">Informe Interactivo 2 - </v>
      </c>
      <c r="D2720" s="6" t="e">
        <f>+"AQUÍ SE COPIA EL LINK SIN EL ID DE FILTRO"&amp;#REF!</f>
        <v>#REF!</v>
      </c>
      <c r="E2720" s="4">
        <f t="shared" si="535"/>
        <v>40</v>
      </c>
      <c r="F2720" t="str">
        <f t="shared" si="536"/>
        <v>Informe Interactivo 2</v>
      </c>
      <c r="G2720" t="str">
        <f t="shared" si="537"/>
        <v>Categoría</v>
      </c>
      <c r="H2720" t="str">
        <f t="shared" si="538"/>
        <v>Precios</v>
      </c>
      <c r="J2720" s="1" t="e">
        <f t="shared" si="539"/>
        <v>#REF!</v>
      </c>
    </row>
    <row r="2721" spans="1:10" x14ac:dyDescent="0.35">
      <c r="A2721" s="2">
        <f t="shared" si="533"/>
        <v>947</v>
      </c>
      <c r="B2721" s="2">
        <f t="shared" si="534"/>
        <v>4.1500000000000004</v>
      </c>
      <c r="C2721" s="5" t="str">
        <f>+F2721&amp;" - "&amp;I2721</f>
        <v xml:space="preserve">Informe Interactivo 2 - </v>
      </c>
      <c r="D2721" s="6" t="e">
        <f>+"AQUÍ SE COPIA EL LINK SIN EL ID DE FILTRO"&amp;#REF!</f>
        <v>#REF!</v>
      </c>
      <c r="E2721" s="4">
        <f t="shared" si="535"/>
        <v>40</v>
      </c>
      <c r="F2721" t="str">
        <f t="shared" si="536"/>
        <v>Informe Interactivo 2</v>
      </c>
      <c r="G2721" t="str">
        <f t="shared" si="537"/>
        <v>Categoría</v>
      </c>
      <c r="H2721" t="str">
        <f t="shared" si="538"/>
        <v>Precios</v>
      </c>
      <c r="J2721" s="1" t="e">
        <f t="shared" si="539"/>
        <v>#REF!</v>
      </c>
    </row>
    <row r="2722" spans="1:10" x14ac:dyDescent="0.35">
      <c r="A2722" s="2">
        <f t="shared" si="533"/>
        <v>948</v>
      </c>
      <c r="B2722" s="2">
        <f t="shared" si="534"/>
        <v>4.1500000000000004</v>
      </c>
      <c r="C2722" s="5" t="str">
        <f>+F2722&amp;" - "&amp;I2722</f>
        <v xml:space="preserve">Informe Interactivo 2 - </v>
      </c>
      <c r="D2722" s="6" t="e">
        <f>+"AQUÍ SE COPIA EL LINK SIN EL ID DE FILTRO"&amp;#REF!</f>
        <v>#REF!</v>
      </c>
      <c r="E2722" s="4">
        <f t="shared" si="535"/>
        <v>40</v>
      </c>
      <c r="F2722" t="str">
        <f t="shared" si="536"/>
        <v>Informe Interactivo 2</v>
      </c>
      <c r="G2722" t="str">
        <f t="shared" si="537"/>
        <v>Categoría</v>
      </c>
      <c r="H2722" t="str">
        <f t="shared" si="538"/>
        <v>Precios</v>
      </c>
      <c r="J2722" s="1" t="e">
        <f t="shared" si="539"/>
        <v>#REF!</v>
      </c>
    </row>
  </sheetData>
  <hyperlinks>
    <hyperlink ref="D11" r:id="rId1" xr:uid="{2912C6E9-6AD4-4463-8630-D613B82953BF}"/>
    <hyperlink ref="D12" r:id="rId2" xr:uid="{B67274D3-1BBB-4CDA-860B-1128C1376C56}"/>
  </hyperlinks>
  <pageMargins left="0.7" right="0.7" top="0.75" bottom="0.75" header="0.3" footer="0.3"/>
  <pageSetup orientation="portrait" horizontalDpi="4294967293" verticalDpi="4294967293" r:id="rId3"/>
  <drawing r:id="rId4"/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2021-06-01T22:42:39Z</dcterms:modified>
</cp:coreProperties>
</file>