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62C417E-250E-4094-AE32-420EED1B5AF1}" xr6:coauthVersionLast="47" xr6:coauthVersionMax="47" xr10:uidLastSave="{00000000-0000-0000-0000-000000000000}"/>
  <bookViews>
    <workbookView xWindow="28680" yWindow="-120" windowWidth="29040" windowHeight="15990" xr2:uid="{3C601918-C683-4A9E-9764-2E2F3DE6B565}"/>
  </bookViews>
  <sheets>
    <sheet name="Monitoreo Nuevos Productos" sheetId="1" r:id="rId1"/>
    <sheet name="Hoja2" sheetId="3" r:id="rId2"/>
    <sheet name="Hoja1" sheetId="2" r:id="rId3"/>
  </sheets>
  <externalReferences>
    <externalReference r:id="rId4"/>
    <externalReference r:id="rId5"/>
    <externalReference r:id="rId6"/>
  </externalReferences>
  <definedNames>
    <definedName name="_xlnm._FilterDatabase" localSheetId="0" hidden="1">'Monitoreo Nuevos Productos'!$A$10:$Q$95</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4" i="1" l="1"/>
  <c r="D83" i="1" l="1"/>
  <c r="D84" i="1" s="1"/>
  <c r="D85" i="1" s="1"/>
  <c r="D86" i="1" s="1"/>
  <c r="D88" i="1" s="1"/>
  <c r="D89" i="1" s="1"/>
  <c r="D91" i="1" s="1"/>
  <c r="D92" i="1" s="1"/>
  <c r="D94" i="1" s="1"/>
  <c r="D95" i="1" s="1"/>
  <c r="D80" i="1"/>
  <c r="D81" i="1" s="1"/>
  <c r="D74" i="1"/>
  <c r="D75" i="1" s="1"/>
  <c r="D76" i="1" s="1"/>
  <c r="D77" i="1" s="1"/>
  <c r="D78" i="1" s="1"/>
  <c r="D50" i="1"/>
  <c r="D51" i="1" s="1"/>
  <c r="D52" i="1" s="1"/>
  <c r="D54" i="1" s="1"/>
  <c r="D55" i="1" s="1"/>
  <c r="D56" i="1" s="1"/>
  <c r="D57" i="1" s="1"/>
  <c r="D58" i="1" s="1"/>
  <c r="D59" i="1" s="1"/>
  <c r="D60" i="1" s="1"/>
  <c r="D62" i="1" s="1"/>
  <c r="D63" i="1" s="1"/>
  <c r="D65" i="1" s="1"/>
  <c r="D66" i="1" s="1"/>
  <c r="D68" i="1" s="1"/>
  <c r="D69" i="1" s="1"/>
  <c r="D70" i="1" s="1"/>
  <c r="D71" i="1" s="1"/>
  <c r="D72" i="1" s="1"/>
  <c r="D42" i="1"/>
  <c r="D43" i="1" s="1"/>
  <c r="D44" i="1" s="1"/>
  <c r="D45" i="1" s="1"/>
  <c r="D46" i="1" s="1"/>
  <c r="D47" i="1" s="1"/>
  <c r="D48" i="1" s="1"/>
  <c r="D34" i="1"/>
  <c r="D35" i="1" s="1"/>
  <c r="D36" i="1" s="1"/>
  <c r="D37" i="1" s="1"/>
  <c r="D38" i="1" s="1"/>
  <c r="D39" i="1" s="1"/>
  <c r="D40" i="1"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A12" i="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D12" i="1"/>
  <c r="D13" i="1" s="1"/>
  <c r="D14" i="1" s="1"/>
  <c r="D15" i="1" s="1"/>
  <c r="D16" i="1" s="1"/>
  <c r="D17" i="1" s="1"/>
  <c r="D18" i="1" s="1"/>
  <c r="D19" i="1" s="1"/>
  <c r="D20" i="1" s="1"/>
  <c r="D22" i="1" s="1"/>
  <c r="D23" i="1" s="1"/>
  <c r="D24" i="1" s="1"/>
  <c r="D25" i="1" s="1"/>
  <c r="D26" i="1" s="1"/>
  <c r="D27" i="1" s="1"/>
  <c r="D28" i="1" s="1"/>
  <c r="D29" i="1" s="1"/>
  <c r="D30" i="1" s="1"/>
  <c r="D31" i="1" s="1"/>
  <c r="D32" i="1" s="1"/>
  <c r="C94" i="1"/>
  <c r="C95" i="1" s="1"/>
  <c r="C65" i="1"/>
  <c r="C66" i="1" s="1"/>
  <c r="C68" i="1" s="1"/>
  <c r="C69" i="1" s="1"/>
  <c r="C70" i="1" s="1"/>
  <c r="C71" i="1" s="1"/>
  <c r="C72" i="1" s="1"/>
  <c r="C74" i="1" s="1"/>
  <c r="C75" i="1" s="1"/>
  <c r="C76" i="1" s="1"/>
  <c r="C77" i="1" s="1"/>
  <c r="C78" i="1" s="1"/>
  <c r="C80" i="1" s="1"/>
  <c r="C81" i="1" s="1"/>
  <c r="C83" i="1" s="1"/>
  <c r="C84" i="1" s="1"/>
  <c r="C85" i="1" s="1"/>
  <c r="C86" i="1" s="1"/>
  <c r="C88" i="1" s="1"/>
  <c r="C89" i="1" s="1"/>
  <c r="C91" i="1" s="1"/>
  <c r="C92" i="1" s="1"/>
  <c r="C34" i="1"/>
  <c r="C35" i="1" s="1"/>
  <c r="C36" i="1" s="1"/>
  <c r="C37" i="1" s="1"/>
  <c r="C38" i="1" s="1"/>
  <c r="C39" i="1" s="1"/>
  <c r="C40" i="1" s="1"/>
  <c r="C42" i="1" s="1"/>
  <c r="C43" i="1" s="1"/>
  <c r="C44" i="1" s="1"/>
  <c r="C45" i="1" s="1"/>
  <c r="C46" i="1" s="1"/>
  <c r="C47" i="1" s="1"/>
  <c r="C48" i="1" s="1"/>
  <c r="C50" i="1" s="1"/>
  <c r="C51" i="1" s="1"/>
  <c r="C52" i="1" s="1"/>
  <c r="C54" i="1" s="1"/>
  <c r="C55" i="1" s="1"/>
  <c r="C56" i="1" s="1"/>
  <c r="C57" i="1" s="1"/>
  <c r="C58" i="1" s="1"/>
  <c r="C59" i="1" s="1"/>
  <c r="C60" i="1" s="1"/>
  <c r="C62" i="1" s="1"/>
  <c r="C63" i="1" s="1"/>
  <c r="C12" i="1"/>
  <c r="C13" i="1" s="1"/>
  <c r="C14" i="1" s="1"/>
  <c r="C15" i="1" s="1"/>
  <c r="C16" i="1" s="1"/>
  <c r="C17" i="1" s="1"/>
  <c r="C18" i="1" s="1"/>
  <c r="C19" i="1" s="1"/>
  <c r="C20" i="1" s="1"/>
  <c r="C22" i="1" s="1"/>
  <c r="C23" i="1" s="1"/>
  <c r="C24" i="1" s="1"/>
  <c r="C25" i="1" s="1"/>
  <c r="C26" i="1" s="1"/>
  <c r="C27" i="1" s="1"/>
  <c r="C28" i="1" s="1"/>
  <c r="C29" i="1" s="1"/>
  <c r="C30" i="1" s="1"/>
  <c r="C31" i="1" s="1"/>
  <c r="C32" i="1" s="1"/>
  <c r="L65" i="1" l="1"/>
  <c r="L64" i="1"/>
  <c r="N91" i="1" l="1"/>
  <c r="N90" i="1"/>
  <c r="I9" i="1" l="1"/>
  <c r="N88" i="1"/>
  <c r="N87" i="1"/>
</calcChain>
</file>

<file path=xl/sharedStrings.xml><?xml version="1.0" encoding="utf-8"?>
<sst xmlns="http://schemas.openxmlformats.org/spreadsheetml/2006/main" count="869" uniqueCount="300">
  <si>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</si>
  <si>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</si>
  <si>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</si>
  <si>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</si>
  <si>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</si>
  <si>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</si>
  <si>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</si>
  <si>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</si>
  <si>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</si>
  <si>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</si>
  <si>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</si>
  <si>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Link</t>
  </si>
  <si>
    <t>https://analytics.zoho.com/open-view/2395394000005592508?ZOHO_CRITERIA=%22Trasposicion_4.3%22.%22C%C3%B3digo_Pa%C3%ADs%22%20%3D%20'ARG'</t>
  </si>
  <si>
    <t>https://analytics.zoho.com/open-view/2395394000005660281?ZOHO_CRITERIA=%22Trasposicion_4.3%22.%22Id_Procesamiento%22%20%3D%201</t>
  </si>
  <si>
    <t>https://analytics.zoho.com/open-view/2395394000005665121?ZOHO_CRITERIA=%22Trasposicion_4.3%22.%22Id_Categor%C3%ADa%22%20%3D%20100101001</t>
  </si>
  <si>
    <t>https://analytics.zoho.com/open-view/2395394000005675707?ZOHO_CRITERIA=%22Trasposicion_4.3%22.%22C%C3%B3digo_Pa%C3%ADs%22%20%3D%20'ARG'</t>
  </si>
  <si>
    <t>https://analytics.zoho.com/open-view/2395394000005679927?ZOHO_CRITERIA=%22Trasposicion_4.3%22.%22Id_Procesamiento%22%20%3D%201</t>
  </si>
  <si>
    <t>https://analytics.zoho.com/open-view/2395394000005682797?ZOHO_CRITERIA=%22Trasposicion_4.3%22.%22Id_Categor%C3%ADa%22%20%3D%20100101001</t>
  </si>
  <si>
    <t>https://analytics.zoho.com/open-view/2395394000005847405</t>
  </si>
  <si>
    <t>https://analytics.zoho.com/open-view/2395394000005850241</t>
  </si>
  <si>
    <t>Estado URL</t>
  </si>
  <si>
    <t>Falta</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</si>
  <si>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</si>
  <si>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</si>
  <si>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</si>
  <si>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</si>
  <si>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</si>
  <si>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</si>
  <si>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</si>
  <si>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</si>
  <si>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</si>
  <si>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</si>
  <si>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</si>
  <si>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</si>
  <si>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</si>
  <si>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</si>
  <si>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</si>
  <si>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</si>
  <si>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</si>
  <si>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</si>
  <si>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</si>
  <si>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</si>
  <si>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</si>
  <si>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</si>
  <si>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</si>
  <si>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</si>
  <si>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</si>
  <si>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</si>
  <si>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Funciona</t>
  </si>
  <si>
    <t>No funciona</t>
  </si>
  <si>
    <t>Informe Interactivo 1</t>
  </si>
  <si>
    <t>Informe Interactivo 4</t>
  </si>
  <si>
    <t>Informe Interactivo 5</t>
  </si>
  <si>
    <t>Informe Interactivo 6</t>
  </si>
  <si>
    <t>Reporte 360 (1)</t>
  </si>
  <si>
    <t>Reporte 360 (2)</t>
  </si>
  <si>
    <t>Trabajadores</t>
  </si>
  <si>
    <t>Producción?</t>
  </si>
  <si>
    <t>Reporte 360 1</t>
  </si>
  <si>
    <t>Reporte 360 2</t>
  </si>
  <si>
    <t>Superficie</t>
  </si>
  <si>
    <t>https://analytics.zoho.com/open-view/2395394000005869739</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</si>
  <si>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</si>
  <si>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</si>
  <si>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</si>
  <si>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</si>
  <si>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</si>
  <si>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</si>
  <si>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</si>
  <si>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</si>
  <si>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</si>
  <si>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</si>
  <si>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</si>
  <si>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</si>
  <si>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</si>
  <si>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</si>
  <si>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</si>
  <si>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</si>
  <si>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</si>
  <si>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</si>
  <si>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</si>
  <si>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</si>
  <si>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</si>
  <si>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</si>
  <si>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a escala regional || Chile || 2020</t>
  </si>
  <si>
    <t>Rendimiento agrícola en Coquimbo || Chile || 2020</t>
  </si>
  <si>
    <t>Rendimiento agrícola por producto || Chile || 2020</t>
  </si>
  <si>
    <t>Rendimiento agrícola de Legumbres || Chile || 2020</t>
  </si>
  <si>
    <t>Rendimiento</t>
  </si>
  <si>
    <t>https://analytics.zoho.com/open-view/2395394000005710193</t>
  </si>
  <si>
    <t>Empresas</t>
  </si>
  <si>
    <t>https://analytics.zoho.com/open-view/2395394000004019539</t>
  </si>
  <si>
    <t>Precios</t>
  </si>
  <si>
    <t>"https://analytics.zoho.com/open-view/2395394000004355834?ZOHO_CRITERIA=%22Hortaliza%20Consolidado%22.%22Mercado%20ID%22%3D"&amp;Estructura!T1</t>
  </si>
  <si>
    <t>https://analytics.zoho.com/open-view/2395394000004641179</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</si>
  <si>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</si>
  <si>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</si>
  <si>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</si>
  <si>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</si>
  <si>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</si>
  <si>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</si>
  <si>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</si>
  <si>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</si>
  <si>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</si>
  <si>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</si>
  <si>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</si>
  <si>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</si>
  <si>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</si>
  <si>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</si>
  <si>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</si>
  <si>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</si>
  <si>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</si>
  <si>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</si>
  <si>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</si>
  <si>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</si>
  <si>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</si>
  <si>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</si>
  <si>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</si>
  <si>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</si>
  <si>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</si>
  <si>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</si>
  <si>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</si>
  <si>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</si>
  <si>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</si>
  <si>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</si>
  <si>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</si>
  <si>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</si>
  <si>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</si>
  <si>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</si>
  <si>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</si>
  <si>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</si>
  <si>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</si>
  <si>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por Tipo de Producto || Chile ||Indefinido</t>
  </si>
  <si>
    <t>Ventas estimadas de la Agroindustria por Producto || Chile ||Indefinido</t>
  </si>
  <si>
    <t>Ventas estimadas de la Agroindustria por Tamaño de Empresa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</si>
  <si>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</si>
  <si>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</si>
  <si>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</si>
  <si>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</si>
  <si>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Trabajadores de la agroindustria frutícola en la Región de Araucanía  || Chile || 2018-2020</t>
  </si>
  <si>
    <t>Trabajadores de la agroindustria frutícola en la Comuna de Tierra Amarilla  || Chile || 2018-2020</t>
  </si>
  <si>
    <t>Trabajadores de la agroindustria frutícola de Mango  || Chile || 2018-2020</t>
  </si>
  <si>
    <t>Agroindustria frutícola || Chile || 2018-2020</t>
  </si>
  <si>
    <t>Trabajadores de la agroindustria frutícola  || Chile || 2018-2020</t>
  </si>
  <si>
    <t>Trabajadores de la 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</si>
  <si>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</si>
  <si>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</si>
  <si>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</si>
  <si>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a escala regional  || Chile || 2017-2020</t>
  </si>
  <si>
    <t>Superficie plantada de la agroindustria frutícola en la Región de Valparaíso  || Chile || 2017-2020</t>
  </si>
  <si>
    <t>Superficie plantada de la agroindustria frutícola a escala comunal || Chile || 2017-2020</t>
  </si>
  <si>
    <t>Superficie plantada de la agroindustria frutícola en la Comuna de Tierra Amarilla|| Chile || 2017-2020</t>
  </si>
  <si>
    <t>Superficie plantada de la agroindustria frutícola por tipo de producto || Chile || 2017-2020</t>
  </si>
  <si>
    <t>Superficie plantada de la agroindustria frutícola de Frutos de pepita || Chile || 2017-2020</t>
  </si>
  <si>
    <t>Superficie plantada de la agroindustria frutícola por producto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</si>
  <si>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</si>
  <si>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</si>
  <si>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</si>
  <si>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</si>
  <si>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</si>
  <si>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</si>
  <si>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</si>
  <si>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</si>
  <si>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</si>
  <si>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</si>
  <si>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</si>
  <si>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</si>
  <si>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</si>
  <si>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 xml:space="preserve">https://analytics.zoho.com/open-view/2395394000005875355?ZOHO_CRITERIA=%22Trasposicion_4.1%22.%22Regi%C3%B3n%20de%20Origen%22%20%3D%201 </t>
  </si>
  <si>
    <t xml:space="preserve">https://analytics.zoho.com/open-view/2395394000005884714?ZOHO_CRITERIA=%22Trasposicion_4.1%22.%22Id_Categor%C3%ADa%22%20%3D%20100101001 </t>
  </si>
  <si>
    <t xml:space="preserve">https://analytics.zoho.com/open-view/2395394000005886391?ZOHO_CRITERIA=%22Trasposicion_4.1%22.%22C%C3%B3digo_Pa%C3%ADs%22%20%3D%20'DOM' </t>
  </si>
  <si>
    <t xml:space="preserve">https://analytics.zoho.com/open-view/2395394000005888643?ZOHO_CRITERIA=%22Trasposicion_4.1%22.%22Id_Procesamiento%22%20%3D%201 </t>
  </si>
  <si>
    <t xml:space="preserve">https://analytics.zoho.com/open-view/2395394000005898292?ZOHO_CRITERIA=%22Trasposicion_4.1%22.%22Regi%C3%B3n%20de%20Origen%22%20%3D%201 </t>
  </si>
  <si>
    <t xml:space="preserve">https://analytics.zoho.com/open-view/2395394000005901493?ZOHO_CRITERIA=%22Trasposicion_4.1%22.%22Id_Categor%C3%ADa%22%20%3D%20100101001 </t>
  </si>
  <si>
    <t xml:space="preserve">https://analytics.zoho.com/open-view/2395394000005903123?ZOHO_CRITERIA=%22Trasposicion_4.1%22.%22C%C3%B3digo_Pa%C3%ADs%22%20%3D%20'DOM' </t>
  </si>
  <si>
    <t xml:space="preserve">https://analytics.zoho.com/open-view/2395394000005905460?ZOHO_CRITERIA=%22Trasposicion_4.1%22.%22Id_Procesamiento%22%20%3D%201 </t>
  </si>
  <si>
    <t xml:space="preserve">https://analytics.zoho.com/open-view/2395394000005925456 </t>
  </si>
  <si>
    <t xml:space="preserve">https://analytics.zoho.com/open-view/2395394000005967823 </t>
  </si>
  <si>
    <t>https://analytics.zoho.com/open-view/2395394000005776046?ZOHO_CRITERIA=%22Trasposicion_4.4%22.%22C%C3%B3digo_Pa%C3%ADs%22%20%3D%20'ARG'</t>
  </si>
  <si>
    <t>https://analytics.zoho.com/open-view/2395394000005839075?ZOHO_CRITERIA=%22Trasposicion_4.4%22.%22Id_Categor%C3%ADa%22%20%3D%20100101001</t>
  </si>
  <si>
    <t>https://analytics.zoho.com/open-view/2395394000005836359?ZOHO_CRITERIA=%22Trasposicion_4.4%22.%22Id_Procesamiento%22%20%3D%201</t>
  </si>
  <si>
    <t>https://analytics.zoho.com/open-view/2395394000005854534</t>
  </si>
  <si>
    <t>https://analytics.zoho.com/open-view/2395394000005751771?ZOHO_CRITERIA=%22Trasposicion_4.4%22.%22C%C3%B3digo_Pa%C3%ADs%22%20%3D%20'ARG'</t>
  </si>
  <si>
    <t>https://analytics.zoho.com/open-view/2395394000005775120?ZOHO_CRITERIA=%22Trasposicion_4.4%22.%22Id_Categor%C3%ADa%22%20%3D%20100101001</t>
  </si>
  <si>
    <t>https://analytics.zoho.com/open-view/2395394000005770974?ZOHO_CRITERIA=%22Trasposicion_4.4%22.%22Id_Procesamiento%22%20%3D%201</t>
  </si>
  <si>
    <t>https://analytics.zoho.com/open-view/2395394000005841929</t>
  </si>
  <si>
    <t>https://analytics.zoho.com/open-view/2395394000005760318?ZOHO_CRITERIA=%22Trasposicion_4.7%22.%22C%C3%B3digo_Regi%C3%B3n%22%3D3</t>
  </si>
  <si>
    <t>https://analytics.zoho.com/open-view/2395394000005763925?ZOHO_CRITERIA=%22Trasposicion_4.7%22.%22Id_producto%22%3D100112</t>
  </si>
  <si>
    <t>https://analytics.zoho.com/open-view/2395394000006194754?ZOHO_CRITERIA=%22Trasposicion_4.2%22.%22C%C3%B3digo_Regi%C3%B3n%22%20%3D%201</t>
  </si>
  <si>
    <t>https://analytics.zoho.com/open-view/2395394000006196903?ZOHO_CRITERIA=%22Trasposicion_4.2%22.%22C%C3%B3digo_Pa%C3%ADs%22%20%3D%20'USA'</t>
  </si>
  <si>
    <t>https://analytics.zoho.com/open-view/2395394000006199160?ZOHO_CRITERIA=%22Trasposicion_4.2%22.%22Id_Producto%22%20%3D%20100101</t>
  </si>
  <si>
    <t>https://analytics.zoho.com/open-view/2395394000006200013?ZOHO_CRITERIA=%22Trasposicion_4.2%22.%22Id_Categor%C3%ADa%22%20%3D%20100101001</t>
  </si>
  <si>
    <t>https://analytics.zoho.com/open-view/2395394000006201514?ZOHO_CRITERIA=%22Trasposicion_4.2%22.%22Id_Procesamiento%22%20%3D%201</t>
  </si>
  <si>
    <t>https://analytics.zoho.com/open-view/2395394000006203272?ZOHO_CRITERIA=%22Trasposicion_4.2%22.%22C%C3%B3digo_Regi%C3%B3n%22%20%3D%2013</t>
  </si>
  <si>
    <t>https://analytics.zoho.com/open-view/2395394000006204176?ZOHO_CRITERIA=%22Trasposicion_4.2%22.%22C%C3%B3digo_Pa%C3%ADs%22%20%3D%20'USA'</t>
  </si>
  <si>
    <t>https://analytics.zoho.com/open-view/2395394000006205279?ZOHO_CRITERIA=%22Trasposicion_4.2%22.%22Id_Producto%22%20%3D%20100101</t>
  </si>
  <si>
    <t>https://analytics.zoho.com/open-view/2395394000006206305?ZOHO_CRITERIA=%22Trasposicion_4.2%22.%22Id_Categor%C3%ADa%22%20%3D%20100101001</t>
  </si>
  <si>
    <t>https://analytics.zoho.com/open-view/2395394000006207229?ZOHO_CRITERIA=%22Trasposicion_4.2%22.%22Id_Procesamiento%22%20%3D%201</t>
  </si>
  <si>
    <t>https://analytics.zoho.com/open-view/2395394000006208202</t>
  </si>
  <si>
    <t>https://analytics.zoho.com/open-view/2395394000006210421</t>
  </si>
  <si>
    <t>NOMBRE</t>
  </si>
  <si>
    <t>Tags2</t>
  </si>
  <si>
    <t>Empleados de la Agroindustria Frutícola || Chile || 2017-2019</t>
  </si>
  <si>
    <t>https://analytics.zoho.com/open-view/2395394000005885879?ZOHO_CRITERIA=%22Trasposicion_4.8%22.%22C%C3%B3digo%20Regi%C3%B3n%22%20%3D%2013</t>
  </si>
  <si>
    <t>https://analytics.zoho.com/open-view/2395394000005956929?ZOHO_CRITERIA=%22Trasposicion_4.8%22.%22Id_categor%C3%ADa%22%20%3D%20100118001</t>
  </si>
  <si>
    <t>https://analytics.zoho.com/open-view/2395394000006294450</t>
  </si>
  <si>
    <t>Cosecha agrícola en Coquimbo || Chile || 2019-2020</t>
  </si>
  <si>
    <t>Cosecha agrícola de Legumbres || Chile || 2019-2020</t>
  </si>
  <si>
    <t>Cosecha agrícola en Coquimbo || Chile || 2005-2020</t>
  </si>
  <si>
    <t>Cosecha agrícola de Legumbres || Chile || 2005-2020</t>
  </si>
  <si>
    <t>https://analytics.zoho.com/open-view/2395394000006162015?ZOHO_CRITERIA=%224.9%20Superficie%20cosechada%20Ha%22.%22Codreg%22%3D13</t>
  </si>
  <si>
    <t>https://analytics.zoho.com/open-view/2395394000006167438?ZOHO_CRITERIA=%224.9%20Superficie%20cosechada%20Ha%22.%22Id_Producto%22%3D100110</t>
  </si>
  <si>
    <t>https://analytics.zoho.com/open-view/2395394000006186146</t>
  </si>
  <si>
    <t>https://analytics.zoho.com/open-view/2395394000006174897?ZOHO_CRITERIA=%22Trasposicion_4.9%22.%22Codreg%22%3D13</t>
  </si>
  <si>
    <t>https://analytics.zoho.com/open-view/2395394000006183719?ZOHO_CRITERIA=%22Trasposicion_4.9%22.%22Id_producto%22%3D100110</t>
  </si>
  <si>
    <t>https://analytics.zoho.com/open-view/2395394000006186199</t>
  </si>
  <si>
    <t>https://analytics.zoho.com/open-view/2395394000006426989?ZOHO_CRITERIA=%22Trasposicion_4.10%22.%22Cod_regi%C3%B3n%22%20%3D%2013</t>
  </si>
  <si>
    <t>https://analytics.zoho.com/open-view/2395394000006435851?ZOHO_CRITERIA=%22Trasposicion_4.10%22.%22Id_producto%22%20%3D%20100110</t>
  </si>
  <si>
    <t>https://analytics.zoho.com/open-view/2395394000006456496</t>
  </si>
  <si>
    <t>https://analytics.zoho.com/open-view/2395394000006440165?ZOHO_CRITERIA=%22Trasposicion_4.10%22.%22Cod_regi%C3%B3n%22%20%3D%2013</t>
  </si>
  <si>
    <t>https://analytics.zoho.com/open-view/2395394000006441718?ZOHO_CRITERIA=%22Trasposicion_4.10%22.%22Id_producto%22%20%3D%20100110</t>
  </si>
  <si>
    <t>https://analytics.zoho.com/open-view/2395394000006455014</t>
  </si>
  <si>
    <t>Producción agrícola en Coquimbo || Chile || 2019-2020</t>
  </si>
  <si>
    <t>Producción agrícola de Legumbres || Chile || 2019-2020</t>
  </si>
  <si>
    <t>Producción agrícola en Coquimbo || Chile || 1979-2020</t>
  </si>
  <si>
    <t>Producción agrícola de Legumbres || Chile || 1979-2020</t>
  </si>
  <si>
    <t>https://analytics.zoho.com/open-view/2395394000005750031?ZOHO_CRITERIA=%224.6%22.%22Descripci%C3%B3n%20A%C3%B1o%22%3C%3E'No%20Aplica'</t>
  </si>
  <si>
    <t>https://analytics.zoho.com/open-view/2395394000001951907?ZOHO_CRITERIA=%224.6%22.%22Descripci%C3%B3n%20A%C3%B1o%22%3C%3E'No%20Aplica'%20and%20%224.6%22.%22C%C3%B3digo_Regi%C3%B3n%22%3D9</t>
  </si>
  <si>
    <t>https://analytics.zoho.com/open-view/2395394000002077599?ZOHO_CRITERIA=%224.6%22.%22Descripci%C3%B3n%20A%C3%B1o%22%3C%3E'No%20Aplica'%20and%20%224.6%22.%22C%C3%B3digo_Comuna%22%3D3103</t>
  </si>
  <si>
    <t>https://analytics.zoho.com/open-view/2395394000002098301?ZOHO_CRITERIA=%224.6%22.%22Descripci%C3%B3n%20A%C3%B1o%22%3C%3E'No%20Aplica'%20and%20%224.6%22.%22Id_Categor%C3%ADa%22%3D100108002</t>
  </si>
  <si>
    <t>https://analytics.zoho.com/open-view/2395394000005658148?ZOHO_CRITERIA=%224.6%22.%22Descripci%C3%B3n%20A%C3%B1o%22%3C%3E'No%20Aplica'%20and%20%224.6%22.%22C%C3%B3digo_Regi%C3%B3n%22%3D9</t>
  </si>
  <si>
    <t>https://analytics.zoho.com/open-view/2395394000005658938?ZOHO_CRITERIA=%224.6%22.%22Descripci%C3%B3n%20A%C3%B1o%22%3C%3E'No%20Aplica'%20and%224.6%22.%22C%C3%B3digo_Comuna%22%3D3103</t>
  </si>
  <si>
    <t>https://analytics.zoho.com/open-view/2395394000005659805?ZOHO_CRITERIA=%224.6%22.%22Descripci%C3%B3n%20A%C3%B1o%22%3C%3E'No%20Aplica'%20and%224.6%22.%22Id_Categor%C3%ADa%22%3D100108002</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</si>
  <si>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</si>
  <si>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</si>
  <si>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</si>
  <si>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</si>
  <si>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</si>
  <si>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</si>
  <si>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</si>
  <si>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</si>
  <si>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</si>
  <si>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</si>
  <si>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</si>
  <si>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</si>
  <si>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</si>
  <si>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2020 || Por región</t>
  </si>
  <si>
    <t>Exportaciones frutícolas || Chile || 2012-2020 || Por región</t>
  </si>
  <si>
    <t>Exportaciones frutícolas || Chile || 2012-2020 || Por país de destino</t>
  </si>
  <si>
    <t>Exportaciones frutícolas || Chile || 2012-2020 || Por procesamiento</t>
  </si>
  <si>
    <t>Exportaciones frutícolas || Chile || 2012-2020 || Por fruta</t>
  </si>
  <si>
    <t>Valor de exportaciones frutícolas || Chile || 2012-2020 || Por región</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</si>
  <si>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</si>
  <si>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</si>
  <si>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</si>
  <si>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</si>
  <si>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</si>
  <si>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</si>
  <si>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</si>
  <si>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</si>
  <si>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Importaciones frutícolas || Chile || 2012-2020 || Por país de origen</t>
  </si>
  <si>
    <t xml:space="preserve">Importaciones frutícolas || Chile || 2012-2020 || Por procesamiento </t>
  </si>
  <si>
    <t>Importaciones frutícolas || Chile || 2012-2020 || Por fruta</t>
  </si>
  <si>
    <t>Importaciones frutícolas || Chile || 2020 || Por país de origen</t>
  </si>
  <si>
    <t xml:space="preserve">Importaciones frutícolas || Chile || 2020 || Por procesamiento </t>
  </si>
  <si>
    <t>Importaciones frutícolas || Chile || 2020 || Por fruta</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</si>
  <si>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</si>
  <si>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</si>
  <si>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</si>
  <si>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</si>
  <si>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</si>
  <si>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</si>
  <si>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Agroindustria frutícola || Chile || 2018-2020 || Por región</t>
  </si>
  <si>
    <t>Agroindustria frutícola || Chile || 2018-2020 || Por comuna</t>
  </si>
  <si>
    <t xml:space="preserve">Agroindustria frutícola || Chile || 2018-2020 || Por producto  </t>
  </si>
  <si>
    <t>Trabajadores de la agroindustria frutícola || Chile || 2018-2020 || Por región</t>
  </si>
  <si>
    <t>Trabajadores de la agroindustria frutícola || Chile || 2018-2020 || Por comuna</t>
  </si>
  <si>
    <t xml:space="preserve">Trabajadores de la agroindustria frutícola || Chile || 2018-2020 || Por producto  </t>
  </si>
  <si>
    <t>Superficie plantada de la agroindustria hortícola || Chile || 2012-2020 || Por región</t>
  </si>
  <si>
    <t>Superficie plantada de la agroindustria hortícola || Chile || 2012-2020 || Por tipo de cultivo</t>
  </si>
  <si>
    <t xml:space="preserve">Trabajadores de la Agroindustria Frutícola || Chile || 2017-2019 || Por Región </t>
  </si>
  <si>
    <t>Trabajadores de la Agroindustria Frutícola || Chile || 2017-2019 || Por Mano de Obra</t>
  </si>
  <si>
    <t>Trabajadores de la Agroindustria Frutícola || Chile || 2017-2019</t>
  </si>
  <si>
    <t>Cosecha agrícola || Chile || 2019-2020 || Por tipo de cultivo</t>
  </si>
  <si>
    <t>Cosecha agrícola || Chile || 2019-2020 || Por región</t>
  </si>
  <si>
    <t>Cosecha agrícola || Chile || 2005-2020 || Por región</t>
  </si>
  <si>
    <t>Cosecha agrícola || Chile || 2005-2020 || Por tipo de cultivo</t>
  </si>
  <si>
    <t>Producción agrícola || Chile || 2019-2020 || Por región</t>
  </si>
  <si>
    <t>Producción agrícola || Chile || 2019-2020 || Por tipo de cultivo</t>
  </si>
  <si>
    <t>Producción agrícola || Chile || 1979-2020 || Por región</t>
  </si>
  <si>
    <t>Producción agrícola || Chile || 1979-2020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</si>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</sst>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Calibri"/>
      <family val="2"/>
      <scheme val="minor"/>
    </font>
    <font>
      <b/>
      <sz val="9"/>
      <color theme="0"/>
      <name val="Calibri"/>
      <family val="2"/>
      <scheme val="minor"/>
    </font>
    <font>
      <u/>
      <sz val="11"/>
      <color theme="1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45">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3" fillId="2" borderId="0" xfId="0" applyFont="1" applyFill="1" applyAlignment="1">
      <alignment horizontal="center" vertical="top" wrapText="1"/>
    </xf>
    <xf numFmtId="0" fontId="4" fillId="4" borderId="0" xfId="0" applyFont="1" applyFill="1" applyAlignment="1">
      <alignment horizontal="center" vertical="top" wrapText="1"/>
    </xf>
    <xf numFmtId="0" fontId="0" fillId="0" borderId="0" xfId="0" applyFill="1" applyAlignment="1">
      <alignment horizontal="center"/>
    </xf>
    <xf numFmtId="0" fontId="5" fillId="0" borderId="0" xfId="0" applyFont="1"/>
    <xf numFmtId="0" fontId="0" fillId="0" borderId="0" xfId="0" applyAlignment="1">
      <alignment horizontal="center"/>
    </xf>
    <xf numFmtId="0" fontId="2" fillId="0" borderId="0" xfId="1" applyAlignment="1"/>
    <xf numFmtId="0" fontId="2" fillId="0" borderId="0" xfId="1"/>
    <xf numFmtId="164" fontId="8" fillId="0" borderId="0" xfId="2" applyNumberFormat="1" applyFont="1"/>
    <xf numFmtId="0" fontId="5" fillId="0" borderId="0" xfId="0" applyFont="1" applyFill="1" applyAlignment="1">
      <alignment horizontal="center"/>
    </xf>
    <xf numFmtId="0" fontId="2" fillId="0" borderId="0" xfId="1" applyFill="1" applyAlignment="1"/>
    <xf numFmtId="0" fontId="9" fillId="0" borderId="0" xfId="0" applyFont="1" applyAlignment="1">
      <alignment horizontal="left"/>
    </xf>
    <xf numFmtId="0" fontId="10" fillId="2" borderId="0" xfId="0" applyFont="1" applyFill="1" applyAlignment="1">
      <alignment horizontal="left" vertical="top"/>
    </xf>
    <xf numFmtId="0" fontId="0" fillId="0" borderId="0" xfId="0" applyFont="1"/>
    <xf numFmtId="0" fontId="0" fillId="0" borderId="0" xfId="0" applyFill="1"/>
    <xf numFmtId="0" fontId="11" fillId="0" borderId="0" xfId="0" applyFont="1" applyFill="1" applyAlignment="1">
      <alignment horizontal="center"/>
    </xf>
    <xf numFmtId="0" fontId="2" fillId="0" borderId="1" xfId="1" applyFill="1" applyBorder="1" applyAlignment="1">
      <alignment horizontal="left" vertical="top"/>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2" fillId="0" borderId="0" xfId="1" applyFont="1" applyFill="1" applyAlignment="1"/>
    <xf numFmtId="0" fontId="2" fillId="0" borderId="1" xfId="1" applyFont="1" applyFill="1" applyBorder="1" applyAlignment="1">
      <alignment horizontal="left"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5" fillId="0" borderId="0" xfId="0" applyFont="1" applyFill="1" applyAlignment="1">
      <alignment horizontal="center"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2" fillId="0" borderId="0" xfId="1" applyFont="1" applyFill="1" applyAlignment="1">
      <alignment horizontal="left" vertical="center"/>
    </xf>
    <xf numFmtId="0" fontId="2" fillId="0" borderId="0" xfId="1" applyFont="1" applyFill="1"/>
    <xf numFmtId="0" fontId="2" fillId="0" borderId="0" xfId="1" applyFill="1"/>
    <xf numFmtId="0" fontId="0" fillId="0" borderId="0" xfId="0" applyFill="1" applyAlignment="1">
      <alignment horizontal="left" vertical="center"/>
    </xf>
    <xf numFmtId="0" fontId="2" fillId="0" borderId="0" xfId="1" applyFill="1" applyAlignment="1">
      <alignment horizontal="left" vertical="center"/>
    </xf>
  </cellXfs>
  <cellStyles count="3">
    <cellStyle name="Hipervínculo" xfId="1" builtinId="8"/>
    <cellStyle name="Millares" xfId="2" builtinId="3"/>
    <cellStyle name="Normal" xfId="0" builtinId="0"/>
  </cellStyles>
  <dxfs count="625">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strike val="0"/>
        <outline val="0"/>
        <shadow val="0"/>
        <vertAlign val="baseline"/>
        <sz val="1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2</xdr:col>
      <xdr:colOff>828675</xdr:colOff>
      <xdr:row>0</xdr:row>
      <xdr:rowOff>0</xdr:rowOff>
    </xdr:from>
    <xdr:to>
      <xdr:col>5</xdr:col>
      <xdr:colOff>787400</xdr:colOff>
      <xdr:row>7</xdr:row>
      <xdr:rowOff>114300</xdr:rowOff>
    </xdr:to>
    <mc:AlternateContent xmlns:mc="http://schemas.openxmlformats.org/markup-compatibility/2006">
      <mc:Choice xmlns:sle15="http://schemas.microsoft.com/office/drawing/2012/slicer"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dr:sp macro="" textlink="">
          <xdr:nvSpPr>
            <xdr:cNvPr id="0" name=""/>
            <xdr:cNvSpPr>
              <a:spLocks noTextEdit="1"/>
            </xdr:cNvSpPr>
          </xdr:nvSpPr>
          <xdr:spPr>
            <a:xfrm>
              <a:off x="3063875" y="0"/>
              <a:ext cx="2822575" cy="13811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695325</xdr:colOff>
      <xdr:row>0</xdr:row>
      <xdr:rowOff>47625</xdr:rowOff>
    </xdr:from>
    <xdr:to>
      <xdr:col>7</xdr:col>
      <xdr:colOff>1304925</xdr:colOff>
      <xdr:row>5</xdr:row>
      <xdr:rowOff>76200</xdr:rowOff>
    </xdr:to>
    <mc:AlternateContent xmlns:mc="http://schemas.openxmlformats.org/markup-compatibility/2006">
      <mc:Choice xmlns:sle15="http://schemas.microsoft.com/office/drawing/2012/slicer"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6350</xdr:colOff>
      <xdr:row>0</xdr:row>
      <xdr:rowOff>57151</xdr:rowOff>
    </xdr:from>
    <xdr:to>
      <xdr:col>10</xdr:col>
      <xdr:colOff>311150</xdr:colOff>
      <xdr:row>8</xdr:row>
      <xdr:rowOff>82551</xdr:rowOff>
    </xdr:to>
    <mc:AlternateContent xmlns:mc="http://schemas.openxmlformats.org/markup-compatibility/2006">
      <mc:Choice xmlns:sle15="http://schemas.microsoft.com/office/drawing/2012/slicer"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dr:sp macro="" textlink="">
          <xdr:nvSpPr>
            <xdr:cNvPr id="0" name=""/>
            <xdr:cNvSpPr>
              <a:spLocks noTextEdit="1"/>
            </xdr:cNvSpPr>
          </xdr:nvSpPr>
          <xdr:spPr>
            <a:xfrm>
              <a:off x="8905875" y="57151"/>
              <a:ext cx="2743200" cy="14763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4.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Fru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ren/Dropbox/Dise&#241;o%20DATA's%20(1)/Tablas%20Madre/Agricultura/MODELOS/MODELO%20Precio%20Hortaliz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Región"/>
      <sheetName val="Provincia"/>
      <sheetName val="Comuna"/>
      <sheetName val="Procesamiento"/>
      <sheetName val="Producto"/>
      <sheetName val="Categoria"/>
      <sheetName val="REG-PROV-COM"/>
      <sheetName val="Estructura"/>
      <sheetName val="Hoja1"/>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row r="52">
          <cell r="X52" t="str">
            <v>Cebolla</v>
          </cell>
        </row>
      </sheetData>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MERCADO"/>
      <sheetName val="CATEGORIA"/>
      <sheetName val="Estructura"/>
      <sheetName val="Dinamica"/>
      <sheetName val="BD"/>
      <sheetName val="TD BD"/>
      <sheetName val="Parametros"/>
      <sheetName val="Temporalidad"/>
      <sheetName val="Territorio"/>
      <sheetName val="Tipo_Gráfico"/>
      <sheetName val="unidad_medida"/>
      <sheetName val="Categoría"/>
      <sheetName val="Respons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startItem="6"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4"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Q95" totalsRowShown="0" headerRowDxfId="624" dataDxfId="608">
  <autoFilter ref="A10:Q95" xr:uid="{BE3B9459-9CC4-4B42-85DE-65D6DD89527B}"/>
  <tableColumns count="17">
    <tableColumn id="1" xr3:uid="{AEA8EF0D-25C7-4111-8A9F-0B18B1765250}" name="SECTOR" dataDxfId="623"/>
    <tableColumn id="2" xr3:uid="{752FAE73-6FD3-44CD-87CD-9043950F7C57}" name="COLECCIÓN" dataDxfId="622"/>
    <tableColumn id="3" xr3:uid="{6007294C-E2A9-42FC-8D1B-04F4C15E7E6C}" name="TABLA MADRE" dataDxfId="621"/>
    <tableColumn id="4" xr3:uid="{CC128664-1A0A-4FA0-9E24-7F2D50AC3945}" name="RESPONSABLE" dataDxfId="620"/>
    <tableColumn id="5" xr3:uid="{47097AA3-BED4-48AF-B9DE-ABBBAEBF8480}" name="ESTADO" dataDxfId="619"/>
    <tableColumn id="6" xr3:uid="{D1D0198B-6B8E-4844-BFB3-0C4C39A5DEEB}" name="TEMA" dataDxfId="618"/>
    <tableColumn id="7" xr3:uid="{F7C33F71-D2AC-440D-B0A6-B78933C8E65D}" name="TIPO PRODUCTO" dataDxfId="617"/>
    <tableColumn id="8" xr3:uid="{D2B9DAD1-8888-4EAE-B08D-DDAAD4D91214}" name="NOMBRE" dataDxfId="616"/>
    <tableColumn id="9" xr3:uid="{B13359B5-127C-4ACD-BA41-0F932FFA47DE}" name="Cantidad" dataDxfId="615"/>
    <tableColumn id="10" xr3:uid="{22126FF6-1849-455F-A6A6-7D65468619C8}" name="Títulos revisados" dataDxfId="614"/>
    <tableColumn id="11" xr3:uid="{C4B2B2EE-05E3-4BD3-9138-0C5123EACD36}" name="Título Genérico - Shopify" dataDxfId="613"/>
    <tableColumn id="12" xr3:uid="{48638419-EFAD-40F5-8E0C-171981824999}" name="Título específico" dataDxfId="612"/>
    <tableColumn id="13" xr3:uid="{5E5D6E60-EE68-4304-B67C-4D8F2081F5C6}" name="Tags" dataDxfId="38"/>
    <tableColumn id="14" xr3:uid="{4A7DE2E9-92D4-4649-893E-C2F9E0C999C9}" name="Link" dataDxfId="37" dataCellStyle="Hipervínculo"/>
    <tableColumn id="15" xr3:uid="{C604366C-A935-413E-B0A6-F9D41B311156}" name="Estado URL" dataDxfId="611"/>
    <tableColumn id="16" xr3:uid="{E1C0300E-6E4D-4041-9E44-893F2242AEB3}" name="Responsable Revisión" dataDxfId="610"/>
    <tableColumn id="17" xr3:uid="{B21BEC12-2A8B-4811-AA41-623D1FDA90AE}" name="Tags2" dataDxfId="609"/>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nalytics.zoho.com/open-view/2395394000005888643?ZOHO_CRITERIA=%22Trasposicion_4.1%22.%22Id_Procesamiento%22%20%3D%201" TargetMode="External"/><Relationship Id="rId18" Type="http://schemas.openxmlformats.org/officeDocument/2006/relationships/hyperlink" Target="https://analytics.zoho.com/open-view/2395394000005925456" TargetMode="External"/><Relationship Id="rId26" Type="http://schemas.openxmlformats.org/officeDocument/2006/relationships/hyperlink" Target="https://analytics.zoho.com/open-view/2395394000005679927?ZOHO_CRITERIA=%22Trasposicion_4.3%22.%22Id_Procesamiento%22%20%3D%201" TargetMode="External"/><Relationship Id="rId39" Type="http://schemas.openxmlformats.org/officeDocument/2006/relationships/hyperlink" Target="https://analytics.zoho.com/open-view/2395394000002077599?ZOHO_CRITERIA=%224.6%22.%22C%C3%B3digo_Comuna%22%3D9101" TargetMode="External"/><Relationship Id="rId21" Type="http://schemas.openxmlformats.org/officeDocument/2006/relationships/hyperlink" Target="https://analytics.zoho.com/open-view/2395394000005847405" TargetMode="External"/><Relationship Id="rId34" Type="http://schemas.openxmlformats.org/officeDocument/2006/relationships/hyperlink" Target="https://analytics.zoho.com/open-view/2395394000006435851?ZOHO_CRITERIA=%22Trasposicion_4.10%22.%22Id_producto%22%20%3D%20100110" TargetMode="External"/><Relationship Id="rId42" Type="http://schemas.openxmlformats.org/officeDocument/2006/relationships/hyperlink" Target="https://analytics.zoho.com/open-view/2395394000004410955?ZOHO_CRITERIA=%22Hortaliza%20Consolidado%22.%22Categor%C3%ADa%20ID%22%3D100112004" TargetMode="External"/><Relationship Id="rId47" Type="http://schemas.openxmlformats.org/officeDocument/2006/relationships/hyperlink" Target="https://analytics.zoho.com/open-view/2395394000006200013?ZOHO_CRITERIA=%22Trasposicion_4.2%22.%22Id_Categor%C3%ADa%22%20%3D%20100101001" TargetMode="External"/><Relationship Id="rId50" Type="http://schemas.openxmlformats.org/officeDocument/2006/relationships/hyperlink" Target="https://analytics.zoho.com/open-view/2395394000006162015?ZOHO_CRITERIA=%224.9%20Superficie%20cosechada%20Ha%22.%22Codreg%22%3D13" TargetMode="External"/><Relationship Id="rId55" Type="http://schemas.openxmlformats.org/officeDocument/2006/relationships/table" Target="../tables/table1.xml"/><Relationship Id="rId7" Type="http://schemas.openxmlformats.org/officeDocument/2006/relationships/hyperlink" Target="https://analytics.zoho.com/open-view/2395394000003207385?ZOHO_CRITERIA=%22Fruta%20Consolidado%22.%22Mercado%20ID%22%3D1" TargetMode="External"/><Relationship Id="rId2" Type="http://schemas.openxmlformats.org/officeDocument/2006/relationships/hyperlink" Target="https://analytics.zoho.com/open-view/2395394000005763925?ZOHO_CRITERIA=%22Trasposicion_4.7%22.%22Id_producto%22%3D100112" TargetMode="External"/><Relationship Id="rId16" Type="http://schemas.openxmlformats.org/officeDocument/2006/relationships/hyperlink" Target="https://analytics.zoho.com/open-view/2395394000005903123?ZOHO_CRITERIA=%22Trasposicion_4.1%22.%22C%C3%B3digo_Pa%C3%ADs%22%20%3D%20'DOM'" TargetMode="External"/><Relationship Id="rId29" Type="http://schemas.openxmlformats.org/officeDocument/2006/relationships/hyperlink" Target="https://analytics.zoho.com/open-view/2395394000005956929?ZOHO_CRITERIA=%22Trasposicion_4.8%22.%22Id_categor%C3%ADa%22%20%3D%20100118001" TargetMode="External"/><Relationship Id="rId11" Type="http://schemas.openxmlformats.org/officeDocument/2006/relationships/hyperlink" Target="https://analytics.zoho.com/open-view/2395394000005884714?ZOHO_CRITERIA=%22Trasposicion_4.1%22.%22Id_Categor%C3%ADa%22%20%3D%20100101001" TargetMode="External"/><Relationship Id="rId24" Type="http://schemas.openxmlformats.org/officeDocument/2006/relationships/hyperlink" Target="https://analytics.zoho.com/open-view/2395394000005665121?ZOHO_CRITERIA=%22Trasposicion_4.3%22.%22Id_Categor%C3%ADa%22%20%3D%20100101001" TargetMode="External"/><Relationship Id="rId32" Type="http://schemas.openxmlformats.org/officeDocument/2006/relationships/hyperlink" Target="https://analytics.zoho.com/open-view/2395394000006167438?ZOHO_CRITERIA=%224.9%20Superficie%20cosechada%20Ha%22.%22Id_Producto%22%3D100110" TargetMode="External"/><Relationship Id="rId37" Type="http://schemas.openxmlformats.org/officeDocument/2006/relationships/hyperlink" Target="https://analytics.zoho.com/open-view/2395394000006441718?ZOHO_CRITERIA=%22Trasposicion_4.10%22.%22Id_producto%22%20%3D%20100110" TargetMode="External"/><Relationship Id="rId40" Type="http://schemas.openxmlformats.org/officeDocument/2006/relationships/hyperlink" Target="https://analytics.zoho.com/open-view/2395394000006186199" TargetMode="External"/><Relationship Id="rId45" Type="http://schemas.openxmlformats.org/officeDocument/2006/relationships/hyperlink" Target="https://analytics.zoho.com/open-view/2395394000006196903?ZOHO_CRITERIA=%22Trasposicion_4.2%22.%22C%C3%B3digo_Pa%C3%ADs%22%20%3D%20'USA'" TargetMode="External"/><Relationship Id="rId53" Type="http://schemas.openxmlformats.org/officeDocument/2006/relationships/printerSettings" Target="../printerSettings/printerSettings1.bin"/><Relationship Id="rId5" Type="http://schemas.openxmlformats.org/officeDocument/2006/relationships/hyperlink" Target="https://analytics.zoho.com/open-view/2395394000005705297?ZOHO_CRITERIA=%224.13%20Directorio%20Agroindustria%202020%22.%22C%C3%B3digo_Regi%C3%B3n%22%3D1" TargetMode="External"/><Relationship Id="rId10" Type="http://schemas.openxmlformats.org/officeDocument/2006/relationships/hyperlink" Target="https://analytics.zoho.com/open-view/2395394000005875355?ZOHO_CRITERIA=%22Trasposicion_4.1%22.%22Regi%C3%B3n%20de%20Origen%22%20%3D%201" TargetMode="External"/><Relationship Id="rId19" Type="http://schemas.openxmlformats.org/officeDocument/2006/relationships/hyperlink" Target="https://analytics.zoho.com/open-view/2395394000005967823" TargetMode="External"/><Relationship Id="rId31" Type="http://schemas.openxmlformats.org/officeDocument/2006/relationships/hyperlink" Target="https://analytics.zoho.com/open-view/2395394000006186146" TargetMode="External"/><Relationship Id="rId44" Type="http://schemas.openxmlformats.org/officeDocument/2006/relationships/hyperlink" Target="https://analytics.zoho.com/open-view/2395394000006194754?ZOHO_CRITERIA=%22Trasposicion_4.2%22.%22C%C3%B3digo_Regi%C3%B3n%22%20%3D%201" TargetMode="External"/><Relationship Id="rId52" Type="http://schemas.openxmlformats.org/officeDocument/2006/relationships/hyperlink" Target="https://analytics.zoho.com/open-view/2395394000006183719?ZOHO_CRITERIA=%22Trasposicion_4.9%22.%22Id_producto%22%3D100110" TargetMode="External"/><Relationship Id="rId4" Type="http://schemas.openxmlformats.org/officeDocument/2006/relationships/hyperlink" Target="https://analytics.zoho.com/open-view/2395394000005710193" TargetMode="External"/><Relationship Id="rId9" Type="http://schemas.openxmlformats.org/officeDocument/2006/relationships/hyperlink" Target="https://analytics.zoho.com/open-view/2395394000004019539" TargetMode="External"/><Relationship Id="rId14" Type="http://schemas.openxmlformats.org/officeDocument/2006/relationships/hyperlink" Target="https://analytics.zoho.com/open-view/2395394000005898292?ZOHO_CRITERIA=%22Trasposicion_4.1%22.%22Regi%C3%B3n%20de%20Origen%22%20%3D%201" TargetMode="External"/><Relationship Id="rId22" Type="http://schemas.openxmlformats.org/officeDocument/2006/relationships/hyperlink" Target="https://analytics.zoho.com/open-view/2395394000005592508?ZOHO_CRITERIA=%22Trasposicion_4.3%22.%22C%C3%B3digo_Pa%C3%ADs%22%20%3D%20'ARG'" TargetMode="External"/><Relationship Id="rId27" Type="http://schemas.openxmlformats.org/officeDocument/2006/relationships/hyperlink" Target="https://analytics.zoho.com/open-view/2395394000005682797?ZOHO_CRITERIA=%22Trasposicion_4.3%22.%22Id_Categor%C3%ADa%22%20%3D%20100101001" TargetMode="External"/><Relationship Id="rId30" Type="http://schemas.openxmlformats.org/officeDocument/2006/relationships/hyperlink" Target="https://analytics.zoho.com/open-view/2395394000006294450" TargetMode="External"/><Relationship Id="rId35" Type="http://schemas.openxmlformats.org/officeDocument/2006/relationships/hyperlink" Target="https://analytics.zoho.com/open-view/2395394000006456496" TargetMode="External"/><Relationship Id="rId43" Type="http://schemas.openxmlformats.org/officeDocument/2006/relationships/hyperlink" Target="https://analytics.zoho.com/open-view/2395394000004355834?ZOHO_CRITERIA=%22Hortaliza%20Consolidado%22.%22Mercado%20ID%22%3D6" TargetMode="External"/><Relationship Id="rId48" Type="http://schemas.openxmlformats.org/officeDocument/2006/relationships/hyperlink" Target="https://analytics.zoho.com/open-view/2395394000005775120?ZOHO_CRITERIA=%22Trasposicion_4.4%22.%22Id_Categor%C3%ADa%22%20%3D%20100101001" TargetMode="External"/><Relationship Id="rId56" Type="http://schemas.microsoft.com/office/2007/relationships/slicer" Target="../slicers/slicer1.xml"/><Relationship Id="rId8" Type="http://schemas.openxmlformats.org/officeDocument/2006/relationships/hyperlink" Target="https://analytics.zoho.com/open-view/2395394000003239128?ZOHO_CRITERIA=%22Fruta%20Consolidado%22.%22Categor%C3%ADa%20ID%22%3D100106002" TargetMode="External"/><Relationship Id="rId51" Type="http://schemas.openxmlformats.org/officeDocument/2006/relationships/hyperlink" Target="https://analytics.zoho.com/open-view/2395394000006174897?ZOHO_CRITERIA=%22Trasposicion_4.9%22.%22Codreg%22%3D13" TargetMode="External"/><Relationship Id="rId3" Type="http://schemas.openxmlformats.org/officeDocument/2006/relationships/hyperlink" Target="https://analytics.zoho.com/open-view/2395394000005869739" TargetMode="External"/><Relationship Id="rId12" Type="http://schemas.openxmlformats.org/officeDocument/2006/relationships/hyperlink" Target="https://analytics.zoho.com/open-view/2395394000005886391?ZOHO_CRITERIA=%22Trasposicion_4.1%22.%22C%C3%B3digo_Pa%C3%ADs%22%20%3D%20'DOM'" TargetMode="External"/><Relationship Id="rId17" Type="http://schemas.openxmlformats.org/officeDocument/2006/relationships/hyperlink" Target="https://analytics.zoho.com/open-view/2395394000005905460?ZOHO_CRITERIA=%22Trasposicion_4.1%22.%22Id_Procesamiento%22%20%3D%201" TargetMode="External"/><Relationship Id="rId25" Type="http://schemas.openxmlformats.org/officeDocument/2006/relationships/hyperlink" Target="https://analytics.zoho.com/open-view/2395394000005675707?ZOHO_CRITERIA=%22Trasposicion_4.3%22.%22C%C3%B3digo_Pa%C3%ADs%22%20%3D%20'ARG'" TargetMode="External"/><Relationship Id="rId33" Type="http://schemas.openxmlformats.org/officeDocument/2006/relationships/hyperlink" Target="https://analytics.zoho.com/open-view/2395394000006426989?ZOHO_CRITERIA=%22Trasposicion_4.10%22.%22Cod_regi%C3%B3n%22%20%3D%2013" TargetMode="External"/><Relationship Id="rId38" Type="http://schemas.openxmlformats.org/officeDocument/2006/relationships/hyperlink" Target="https://analytics.zoho.com/open-view/2395394000006455014" TargetMode="External"/><Relationship Id="rId46" Type="http://schemas.openxmlformats.org/officeDocument/2006/relationships/hyperlink" Target="https://analytics.zoho.com/open-view/2395394000006199160?ZOHO_CRITERIA=%22Trasposicion_4.2%22.%22Id_Producto%22%20%3D%20100101" TargetMode="External"/><Relationship Id="rId20" Type="http://schemas.openxmlformats.org/officeDocument/2006/relationships/hyperlink" Target="https://analytics.zoho.com/open-view/2395394000005850241" TargetMode="External"/><Relationship Id="rId41" Type="http://schemas.openxmlformats.org/officeDocument/2006/relationships/hyperlink" Target="https://analytics.zoho.com/open-view/2395394000004641179" TargetMode="External"/><Relationship Id="rId54" Type="http://schemas.openxmlformats.org/officeDocument/2006/relationships/drawing" Target="../drawings/drawing1.xml"/><Relationship Id="rId1" Type="http://schemas.openxmlformats.org/officeDocument/2006/relationships/hyperlink" Target="https://analytics.zoho.com/open-view/2395394000005760318?ZOHO_CRITERIA=%22Trasposicion_4.7%22.%22C%C3%B3digo_Regi%C3%B3n%22%3D13" TargetMode="External"/><Relationship Id="rId6" Type="http://schemas.openxmlformats.org/officeDocument/2006/relationships/hyperlink" Target="https://analytics.zoho.com/open-view/2395394000005756548?ZOHO_CRITERIA=%224.13%20Directorio%20Agroindustria%202020%22.%22Id_Procesamiento%22%3D1" TargetMode="External"/><Relationship Id="rId15" Type="http://schemas.openxmlformats.org/officeDocument/2006/relationships/hyperlink" Target="https://analytics.zoho.com/open-view/2395394000005901493?ZOHO_CRITERIA=%22Trasposicion_4.1%22.%22Id_Categor%C3%ADa%22%20%3D%20100101001" TargetMode="External"/><Relationship Id="rId23" Type="http://schemas.openxmlformats.org/officeDocument/2006/relationships/hyperlink" Target="https://analytics.zoho.com/open-view/2395394000005660281?ZOHO_CRITERIA=%22Trasposicion_4.3%22.%22Id_Procesamiento%22%20%3D%201" TargetMode="External"/><Relationship Id="rId28" Type="http://schemas.openxmlformats.org/officeDocument/2006/relationships/hyperlink" Target="https://analytics.zoho.com/open-view/2395394000005885879?ZOHO_CRITERIA=%22Trasposicion_4.8%22.%22C%C3%B3digo%20Regi%C3%B3n%22%20%3D%2013" TargetMode="External"/><Relationship Id="rId36" Type="http://schemas.openxmlformats.org/officeDocument/2006/relationships/hyperlink" Target="https://analytics.zoho.com/open-view/2395394000006440165?ZOHO_CRITERIA=%22Trasposicion_4.10%22.%22Cod_regi%C3%B3n%22%20%3D%2013" TargetMode="External"/><Relationship Id="rId49" Type="http://schemas.openxmlformats.org/officeDocument/2006/relationships/hyperlink" Target="https://analytics.zoho.com/open-view/2395394000001951907?ZOHO_CRITERIA=%224.6%22.%22Descripci%C3%B3n%20A%C3%B1o%22%3C%3E'No%20Aplica'%20and%20%224.6%22.%22C%C3%B3digo_Regi%C3%B3n%22%3D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9:Q112"/>
  <sheetViews>
    <sheetView tabSelected="1" workbookViewId="0">
      <pane xSplit="3" ySplit="10" topLeftCell="H11" activePane="bottomRight" state="frozen"/>
      <selection pane="topRight" activeCell="D1" sqref="D1"/>
      <selection pane="bottomLeft" activeCell="A11" sqref="A11"/>
      <selection pane="bottomRight" activeCell="K92" sqref="K92"/>
    </sheetView>
  </sheetViews>
  <sheetFormatPr baseColWidth="10" defaultRowHeight="14.5" x14ac:dyDescent="0.35"/>
  <cols>
    <col min="1" max="1" width="21.08984375" bestFit="1" customWidth="1"/>
    <col min="3" max="5" width="13.6328125" style="7" customWidth="1"/>
    <col min="6" max="6" width="13.6328125" customWidth="1"/>
    <col min="7" max="7" width="17.453125" bestFit="1" customWidth="1"/>
    <col min="8" max="8" width="23.36328125" customWidth="1"/>
    <col min="9" max="10" width="17.453125" customWidth="1"/>
    <col min="11" max="11" width="82" style="13" customWidth="1"/>
    <col min="12" max="12" width="82" style="13" hidden="1" customWidth="1"/>
    <col min="13" max="13" width="82" hidden="1" customWidth="1"/>
    <col min="14" max="14" width="49.81640625" customWidth="1"/>
    <col min="15" max="15" width="16.6328125" customWidth="1"/>
    <col min="16" max="16" width="17.453125" customWidth="1"/>
  </cols>
  <sheetData>
    <row r="9" spans="1:17" x14ac:dyDescent="0.35">
      <c r="I9" s="10">
        <f>SUM(I11:I3000)</f>
        <v>2251</v>
      </c>
      <c r="J9" s="10"/>
    </row>
    <row r="10" spans="1:17" ht="24" x14ac:dyDescent="0.35">
      <c r="A10" s="1" t="s">
        <v>0</v>
      </c>
      <c r="B10" s="1" t="s">
        <v>1</v>
      </c>
      <c r="C10" s="2" t="s">
        <v>2</v>
      </c>
      <c r="D10" s="2" t="s">
        <v>160</v>
      </c>
      <c r="E10" s="2" t="s">
        <v>166</v>
      </c>
      <c r="F10" s="2" t="s">
        <v>43</v>
      </c>
      <c r="G10" s="2" t="s">
        <v>7</v>
      </c>
      <c r="H10" s="2" t="s">
        <v>200</v>
      </c>
      <c r="I10" s="2" t="s">
        <v>24</v>
      </c>
      <c r="J10" s="2" t="s">
        <v>157</v>
      </c>
      <c r="K10" s="14" t="s">
        <v>9</v>
      </c>
      <c r="L10" s="14" t="s">
        <v>66</v>
      </c>
      <c r="M10" s="2" t="s">
        <v>47</v>
      </c>
      <c r="N10" s="2" t="s">
        <v>11</v>
      </c>
      <c r="O10" s="2" t="s">
        <v>20</v>
      </c>
      <c r="P10" s="1" t="s">
        <v>26</v>
      </c>
      <c r="Q10" s="2" t="s">
        <v>201</v>
      </c>
    </row>
    <row r="11" spans="1:17" x14ac:dyDescent="0.35">
      <c r="A11" s="15" t="s">
        <v>3</v>
      </c>
      <c r="B11" s="15" t="s">
        <v>4</v>
      </c>
      <c r="C11" s="19">
        <v>4.0999999999999996</v>
      </c>
      <c r="D11" s="19" t="s">
        <v>161</v>
      </c>
      <c r="E11" s="19" t="s">
        <v>158</v>
      </c>
      <c r="F11" s="15" t="s">
        <v>44</v>
      </c>
      <c r="G11" s="15" t="s">
        <v>8</v>
      </c>
      <c r="H11" s="15" t="s">
        <v>50</v>
      </c>
      <c r="I11" s="30">
        <v>17</v>
      </c>
      <c r="J11" s="30" t="s">
        <v>158</v>
      </c>
      <c r="K11" s="31" t="s">
        <v>247</v>
      </c>
      <c r="L11" s="31" t="s">
        <v>67</v>
      </c>
      <c r="M11" s="31" t="s">
        <v>95</v>
      </c>
      <c r="N11" s="23" t="s">
        <v>168</v>
      </c>
      <c r="O11" s="15" t="s">
        <v>49</v>
      </c>
      <c r="P11" s="15"/>
      <c r="Q11" s="15"/>
    </row>
    <row r="12" spans="1:17" x14ac:dyDescent="0.35">
      <c r="A12" s="15" t="str">
        <f>+A11</f>
        <v>Agropecuario y Forestal</v>
      </c>
      <c r="B12" s="15" t="str">
        <f>+B11</f>
        <v>Agricultura</v>
      </c>
      <c r="C12" s="19">
        <f>+C11</f>
        <v>4.0999999999999996</v>
      </c>
      <c r="D12" s="19" t="str">
        <f>+D11</f>
        <v>Caro</v>
      </c>
      <c r="E12" s="19" t="s">
        <v>158</v>
      </c>
      <c r="F12" s="15" t="s">
        <v>44</v>
      </c>
      <c r="G12" s="15" t="s">
        <v>8</v>
      </c>
      <c r="H12" s="15" t="s">
        <v>40</v>
      </c>
      <c r="I12" s="30">
        <v>37</v>
      </c>
      <c r="J12" s="30" t="s">
        <v>158</v>
      </c>
      <c r="K12" s="31" t="s">
        <v>250</v>
      </c>
      <c r="L12" s="31" t="s">
        <v>68</v>
      </c>
      <c r="M12" s="31" t="s">
        <v>95</v>
      </c>
      <c r="N12" s="23" t="s">
        <v>169</v>
      </c>
      <c r="O12" s="15" t="s">
        <v>48</v>
      </c>
      <c r="P12" s="15"/>
      <c r="Q12" s="15"/>
    </row>
    <row r="13" spans="1:17" x14ac:dyDescent="0.35">
      <c r="A13" s="15" t="str">
        <f t="shared" ref="A13:A76" si="0">+A12</f>
        <v>Agropecuario y Forestal</v>
      </c>
      <c r="B13" s="15" t="str">
        <f t="shared" ref="B13:B76" si="1">+B12</f>
        <v>Agricultura</v>
      </c>
      <c r="C13" s="19">
        <f t="shared" ref="C13:C76" si="2">+C12</f>
        <v>4.0999999999999996</v>
      </c>
      <c r="D13" s="19" t="str">
        <f t="shared" ref="D13:D76" si="3">+D12</f>
        <v>Caro</v>
      </c>
      <c r="E13" s="19" t="s">
        <v>158</v>
      </c>
      <c r="F13" s="15" t="s">
        <v>44</v>
      </c>
      <c r="G13" s="15" t="s">
        <v>8</v>
      </c>
      <c r="H13" s="15" t="s">
        <v>41</v>
      </c>
      <c r="I13" s="32">
        <v>86</v>
      </c>
      <c r="J13" s="30" t="s">
        <v>158</v>
      </c>
      <c r="K13" s="31" t="s">
        <v>248</v>
      </c>
      <c r="L13" s="31" t="s">
        <v>69</v>
      </c>
      <c r="M13" s="31" t="s">
        <v>95</v>
      </c>
      <c r="N13" s="23" t="s">
        <v>170</v>
      </c>
      <c r="O13" s="15" t="s">
        <v>48</v>
      </c>
      <c r="P13" s="15"/>
      <c r="Q13" s="15"/>
    </row>
    <row r="14" spans="1:17" x14ac:dyDescent="0.35">
      <c r="A14" s="15" t="str">
        <f t="shared" si="0"/>
        <v>Agropecuario y Forestal</v>
      </c>
      <c r="B14" s="15" t="str">
        <f t="shared" si="1"/>
        <v>Agricultura</v>
      </c>
      <c r="C14" s="19">
        <f t="shared" si="2"/>
        <v>4.0999999999999996</v>
      </c>
      <c r="D14" s="19" t="str">
        <f t="shared" si="3"/>
        <v>Caro</v>
      </c>
      <c r="E14" s="19" t="s">
        <v>158</v>
      </c>
      <c r="F14" s="15" t="s">
        <v>44</v>
      </c>
      <c r="G14" s="15" t="s">
        <v>8</v>
      </c>
      <c r="H14" s="15" t="s">
        <v>51</v>
      </c>
      <c r="I14" s="30">
        <v>7</v>
      </c>
      <c r="J14" s="30" t="s">
        <v>158</v>
      </c>
      <c r="K14" s="31" t="s">
        <v>249</v>
      </c>
      <c r="L14" s="31" t="s">
        <v>70</v>
      </c>
      <c r="M14" s="31" t="s">
        <v>95</v>
      </c>
      <c r="N14" s="23" t="s">
        <v>171</v>
      </c>
      <c r="O14" s="15" t="s">
        <v>48</v>
      </c>
      <c r="P14" s="15"/>
      <c r="Q14" s="15"/>
    </row>
    <row r="15" spans="1:17" x14ac:dyDescent="0.35">
      <c r="A15" s="15" t="str">
        <f t="shared" si="0"/>
        <v>Agropecuario y Forestal</v>
      </c>
      <c r="B15" s="15" t="str">
        <f t="shared" si="1"/>
        <v>Agricultura</v>
      </c>
      <c r="C15" s="19">
        <f t="shared" si="2"/>
        <v>4.0999999999999996</v>
      </c>
      <c r="D15" s="19" t="str">
        <f t="shared" si="3"/>
        <v>Caro</v>
      </c>
      <c r="E15" s="19" t="s">
        <v>158</v>
      </c>
      <c r="F15" s="15" t="s">
        <v>44</v>
      </c>
      <c r="G15" s="15" t="s">
        <v>8</v>
      </c>
      <c r="H15" s="15" t="s">
        <v>52</v>
      </c>
      <c r="I15" s="30">
        <v>17</v>
      </c>
      <c r="J15" s="30" t="s">
        <v>158</v>
      </c>
      <c r="K15" s="31" t="s">
        <v>247</v>
      </c>
      <c r="L15" s="31" t="s">
        <v>71</v>
      </c>
      <c r="M15" s="31" t="s">
        <v>95</v>
      </c>
      <c r="N15" s="23" t="s">
        <v>172</v>
      </c>
      <c r="O15" s="15" t="s">
        <v>49</v>
      </c>
      <c r="P15" s="15"/>
      <c r="Q15" s="15"/>
    </row>
    <row r="16" spans="1:17" x14ac:dyDescent="0.35">
      <c r="A16" s="15" t="str">
        <f t="shared" si="0"/>
        <v>Agropecuario y Forestal</v>
      </c>
      <c r="B16" s="15" t="str">
        <f t="shared" si="1"/>
        <v>Agricultura</v>
      </c>
      <c r="C16" s="19">
        <f t="shared" si="2"/>
        <v>4.0999999999999996</v>
      </c>
      <c r="D16" s="19" t="str">
        <f t="shared" si="3"/>
        <v>Caro</v>
      </c>
      <c r="E16" s="19" t="s">
        <v>158</v>
      </c>
      <c r="F16" s="15" t="s">
        <v>44</v>
      </c>
      <c r="G16" s="15" t="s">
        <v>8</v>
      </c>
      <c r="H16" s="15" t="s">
        <v>53</v>
      </c>
      <c r="I16" s="30">
        <v>37</v>
      </c>
      <c r="J16" s="30" t="s">
        <v>158</v>
      </c>
      <c r="K16" s="31" t="s">
        <v>250</v>
      </c>
      <c r="L16" s="31" t="s">
        <v>72</v>
      </c>
      <c r="M16" s="31" t="s">
        <v>95</v>
      </c>
      <c r="N16" s="23" t="s">
        <v>173</v>
      </c>
      <c r="O16" s="15" t="s">
        <v>48</v>
      </c>
      <c r="P16" s="15"/>
      <c r="Q16" s="15"/>
    </row>
    <row r="17" spans="1:17" x14ac:dyDescent="0.35">
      <c r="A17" s="15" t="str">
        <f t="shared" si="0"/>
        <v>Agropecuario y Forestal</v>
      </c>
      <c r="B17" s="15" t="str">
        <f t="shared" si="1"/>
        <v>Agricultura</v>
      </c>
      <c r="C17" s="19">
        <f t="shared" si="2"/>
        <v>4.0999999999999996</v>
      </c>
      <c r="D17" s="19" t="str">
        <f t="shared" si="3"/>
        <v>Caro</v>
      </c>
      <c r="E17" s="19" t="s">
        <v>158</v>
      </c>
      <c r="F17" s="15" t="s">
        <v>44</v>
      </c>
      <c r="G17" s="15" t="s">
        <v>8</v>
      </c>
      <c r="H17" s="20" t="s">
        <v>62</v>
      </c>
      <c r="I17" s="32">
        <v>86</v>
      </c>
      <c r="J17" s="30" t="s">
        <v>158</v>
      </c>
      <c r="K17" s="31" t="s">
        <v>248</v>
      </c>
      <c r="L17" s="31" t="s">
        <v>73</v>
      </c>
      <c r="M17" s="31" t="s">
        <v>95</v>
      </c>
      <c r="N17" s="23" t="s">
        <v>174</v>
      </c>
      <c r="O17" s="15" t="s">
        <v>48</v>
      </c>
      <c r="P17" s="15"/>
      <c r="Q17" s="15"/>
    </row>
    <row r="18" spans="1:17" x14ac:dyDescent="0.35">
      <c r="A18" s="15" t="str">
        <f t="shared" si="0"/>
        <v>Agropecuario y Forestal</v>
      </c>
      <c r="B18" s="15" t="str">
        <f t="shared" si="1"/>
        <v>Agricultura</v>
      </c>
      <c r="C18" s="19">
        <f t="shared" si="2"/>
        <v>4.0999999999999996</v>
      </c>
      <c r="D18" s="19" t="str">
        <f t="shared" si="3"/>
        <v>Caro</v>
      </c>
      <c r="E18" s="19" t="s">
        <v>158</v>
      </c>
      <c r="F18" s="15" t="s">
        <v>44</v>
      </c>
      <c r="G18" s="15" t="s">
        <v>8</v>
      </c>
      <c r="H18" s="20" t="s">
        <v>63</v>
      </c>
      <c r="I18" s="30">
        <v>7</v>
      </c>
      <c r="J18" s="30" t="s">
        <v>158</v>
      </c>
      <c r="K18" s="31" t="s">
        <v>249</v>
      </c>
      <c r="L18" s="31" t="s">
        <v>74</v>
      </c>
      <c r="M18" s="31" t="s">
        <v>95</v>
      </c>
      <c r="N18" s="23" t="s">
        <v>175</v>
      </c>
      <c r="O18" s="15" t="s">
        <v>48</v>
      </c>
      <c r="P18" s="15"/>
      <c r="Q18" s="15"/>
    </row>
    <row r="19" spans="1:17" x14ac:dyDescent="0.35">
      <c r="A19" s="15" t="str">
        <f t="shared" si="0"/>
        <v>Agropecuario y Forestal</v>
      </c>
      <c r="B19" s="15" t="str">
        <f t="shared" si="1"/>
        <v>Agricultura</v>
      </c>
      <c r="C19" s="19">
        <f t="shared" si="2"/>
        <v>4.0999999999999996</v>
      </c>
      <c r="D19" s="19" t="str">
        <f t="shared" si="3"/>
        <v>Caro</v>
      </c>
      <c r="E19" s="19" t="s">
        <v>158</v>
      </c>
      <c r="F19" s="15" t="s">
        <v>44</v>
      </c>
      <c r="G19" s="15" t="s">
        <v>10</v>
      </c>
      <c r="H19" s="20" t="s">
        <v>58</v>
      </c>
      <c r="I19" s="30">
        <v>1</v>
      </c>
      <c r="J19" s="30" t="s">
        <v>158</v>
      </c>
      <c r="K19" s="31" t="s">
        <v>5</v>
      </c>
      <c r="L19" s="31" t="s">
        <v>5</v>
      </c>
      <c r="M19" s="31" t="s">
        <v>95</v>
      </c>
      <c r="N19" s="23" t="s">
        <v>176</v>
      </c>
      <c r="O19" s="15" t="s">
        <v>48</v>
      </c>
      <c r="P19" s="15"/>
      <c r="Q19" s="15"/>
    </row>
    <row r="20" spans="1:17" x14ac:dyDescent="0.35">
      <c r="A20" s="15" t="str">
        <f t="shared" si="0"/>
        <v>Agropecuario y Forestal</v>
      </c>
      <c r="B20" s="15" t="str">
        <f t="shared" si="1"/>
        <v>Agricultura</v>
      </c>
      <c r="C20" s="19">
        <f t="shared" si="2"/>
        <v>4.0999999999999996</v>
      </c>
      <c r="D20" s="19" t="str">
        <f t="shared" si="3"/>
        <v>Caro</v>
      </c>
      <c r="E20" s="19" t="s">
        <v>158</v>
      </c>
      <c r="F20" s="15" t="s">
        <v>44</v>
      </c>
      <c r="G20" s="15" t="s">
        <v>10</v>
      </c>
      <c r="H20" s="20" t="s">
        <v>59</v>
      </c>
      <c r="I20" s="30">
        <v>1</v>
      </c>
      <c r="J20" s="30" t="s">
        <v>158</v>
      </c>
      <c r="K20" s="31" t="s">
        <v>6</v>
      </c>
      <c r="L20" s="31" t="s">
        <v>6</v>
      </c>
      <c r="M20" s="31" t="s">
        <v>95</v>
      </c>
      <c r="N20" s="23" t="s">
        <v>177</v>
      </c>
      <c r="O20" s="15" t="s">
        <v>48</v>
      </c>
      <c r="P20" s="15"/>
      <c r="Q20" s="15"/>
    </row>
    <row r="21" spans="1:17" x14ac:dyDescent="0.35">
      <c r="A21" s="15" t="str">
        <f t="shared" si="0"/>
        <v>Agropecuario y Forestal</v>
      </c>
      <c r="B21" s="15" t="str">
        <f t="shared" si="1"/>
        <v>Agricultura</v>
      </c>
      <c r="C21" s="19">
        <v>4.2</v>
      </c>
      <c r="D21" s="19" t="s">
        <v>161</v>
      </c>
      <c r="E21" s="19" t="s">
        <v>158</v>
      </c>
      <c r="F21" s="15" t="s">
        <v>44</v>
      </c>
      <c r="G21" s="15" t="s">
        <v>8</v>
      </c>
      <c r="H21" s="20" t="s">
        <v>50</v>
      </c>
      <c r="I21" s="11">
        <v>17</v>
      </c>
      <c r="J21" s="21" t="s">
        <v>158</v>
      </c>
      <c r="K21" s="29" t="s">
        <v>251</v>
      </c>
      <c r="L21" s="29" t="s">
        <v>111</v>
      </c>
      <c r="M21" s="33" t="s">
        <v>96</v>
      </c>
      <c r="N21" s="18" t="s">
        <v>188</v>
      </c>
      <c r="O21" s="15" t="s">
        <v>48</v>
      </c>
      <c r="P21" s="15"/>
      <c r="Q21" s="15"/>
    </row>
    <row r="22" spans="1:17" x14ac:dyDescent="0.35">
      <c r="A22" s="15" t="str">
        <f t="shared" si="0"/>
        <v>Agropecuario y Forestal</v>
      </c>
      <c r="B22" s="15" t="str">
        <f t="shared" si="1"/>
        <v>Agricultura</v>
      </c>
      <c r="C22" s="19">
        <f t="shared" si="2"/>
        <v>4.2</v>
      </c>
      <c r="D22" s="19" t="str">
        <f t="shared" si="3"/>
        <v>Caro</v>
      </c>
      <c r="E22" s="19" t="s">
        <v>158</v>
      </c>
      <c r="F22" s="15" t="s">
        <v>44</v>
      </c>
      <c r="G22" s="15" t="s">
        <v>8</v>
      </c>
      <c r="H22" s="20" t="s">
        <v>40</v>
      </c>
      <c r="I22" s="21">
        <v>86</v>
      </c>
      <c r="J22" s="21" t="s">
        <v>158</v>
      </c>
      <c r="K22" s="29" t="s">
        <v>252</v>
      </c>
      <c r="L22" s="29" t="s">
        <v>112</v>
      </c>
      <c r="M22" s="33" t="s">
        <v>96</v>
      </c>
      <c r="N22" s="18" t="s">
        <v>189</v>
      </c>
      <c r="O22" s="15" t="s">
        <v>48</v>
      </c>
      <c r="P22" s="15"/>
      <c r="Q22" s="15"/>
    </row>
    <row r="23" spans="1:17" x14ac:dyDescent="0.35">
      <c r="A23" s="15" t="str">
        <f t="shared" si="0"/>
        <v>Agropecuario y Forestal</v>
      </c>
      <c r="B23" s="15" t="str">
        <f t="shared" si="1"/>
        <v>Agricultura</v>
      </c>
      <c r="C23" s="19">
        <f t="shared" si="2"/>
        <v>4.2</v>
      </c>
      <c r="D23" s="19" t="str">
        <f t="shared" si="3"/>
        <v>Caro</v>
      </c>
      <c r="E23" s="19" t="s">
        <v>158</v>
      </c>
      <c r="F23" s="15" t="s">
        <v>44</v>
      </c>
      <c r="G23" s="15" t="s">
        <v>8</v>
      </c>
      <c r="H23" s="20" t="s">
        <v>41</v>
      </c>
      <c r="I23" s="21">
        <v>10</v>
      </c>
      <c r="J23" s="21" t="s">
        <v>158</v>
      </c>
      <c r="K23" s="29" t="s">
        <v>253</v>
      </c>
      <c r="L23" s="29" t="s">
        <v>113</v>
      </c>
      <c r="M23" s="33" t="s">
        <v>96</v>
      </c>
      <c r="N23" s="18" t="s">
        <v>190</v>
      </c>
      <c r="O23" s="15" t="s">
        <v>48</v>
      </c>
      <c r="P23" s="15"/>
      <c r="Q23" s="15"/>
    </row>
    <row r="24" spans="1:17" x14ac:dyDescent="0.35">
      <c r="A24" s="15" t="str">
        <f t="shared" si="0"/>
        <v>Agropecuario y Forestal</v>
      </c>
      <c r="B24" s="15" t="str">
        <f t="shared" si="1"/>
        <v>Agricultura</v>
      </c>
      <c r="C24" s="19">
        <f t="shared" si="2"/>
        <v>4.2</v>
      </c>
      <c r="D24" s="19" t="str">
        <f t="shared" si="3"/>
        <v>Caro</v>
      </c>
      <c r="E24" s="19" t="s">
        <v>158</v>
      </c>
      <c r="F24" s="15" t="s">
        <v>44</v>
      </c>
      <c r="G24" s="15" t="s">
        <v>8</v>
      </c>
      <c r="H24" s="20" t="s">
        <v>51</v>
      </c>
      <c r="I24" s="21">
        <v>37</v>
      </c>
      <c r="J24" s="21" t="s">
        <v>158</v>
      </c>
      <c r="K24" s="29" t="s">
        <v>254</v>
      </c>
      <c r="L24" s="29" t="s">
        <v>114</v>
      </c>
      <c r="M24" s="33" t="s">
        <v>96</v>
      </c>
      <c r="N24" s="18" t="s">
        <v>191</v>
      </c>
      <c r="O24" s="15" t="s">
        <v>48</v>
      </c>
      <c r="P24" s="15"/>
      <c r="Q24" s="15"/>
    </row>
    <row r="25" spans="1:17" x14ac:dyDescent="0.35">
      <c r="A25" s="15" t="str">
        <f t="shared" si="0"/>
        <v>Agropecuario y Forestal</v>
      </c>
      <c r="B25" s="15" t="str">
        <f t="shared" si="1"/>
        <v>Agricultura</v>
      </c>
      <c r="C25" s="19">
        <f t="shared" si="2"/>
        <v>4.2</v>
      </c>
      <c r="D25" s="19" t="str">
        <f t="shared" si="3"/>
        <v>Caro</v>
      </c>
      <c r="E25" s="19" t="s">
        <v>158</v>
      </c>
      <c r="F25" s="15" t="s">
        <v>44</v>
      </c>
      <c r="G25" s="15" t="s">
        <v>8</v>
      </c>
      <c r="H25" s="20" t="s">
        <v>52</v>
      </c>
      <c r="I25" s="21">
        <v>7</v>
      </c>
      <c r="J25" s="21" t="s">
        <v>158</v>
      </c>
      <c r="K25" s="29" t="s">
        <v>255</v>
      </c>
      <c r="L25" s="29" t="s">
        <v>119</v>
      </c>
      <c r="M25" s="33" t="s">
        <v>96</v>
      </c>
      <c r="N25" s="24" t="s">
        <v>192</v>
      </c>
      <c r="O25" s="15" t="s">
        <v>48</v>
      </c>
      <c r="P25" s="15"/>
      <c r="Q25" s="15"/>
    </row>
    <row r="26" spans="1:17" x14ac:dyDescent="0.35">
      <c r="A26" s="15" t="str">
        <f t="shared" si="0"/>
        <v>Agropecuario y Forestal</v>
      </c>
      <c r="B26" s="15" t="str">
        <f t="shared" si="1"/>
        <v>Agricultura</v>
      </c>
      <c r="C26" s="19">
        <f t="shared" si="2"/>
        <v>4.2</v>
      </c>
      <c r="D26" s="19" t="str">
        <f t="shared" si="3"/>
        <v>Caro</v>
      </c>
      <c r="E26" s="19" t="s">
        <v>158</v>
      </c>
      <c r="F26" s="15" t="s">
        <v>44</v>
      </c>
      <c r="G26" s="15" t="s">
        <v>8</v>
      </c>
      <c r="H26" s="20" t="s">
        <v>53</v>
      </c>
      <c r="I26" s="11">
        <v>17</v>
      </c>
      <c r="J26" s="21" t="s">
        <v>158</v>
      </c>
      <c r="K26" s="29" t="s">
        <v>246</v>
      </c>
      <c r="L26" s="29" t="s">
        <v>115</v>
      </c>
      <c r="M26" s="33" t="s">
        <v>96</v>
      </c>
      <c r="N26" s="24" t="s">
        <v>193</v>
      </c>
      <c r="O26" s="15" t="s">
        <v>48</v>
      </c>
      <c r="P26" s="15"/>
      <c r="Q26" s="15"/>
    </row>
    <row r="27" spans="1:17" x14ac:dyDescent="0.35">
      <c r="A27" s="15" t="str">
        <f t="shared" si="0"/>
        <v>Agropecuario y Forestal</v>
      </c>
      <c r="B27" s="15" t="str">
        <f t="shared" si="1"/>
        <v>Agricultura</v>
      </c>
      <c r="C27" s="19">
        <f t="shared" si="2"/>
        <v>4.2</v>
      </c>
      <c r="D27" s="19" t="str">
        <f t="shared" si="3"/>
        <v>Caro</v>
      </c>
      <c r="E27" s="19" t="s">
        <v>158</v>
      </c>
      <c r="F27" s="15" t="s">
        <v>44</v>
      </c>
      <c r="G27" s="15" t="s">
        <v>8</v>
      </c>
      <c r="H27" s="20" t="s">
        <v>62</v>
      </c>
      <c r="I27" s="21">
        <v>86</v>
      </c>
      <c r="J27" s="21" t="s">
        <v>158</v>
      </c>
      <c r="K27" s="29" t="s">
        <v>256</v>
      </c>
      <c r="L27" s="29" t="s">
        <v>116</v>
      </c>
      <c r="M27" s="33" t="s">
        <v>96</v>
      </c>
      <c r="N27" s="24" t="s">
        <v>194</v>
      </c>
      <c r="O27" s="15" t="s">
        <v>48</v>
      </c>
      <c r="P27" s="15"/>
      <c r="Q27" s="15"/>
    </row>
    <row r="28" spans="1:17" x14ac:dyDescent="0.35">
      <c r="A28" s="15" t="str">
        <f t="shared" si="0"/>
        <v>Agropecuario y Forestal</v>
      </c>
      <c r="B28" s="15" t="str">
        <f t="shared" si="1"/>
        <v>Agricultura</v>
      </c>
      <c r="C28" s="19">
        <f t="shared" si="2"/>
        <v>4.2</v>
      </c>
      <c r="D28" s="19" t="str">
        <f t="shared" si="3"/>
        <v>Caro</v>
      </c>
      <c r="E28" s="19" t="s">
        <v>158</v>
      </c>
      <c r="F28" s="15" t="s">
        <v>44</v>
      </c>
      <c r="G28" s="15" t="s">
        <v>8</v>
      </c>
      <c r="H28" s="20" t="s">
        <v>63</v>
      </c>
      <c r="I28" s="21">
        <v>10</v>
      </c>
      <c r="J28" s="21" t="s">
        <v>158</v>
      </c>
      <c r="K28" s="29" t="s">
        <v>257</v>
      </c>
      <c r="L28" s="29" t="s">
        <v>117</v>
      </c>
      <c r="M28" s="33" t="s">
        <v>96</v>
      </c>
      <c r="N28" s="24" t="s">
        <v>195</v>
      </c>
      <c r="O28" s="15" t="s">
        <v>48</v>
      </c>
      <c r="P28" s="15"/>
      <c r="Q28" s="15"/>
    </row>
    <row r="29" spans="1:17" x14ac:dyDescent="0.35">
      <c r="A29" s="15" t="str">
        <f t="shared" si="0"/>
        <v>Agropecuario y Forestal</v>
      </c>
      <c r="B29" s="15" t="str">
        <f t="shared" si="1"/>
        <v>Agricultura</v>
      </c>
      <c r="C29" s="19">
        <f t="shared" si="2"/>
        <v>4.2</v>
      </c>
      <c r="D29" s="19" t="str">
        <f t="shared" si="3"/>
        <v>Caro</v>
      </c>
      <c r="E29" s="19" t="s">
        <v>158</v>
      </c>
      <c r="F29" s="15" t="s">
        <v>44</v>
      </c>
      <c r="G29" s="15" t="s">
        <v>8</v>
      </c>
      <c r="H29" s="20" t="s">
        <v>64</v>
      </c>
      <c r="I29" s="21">
        <v>37</v>
      </c>
      <c r="J29" s="21" t="s">
        <v>158</v>
      </c>
      <c r="K29" s="29" t="s">
        <v>258</v>
      </c>
      <c r="L29" s="29" t="s">
        <v>118</v>
      </c>
      <c r="M29" s="33" t="s">
        <v>96</v>
      </c>
      <c r="N29" s="24" t="s">
        <v>196</v>
      </c>
      <c r="O29" s="15" t="s">
        <v>48</v>
      </c>
      <c r="P29" s="15"/>
      <c r="Q29" s="15"/>
    </row>
    <row r="30" spans="1:17" x14ac:dyDescent="0.35">
      <c r="A30" s="15" t="str">
        <f t="shared" si="0"/>
        <v>Agropecuario y Forestal</v>
      </c>
      <c r="B30" s="15" t="str">
        <f t="shared" si="1"/>
        <v>Agricultura</v>
      </c>
      <c r="C30" s="19">
        <f t="shared" si="2"/>
        <v>4.2</v>
      </c>
      <c r="D30" s="19" t="str">
        <f t="shared" si="3"/>
        <v>Caro</v>
      </c>
      <c r="E30" s="19" t="s">
        <v>158</v>
      </c>
      <c r="F30" s="15" t="s">
        <v>44</v>
      </c>
      <c r="G30" s="15" t="s">
        <v>8</v>
      </c>
      <c r="H30" s="20" t="s">
        <v>65</v>
      </c>
      <c r="I30" s="21">
        <v>7</v>
      </c>
      <c r="J30" s="21" t="s">
        <v>158</v>
      </c>
      <c r="K30" s="29" t="s">
        <v>259</v>
      </c>
      <c r="L30" s="29" t="s">
        <v>120</v>
      </c>
      <c r="M30" s="33" t="s">
        <v>96</v>
      </c>
      <c r="N30" s="24" t="s">
        <v>197</v>
      </c>
      <c r="O30" s="15" t="s">
        <v>48</v>
      </c>
      <c r="P30" s="15"/>
      <c r="Q30" s="15"/>
    </row>
    <row r="31" spans="1:17" x14ac:dyDescent="0.35">
      <c r="A31" s="15" t="str">
        <f t="shared" si="0"/>
        <v>Agropecuario y Forestal</v>
      </c>
      <c r="B31" s="15" t="str">
        <f t="shared" si="1"/>
        <v>Agricultura</v>
      </c>
      <c r="C31" s="19">
        <f t="shared" si="2"/>
        <v>4.2</v>
      </c>
      <c r="D31" s="19" t="str">
        <f t="shared" si="3"/>
        <v>Caro</v>
      </c>
      <c r="E31" s="19" t="s">
        <v>158</v>
      </c>
      <c r="F31" s="15" t="s">
        <v>44</v>
      </c>
      <c r="G31" s="15" t="s">
        <v>10</v>
      </c>
      <c r="H31" s="20" t="s">
        <v>54</v>
      </c>
      <c r="I31" s="21">
        <v>1</v>
      </c>
      <c r="J31" s="21" t="s">
        <v>158</v>
      </c>
      <c r="K31" s="29" t="s">
        <v>109</v>
      </c>
      <c r="L31" s="29" t="s">
        <v>109</v>
      </c>
      <c r="M31" s="33" t="s">
        <v>96</v>
      </c>
      <c r="N31" s="24" t="s">
        <v>198</v>
      </c>
      <c r="O31" s="15" t="s">
        <v>48</v>
      </c>
      <c r="P31" s="15"/>
      <c r="Q31" s="15"/>
    </row>
    <row r="32" spans="1:17" x14ac:dyDescent="0.35">
      <c r="A32" s="15" t="str">
        <f t="shared" si="0"/>
        <v>Agropecuario y Forestal</v>
      </c>
      <c r="B32" s="15" t="str">
        <f t="shared" si="1"/>
        <v>Agricultura</v>
      </c>
      <c r="C32" s="19">
        <f t="shared" si="2"/>
        <v>4.2</v>
      </c>
      <c r="D32" s="19" t="str">
        <f t="shared" si="3"/>
        <v>Caro</v>
      </c>
      <c r="E32" s="19" t="s">
        <v>158</v>
      </c>
      <c r="F32" s="15" t="s">
        <v>44</v>
      </c>
      <c r="G32" s="15" t="s">
        <v>10</v>
      </c>
      <c r="H32" s="20" t="s">
        <v>55</v>
      </c>
      <c r="I32" s="21">
        <v>1</v>
      </c>
      <c r="J32" s="21" t="s">
        <v>158</v>
      </c>
      <c r="K32" s="29" t="s">
        <v>110</v>
      </c>
      <c r="L32" s="29" t="s">
        <v>110</v>
      </c>
      <c r="M32" s="33" t="s">
        <v>96</v>
      </c>
      <c r="N32" s="24" t="s">
        <v>199</v>
      </c>
      <c r="O32" s="15" t="s">
        <v>48</v>
      </c>
      <c r="P32" s="15"/>
      <c r="Q32" s="15"/>
    </row>
    <row r="33" spans="1:17" x14ac:dyDescent="0.35">
      <c r="A33" s="15" t="str">
        <f t="shared" si="0"/>
        <v>Agropecuario y Forestal</v>
      </c>
      <c r="B33" s="15" t="str">
        <f t="shared" si="1"/>
        <v>Agricultura</v>
      </c>
      <c r="C33" s="19">
        <v>4.3</v>
      </c>
      <c r="D33" s="19" t="s">
        <v>164</v>
      </c>
      <c r="E33" s="19" t="s">
        <v>158</v>
      </c>
      <c r="F33" s="15" t="s">
        <v>45</v>
      </c>
      <c r="G33" s="15" t="s">
        <v>8</v>
      </c>
      <c r="H33" s="20" t="s">
        <v>50</v>
      </c>
      <c r="I33" s="32">
        <v>83</v>
      </c>
      <c r="J33" s="30" t="s">
        <v>158</v>
      </c>
      <c r="K33" s="31" t="s">
        <v>260</v>
      </c>
      <c r="L33" s="31" t="s">
        <v>75</v>
      </c>
      <c r="M33" s="31" t="s">
        <v>97</v>
      </c>
      <c r="N33" s="40" t="s">
        <v>12</v>
      </c>
      <c r="O33" s="15" t="s">
        <v>48</v>
      </c>
      <c r="P33" s="15"/>
      <c r="Q33" s="15"/>
    </row>
    <row r="34" spans="1:17" x14ac:dyDescent="0.35">
      <c r="A34" s="15" t="str">
        <f t="shared" si="0"/>
        <v>Agropecuario y Forestal</v>
      </c>
      <c r="B34" s="15" t="str">
        <f t="shared" si="1"/>
        <v>Agricultura</v>
      </c>
      <c r="C34" s="19">
        <f t="shared" si="2"/>
        <v>4.3</v>
      </c>
      <c r="D34" s="19" t="str">
        <f t="shared" si="3"/>
        <v>Nati</v>
      </c>
      <c r="E34" s="19" t="s">
        <v>158</v>
      </c>
      <c r="F34" s="15" t="s">
        <v>45</v>
      </c>
      <c r="G34" s="15" t="s">
        <v>8</v>
      </c>
      <c r="H34" s="20" t="s">
        <v>40</v>
      </c>
      <c r="I34" s="30">
        <v>7</v>
      </c>
      <c r="J34" s="30" t="s">
        <v>158</v>
      </c>
      <c r="K34" s="31" t="s">
        <v>261</v>
      </c>
      <c r="L34" s="31" t="s">
        <v>76</v>
      </c>
      <c r="M34" s="31" t="s">
        <v>97</v>
      </c>
      <c r="N34" s="40" t="s">
        <v>13</v>
      </c>
      <c r="O34" s="15" t="s">
        <v>48</v>
      </c>
      <c r="P34" s="15"/>
      <c r="Q34" s="15"/>
    </row>
    <row r="35" spans="1:17" x14ac:dyDescent="0.35">
      <c r="A35" s="15" t="str">
        <f t="shared" si="0"/>
        <v>Agropecuario y Forestal</v>
      </c>
      <c r="B35" s="15" t="str">
        <f t="shared" si="1"/>
        <v>Agricultura</v>
      </c>
      <c r="C35" s="19">
        <f t="shared" si="2"/>
        <v>4.3</v>
      </c>
      <c r="D35" s="19" t="str">
        <f t="shared" si="3"/>
        <v>Nati</v>
      </c>
      <c r="E35" s="19" t="s">
        <v>158</v>
      </c>
      <c r="F35" s="15" t="s">
        <v>45</v>
      </c>
      <c r="G35" s="15" t="s">
        <v>8</v>
      </c>
      <c r="H35" s="20" t="s">
        <v>41</v>
      </c>
      <c r="I35" s="30">
        <v>35</v>
      </c>
      <c r="J35" s="30" t="s">
        <v>158</v>
      </c>
      <c r="K35" s="31" t="s">
        <v>262</v>
      </c>
      <c r="L35" s="31" t="s">
        <v>77</v>
      </c>
      <c r="M35" s="31" t="s">
        <v>97</v>
      </c>
      <c r="N35" s="44" t="s">
        <v>14</v>
      </c>
      <c r="O35" s="15" t="s">
        <v>48</v>
      </c>
      <c r="P35" s="15"/>
      <c r="Q35" s="15"/>
    </row>
    <row r="36" spans="1:17" x14ac:dyDescent="0.35">
      <c r="A36" s="15" t="str">
        <f t="shared" si="0"/>
        <v>Agropecuario y Forestal</v>
      </c>
      <c r="B36" s="15" t="str">
        <f t="shared" si="1"/>
        <v>Agricultura</v>
      </c>
      <c r="C36" s="19">
        <f t="shared" si="2"/>
        <v>4.3</v>
      </c>
      <c r="D36" s="19" t="str">
        <f t="shared" si="3"/>
        <v>Nati</v>
      </c>
      <c r="E36" s="19" t="s">
        <v>158</v>
      </c>
      <c r="F36" s="15" t="s">
        <v>45</v>
      </c>
      <c r="G36" s="15" t="s">
        <v>8</v>
      </c>
      <c r="H36" s="20" t="s">
        <v>51</v>
      </c>
      <c r="I36" s="32">
        <v>83</v>
      </c>
      <c r="J36" s="30" t="s">
        <v>158</v>
      </c>
      <c r="K36" s="31" t="s">
        <v>263</v>
      </c>
      <c r="L36" s="31" t="s">
        <v>78</v>
      </c>
      <c r="M36" s="31" t="s">
        <v>97</v>
      </c>
      <c r="N36" s="40" t="s">
        <v>15</v>
      </c>
      <c r="O36" s="15" t="s">
        <v>48</v>
      </c>
      <c r="P36" s="15"/>
      <c r="Q36" s="15"/>
    </row>
    <row r="37" spans="1:17" x14ac:dyDescent="0.35">
      <c r="A37" s="15" t="str">
        <f t="shared" si="0"/>
        <v>Agropecuario y Forestal</v>
      </c>
      <c r="B37" s="15" t="str">
        <f t="shared" si="1"/>
        <v>Agricultura</v>
      </c>
      <c r="C37" s="19">
        <f t="shared" si="2"/>
        <v>4.3</v>
      </c>
      <c r="D37" s="19" t="str">
        <f t="shared" si="3"/>
        <v>Nati</v>
      </c>
      <c r="E37" s="19" t="s">
        <v>158</v>
      </c>
      <c r="F37" s="15" t="s">
        <v>45</v>
      </c>
      <c r="G37" s="15" t="s">
        <v>8</v>
      </c>
      <c r="H37" s="20" t="s">
        <v>52</v>
      </c>
      <c r="I37" s="30">
        <v>7</v>
      </c>
      <c r="J37" s="30" t="s">
        <v>158</v>
      </c>
      <c r="K37" s="31" t="s">
        <v>264</v>
      </c>
      <c r="L37" s="31" t="s">
        <v>79</v>
      </c>
      <c r="M37" s="31" t="s">
        <v>97</v>
      </c>
      <c r="N37" s="40" t="s">
        <v>16</v>
      </c>
      <c r="O37" s="15" t="s">
        <v>48</v>
      </c>
      <c r="P37" s="15"/>
      <c r="Q37" s="15"/>
    </row>
    <row r="38" spans="1:17" x14ac:dyDescent="0.35">
      <c r="A38" s="15" t="str">
        <f t="shared" si="0"/>
        <v>Agropecuario y Forestal</v>
      </c>
      <c r="B38" s="15" t="str">
        <f t="shared" si="1"/>
        <v>Agricultura</v>
      </c>
      <c r="C38" s="19">
        <f t="shared" si="2"/>
        <v>4.3</v>
      </c>
      <c r="D38" s="19" t="str">
        <f t="shared" si="3"/>
        <v>Nati</v>
      </c>
      <c r="E38" s="19" t="s">
        <v>158</v>
      </c>
      <c r="F38" s="15" t="s">
        <v>45</v>
      </c>
      <c r="G38" s="15" t="s">
        <v>8</v>
      </c>
      <c r="H38" s="20" t="s">
        <v>53</v>
      </c>
      <c r="I38" s="30">
        <v>35</v>
      </c>
      <c r="J38" s="30" t="s">
        <v>158</v>
      </c>
      <c r="K38" s="31" t="s">
        <v>265</v>
      </c>
      <c r="L38" s="31" t="s">
        <v>80</v>
      </c>
      <c r="M38" s="31" t="s">
        <v>97</v>
      </c>
      <c r="N38" s="40" t="s">
        <v>17</v>
      </c>
      <c r="O38" s="15" t="s">
        <v>48</v>
      </c>
      <c r="P38" s="15"/>
      <c r="Q38" s="15"/>
    </row>
    <row r="39" spans="1:17" x14ac:dyDescent="0.35">
      <c r="A39" s="15" t="str">
        <f t="shared" si="0"/>
        <v>Agropecuario y Forestal</v>
      </c>
      <c r="B39" s="15" t="str">
        <f t="shared" si="1"/>
        <v>Agricultura</v>
      </c>
      <c r="C39" s="19">
        <f t="shared" si="2"/>
        <v>4.3</v>
      </c>
      <c r="D39" s="19" t="str">
        <f t="shared" si="3"/>
        <v>Nati</v>
      </c>
      <c r="E39" s="19" t="s">
        <v>158</v>
      </c>
      <c r="F39" s="15" t="s">
        <v>45</v>
      </c>
      <c r="G39" s="15" t="s">
        <v>10</v>
      </c>
      <c r="H39" s="20" t="s">
        <v>58</v>
      </c>
      <c r="I39" s="30">
        <v>1</v>
      </c>
      <c r="J39" s="30" t="s">
        <v>158</v>
      </c>
      <c r="K39" s="31" t="s">
        <v>23</v>
      </c>
      <c r="L39" s="31" t="s">
        <v>22</v>
      </c>
      <c r="M39" s="31" t="s">
        <v>97</v>
      </c>
      <c r="N39" s="40" t="s">
        <v>18</v>
      </c>
      <c r="O39" s="15" t="s">
        <v>48</v>
      </c>
      <c r="P39" s="15"/>
      <c r="Q39" s="15"/>
    </row>
    <row r="40" spans="1:17" x14ac:dyDescent="0.35">
      <c r="A40" s="15" t="str">
        <f t="shared" si="0"/>
        <v>Agropecuario y Forestal</v>
      </c>
      <c r="B40" s="15" t="str">
        <f t="shared" si="1"/>
        <v>Agricultura</v>
      </c>
      <c r="C40" s="19">
        <f t="shared" si="2"/>
        <v>4.3</v>
      </c>
      <c r="D40" s="19" t="str">
        <f t="shared" si="3"/>
        <v>Nati</v>
      </c>
      <c r="E40" s="19" t="s">
        <v>158</v>
      </c>
      <c r="F40" s="15" t="s">
        <v>45</v>
      </c>
      <c r="G40" s="15" t="s">
        <v>10</v>
      </c>
      <c r="H40" s="20" t="s">
        <v>59</v>
      </c>
      <c r="I40" s="30">
        <v>1</v>
      </c>
      <c r="J40" s="30" t="s">
        <v>158</v>
      </c>
      <c r="K40" s="31" t="s">
        <v>23</v>
      </c>
      <c r="L40" s="31" t="s">
        <v>23</v>
      </c>
      <c r="M40" s="31" t="s">
        <v>97</v>
      </c>
      <c r="N40" s="40" t="s">
        <v>19</v>
      </c>
      <c r="O40" s="15" t="s">
        <v>48</v>
      </c>
      <c r="P40" s="15"/>
      <c r="Q40" s="15"/>
    </row>
    <row r="41" spans="1:17" x14ac:dyDescent="0.35">
      <c r="A41" s="15" t="str">
        <f t="shared" si="0"/>
        <v>Agropecuario y Forestal</v>
      </c>
      <c r="B41" s="15" t="str">
        <f t="shared" si="1"/>
        <v>Agricultura</v>
      </c>
      <c r="C41" s="19">
        <v>4.4000000000000004</v>
      </c>
      <c r="D41" s="19" t="s">
        <v>163</v>
      </c>
      <c r="E41" s="19" t="s">
        <v>158</v>
      </c>
      <c r="F41" s="15" t="s">
        <v>45</v>
      </c>
      <c r="G41" s="15" t="s">
        <v>8</v>
      </c>
      <c r="H41" s="22" t="s">
        <v>31</v>
      </c>
      <c r="I41" s="11">
        <v>83</v>
      </c>
      <c r="J41" s="21" t="s">
        <v>158</v>
      </c>
      <c r="K41" s="33" t="s">
        <v>266</v>
      </c>
      <c r="L41" s="34" t="s">
        <v>121</v>
      </c>
      <c r="M41" s="33" t="s">
        <v>98</v>
      </c>
      <c r="N41" s="41" t="s">
        <v>182</v>
      </c>
      <c r="O41" s="15" t="s">
        <v>48</v>
      </c>
      <c r="P41" s="15"/>
      <c r="Q41" s="15"/>
    </row>
    <row r="42" spans="1:17" x14ac:dyDescent="0.35">
      <c r="A42" s="15" t="str">
        <f t="shared" si="0"/>
        <v>Agropecuario y Forestal</v>
      </c>
      <c r="B42" s="15" t="str">
        <f t="shared" si="1"/>
        <v>Agricultura</v>
      </c>
      <c r="C42" s="19">
        <f t="shared" si="2"/>
        <v>4.4000000000000004</v>
      </c>
      <c r="D42" s="19" t="str">
        <f t="shared" si="3"/>
        <v>Paula</v>
      </c>
      <c r="E42" s="19" t="s">
        <v>158</v>
      </c>
      <c r="F42" s="15" t="s">
        <v>45</v>
      </c>
      <c r="G42" s="15" t="s">
        <v>8</v>
      </c>
      <c r="H42" s="22" t="s">
        <v>33</v>
      </c>
      <c r="I42" s="21">
        <v>35</v>
      </c>
      <c r="J42" s="21" t="s">
        <v>158</v>
      </c>
      <c r="K42" s="33" t="s">
        <v>267</v>
      </c>
      <c r="L42" s="34" t="s">
        <v>122</v>
      </c>
      <c r="M42" s="33" t="s">
        <v>98</v>
      </c>
      <c r="N42" s="42" t="s">
        <v>183</v>
      </c>
      <c r="O42" s="15" t="s">
        <v>48</v>
      </c>
      <c r="P42" s="15"/>
      <c r="Q42" s="15"/>
    </row>
    <row r="43" spans="1:17" x14ac:dyDescent="0.35">
      <c r="A43" s="15" t="str">
        <f t="shared" si="0"/>
        <v>Agropecuario y Forestal</v>
      </c>
      <c r="B43" s="15" t="str">
        <f t="shared" si="1"/>
        <v>Agricultura</v>
      </c>
      <c r="C43" s="19">
        <f t="shared" si="2"/>
        <v>4.4000000000000004</v>
      </c>
      <c r="D43" s="19" t="str">
        <f t="shared" si="3"/>
        <v>Paula</v>
      </c>
      <c r="E43" s="19" t="s">
        <v>158</v>
      </c>
      <c r="F43" s="15" t="s">
        <v>45</v>
      </c>
      <c r="G43" s="15" t="s">
        <v>8</v>
      </c>
      <c r="H43" s="22" t="s">
        <v>32</v>
      </c>
      <c r="I43" s="21">
        <v>7</v>
      </c>
      <c r="J43" s="21" t="s">
        <v>158</v>
      </c>
      <c r="K43" s="35" t="s">
        <v>268</v>
      </c>
      <c r="L43" s="36" t="s">
        <v>123</v>
      </c>
      <c r="M43" s="35" t="s">
        <v>98</v>
      </c>
      <c r="N43" s="41" t="s">
        <v>184</v>
      </c>
      <c r="O43" s="15" t="s">
        <v>48</v>
      </c>
      <c r="P43" s="15"/>
      <c r="Q43" s="15"/>
    </row>
    <row r="44" spans="1:17" x14ac:dyDescent="0.35">
      <c r="A44" s="15" t="str">
        <f t="shared" si="0"/>
        <v>Agropecuario y Forestal</v>
      </c>
      <c r="B44" s="15" t="str">
        <f t="shared" si="1"/>
        <v>Agricultura</v>
      </c>
      <c r="C44" s="19">
        <f t="shared" si="2"/>
        <v>4.4000000000000004</v>
      </c>
      <c r="D44" s="19" t="str">
        <f t="shared" si="3"/>
        <v>Paula</v>
      </c>
      <c r="E44" s="19" t="s">
        <v>158</v>
      </c>
      <c r="F44" s="15" t="s">
        <v>45</v>
      </c>
      <c r="G44" s="15" t="s">
        <v>10</v>
      </c>
      <c r="H44" s="22" t="s">
        <v>37</v>
      </c>
      <c r="I44" s="21">
        <v>1</v>
      </c>
      <c r="J44" s="11" t="s">
        <v>158</v>
      </c>
      <c r="K44" s="37" t="s">
        <v>127</v>
      </c>
      <c r="L44" s="37" t="s">
        <v>127</v>
      </c>
      <c r="M44" s="35" t="s">
        <v>98</v>
      </c>
      <c r="N44" s="41" t="s">
        <v>185</v>
      </c>
      <c r="O44" s="15" t="s">
        <v>48</v>
      </c>
      <c r="P44" s="15"/>
      <c r="Q44" s="15"/>
    </row>
    <row r="45" spans="1:17" x14ac:dyDescent="0.35">
      <c r="A45" s="15" t="str">
        <f t="shared" si="0"/>
        <v>Agropecuario y Forestal</v>
      </c>
      <c r="B45" s="15" t="str">
        <f t="shared" si="1"/>
        <v>Agricultura</v>
      </c>
      <c r="C45" s="19">
        <f t="shared" si="2"/>
        <v>4.4000000000000004</v>
      </c>
      <c r="D45" s="19" t="str">
        <f t="shared" si="3"/>
        <v>Paula</v>
      </c>
      <c r="E45" s="19" t="s">
        <v>158</v>
      </c>
      <c r="F45" s="15" t="s">
        <v>45</v>
      </c>
      <c r="G45" s="15" t="s">
        <v>8</v>
      </c>
      <c r="H45" s="22" t="s">
        <v>34</v>
      </c>
      <c r="I45" s="11">
        <v>83</v>
      </c>
      <c r="J45" s="21" t="s">
        <v>158</v>
      </c>
      <c r="K45" s="33" t="s">
        <v>269</v>
      </c>
      <c r="L45" s="37" t="s">
        <v>124</v>
      </c>
      <c r="M45" s="35" t="s">
        <v>98</v>
      </c>
      <c r="N45" s="41" t="s">
        <v>178</v>
      </c>
      <c r="O45" s="15" t="s">
        <v>48</v>
      </c>
      <c r="P45" s="15"/>
      <c r="Q45" s="15"/>
    </row>
    <row r="46" spans="1:17" x14ac:dyDescent="0.35">
      <c r="A46" s="15" t="str">
        <f t="shared" si="0"/>
        <v>Agropecuario y Forestal</v>
      </c>
      <c r="B46" s="15" t="str">
        <f t="shared" si="1"/>
        <v>Agricultura</v>
      </c>
      <c r="C46" s="19">
        <f t="shared" si="2"/>
        <v>4.4000000000000004</v>
      </c>
      <c r="D46" s="19" t="str">
        <f t="shared" si="3"/>
        <v>Paula</v>
      </c>
      <c r="E46" s="19" t="s">
        <v>158</v>
      </c>
      <c r="F46" s="15" t="s">
        <v>45</v>
      </c>
      <c r="G46" s="15" t="s">
        <v>8</v>
      </c>
      <c r="H46" s="22" t="s">
        <v>36</v>
      </c>
      <c r="I46" s="21">
        <v>35</v>
      </c>
      <c r="J46" s="21" t="s">
        <v>158</v>
      </c>
      <c r="K46" s="33" t="s">
        <v>270</v>
      </c>
      <c r="L46" s="37" t="s">
        <v>125</v>
      </c>
      <c r="M46" s="35" t="s">
        <v>98</v>
      </c>
      <c r="N46" s="41" t="s">
        <v>179</v>
      </c>
      <c r="O46" s="15" t="s">
        <v>48</v>
      </c>
      <c r="P46" s="15"/>
      <c r="Q46" s="15"/>
    </row>
    <row r="47" spans="1:17" x14ac:dyDescent="0.35">
      <c r="A47" s="15" t="str">
        <f t="shared" si="0"/>
        <v>Agropecuario y Forestal</v>
      </c>
      <c r="B47" s="15" t="str">
        <f t="shared" si="1"/>
        <v>Agricultura</v>
      </c>
      <c r="C47" s="19">
        <f t="shared" si="2"/>
        <v>4.4000000000000004</v>
      </c>
      <c r="D47" s="19" t="str">
        <f t="shared" si="3"/>
        <v>Paula</v>
      </c>
      <c r="E47" s="19" t="s">
        <v>158</v>
      </c>
      <c r="F47" s="15" t="s">
        <v>45</v>
      </c>
      <c r="G47" s="15" t="s">
        <v>8</v>
      </c>
      <c r="H47" s="22" t="s">
        <v>35</v>
      </c>
      <c r="I47" s="21">
        <v>7</v>
      </c>
      <c r="J47" s="21" t="s">
        <v>158</v>
      </c>
      <c r="K47" s="35" t="s">
        <v>271</v>
      </c>
      <c r="L47" s="37" t="s">
        <v>126</v>
      </c>
      <c r="M47" s="35" t="s">
        <v>98</v>
      </c>
      <c r="N47" s="41" t="s">
        <v>180</v>
      </c>
      <c r="O47" s="15" t="s">
        <v>48</v>
      </c>
      <c r="P47" s="15"/>
      <c r="Q47" s="15"/>
    </row>
    <row r="48" spans="1:17" x14ac:dyDescent="0.35">
      <c r="A48" s="15" t="str">
        <f t="shared" si="0"/>
        <v>Agropecuario y Forestal</v>
      </c>
      <c r="B48" s="15" t="str">
        <f t="shared" si="1"/>
        <v>Agricultura</v>
      </c>
      <c r="C48" s="19">
        <f t="shared" si="2"/>
        <v>4.4000000000000004</v>
      </c>
      <c r="D48" s="19" t="str">
        <f t="shared" si="3"/>
        <v>Paula</v>
      </c>
      <c r="E48" s="19" t="s">
        <v>158</v>
      </c>
      <c r="F48" s="15" t="s">
        <v>45</v>
      </c>
      <c r="G48" s="15" t="s">
        <v>10</v>
      </c>
      <c r="H48" s="22" t="s">
        <v>38</v>
      </c>
      <c r="I48" s="17">
        <v>1</v>
      </c>
      <c r="J48" s="11" t="s">
        <v>158</v>
      </c>
      <c r="K48" s="37" t="s">
        <v>128</v>
      </c>
      <c r="L48" s="37" t="s">
        <v>128</v>
      </c>
      <c r="M48" s="35" t="s">
        <v>98</v>
      </c>
      <c r="N48" s="41" t="s">
        <v>181</v>
      </c>
      <c r="O48" s="15" t="s">
        <v>48</v>
      </c>
      <c r="P48" s="15"/>
      <c r="Q48" s="15"/>
    </row>
    <row r="49" spans="1:17" x14ac:dyDescent="0.35">
      <c r="A49" s="15" t="str">
        <f t="shared" si="0"/>
        <v>Agropecuario y Forestal</v>
      </c>
      <c r="B49" s="15" t="str">
        <f t="shared" si="1"/>
        <v>Agricultura</v>
      </c>
      <c r="C49" s="19">
        <v>4.5</v>
      </c>
      <c r="D49" s="19"/>
      <c r="E49" s="19" t="s">
        <v>159</v>
      </c>
      <c r="F49" s="15" t="s">
        <v>46</v>
      </c>
      <c r="G49" s="15" t="s">
        <v>8</v>
      </c>
      <c r="H49" s="22" t="s">
        <v>39</v>
      </c>
      <c r="I49" s="21">
        <v>21</v>
      </c>
      <c r="J49" s="21" t="s">
        <v>159</v>
      </c>
      <c r="K49" s="37" t="s">
        <v>132</v>
      </c>
      <c r="L49" s="37" t="s">
        <v>129</v>
      </c>
      <c r="M49" s="37" t="s">
        <v>99</v>
      </c>
      <c r="N49" s="20"/>
      <c r="O49" s="15" t="s">
        <v>21</v>
      </c>
      <c r="P49" s="15"/>
      <c r="Q49" s="15"/>
    </row>
    <row r="50" spans="1:17" x14ac:dyDescent="0.35">
      <c r="A50" s="15" t="str">
        <f t="shared" si="0"/>
        <v>Agropecuario y Forestal</v>
      </c>
      <c r="B50" s="15" t="str">
        <f t="shared" si="1"/>
        <v>Agricultura</v>
      </c>
      <c r="C50" s="19">
        <f t="shared" si="2"/>
        <v>4.5</v>
      </c>
      <c r="D50" s="19">
        <f t="shared" si="3"/>
        <v>0</v>
      </c>
      <c r="E50" s="19" t="s">
        <v>159</v>
      </c>
      <c r="F50" s="15" t="s">
        <v>46</v>
      </c>
      <c r="G50" s="15" t="s">
        <v>8</v>
      </c>
      <c r="H50" s="22" t="s">
        <v>40</v>
      </c>
      <c r="I50" s="21">
        <v>44</v>
      </c>
      <c r="J50" s="21" t="s">
        <v>159</v>
      </c>
      <c r="K50" s="37" t="s">
        <v>133</v>
      </c>
      <c r="L50" s="37" t="s">
        <v>130</v>
      </c>
      <c r="M50" s="37" t="s">
        <v>99</v>
      </c>
      <c r="N50" s="20"/>
      <c r="O50" s="15" t="s">
        <v>21</v>
      </c>
      <c r="P50" s="15"/>
      <c r="Q50" s="15"/>
    </row>
    <row r="51" spans="1:17" x14ac:dyDescent="0.35">
      <c r="A51" s="15" t="str">
        <f t="shared" si="0"/>
        <v>Agropecuario y Forestal</v>
      </c>
      <c r="B51" s="15" t="str">
        <f t="shared" si="1"/>
        <v>Agricultura</v>
      </c>
      <c r="C51" s="19">
        <f t="shared" si="2"/>
        <v>4.5</v>
      </c>
      <c r="D51" s="19">
        <f t="shared" si="3"/>
        <v>0</v>
      </c>
      <c r="E51" s="19" t="s">
        <v>159</v>
      </c>
      <c r="F51" s="15" t="s">
        <v>46</v>
      </c>
      <c r="G51" s="15" t="s">
        <v>8</v>
      </c>
      <c r="H51" s="22" t="s">
        <v>41</v>
      </c>
      <c r="I51" s="21">
        <v>13</v>
      </c>
      <c r="J51" s="21" t="s">
        <v>159</v>
      </c>
      <c r="K51" s="37" t="s">
        <v>134</v>
      </c>
      <c r="L51" s="37" t="s">
        <v>131</v>
      </c>
      <c r="M51" s="37" t="s">
        <v>99</v>
      </c>
      <c r="N51" s="20"/>
      <c r="O51" s="15" t="s">
        <v>21</v>
      </c>
      <c r="P51" s="15"/>
      <c r="Q51" s="15"/>
    </row>
    <row r="52" spans="1:17" x14ac:dyDescent="0.35">
      <c r="A52" s="15" t="str">
        <f t="shared" si="0"/>
        <v>Agropecuario y Forestal</v>
      </c>
      <c r="B52" s="15" t="str">
        <f t="shared" si="1"/>
        <v>Agricultura</v>
      </c>
      <c r="C52" s="19">
        <f t="shared" si="2"/>
        <v>4.5</v>
      </c>
      <c r="D52" s="19">
        <f t="shared" si="3"/>
        <v>0</v>
      </c>
      <c r="E52" s="19" t="s">
        <v>159</v>
      </c>
      <c r="F52" s="15" t="s">
        <v>46</v>
      </c>
      <c r="G52" s="15" t="s">
        <v>10</v>
      </c>
      <c r="H52" s="22" t="s">
        <v>42</v>
      </c>
      <c r="I52" s="21">
        <v>1</v>
      </c>
      <c r="J52" s="21" t="s">
        <v>159</v>
      </c>
      <c r="K52" s="37" t="s">
        <v>135</v>
      </c>
      <c r="L52" s="37" t="s">
        <v>135</v>
      </c>
      <c r="M52" s="37" t="s">
        <v>99</v>
      </c>
      <c r="N52" s="20"/>
      <c r="O52" s="15" t="s">
        <v>21</v>
      </c>
      <c r="P52" s="15"/>
      <c r="Q52" s="15"/>
    </row>
    <row r="53" spans="1:17" x14ac:dyDescent="0.35">
      <c r="A53" s="15" t="str">
        <f t="shared" si="0"/>
        <v>Agropecuario y Forestal</v>
      </c>
      <c r="B53" s="15" t="str">
        <f t="shared" si="1"/>
        <v>Agricultura</v>
      </c>
      <c r="C53" s="19">
        <v>4.5999999999999996</v>
      </c>
      <c r="D53" s="19" t="s">
        <v>165</v>
      </c>
      <c r="E53" s="19" t="s">
        <v>158</v>
      </c>
      <c r="F53" s="6" t="s">
        <v>57</v>
      </c>
      <c r="G53" s="15" t="s">
        <v>8</v>
      </c>
      <c r="H53" s="22" t="s">
        <v>50</v>
      </c>
      <c r="I53" s="11">
        <v>13</v>
      </c>
      <c r="J53" s="21" t="s">
        <v>158</v>
      </c>
      <c r="K53" s="37" t="s">
        <v>272</v>
      </c>
      <c r="L53" s="37" t="s">
        <v>136</v>
      </c>
      <c r="M53" s="35" t="s">
        <v>100</v>
      </c>
      <c r="N53" s="8" t="s">
        <v>227</v>
      </c>
      <c r="O53" s="15" t="s">
        <v>48</v>
      </c>
      <c r="P53" s="15"/>
      <c r="Q53" s="15"/>
    </row>
    <row r="54" spans="1:17" x14ac:dyDescent="0.35">
      <c r="A54" s="15" t="str">
        <f t="shared" si="0"/>
        <v>Agropecuario y Forestal</v>
      </c>
      <c r="B54" s="15" t="str">
        <f t="shared" si="1"/>
        <v>Agricultura</v>
      </c>
      <c r="C54" s="19">
        <f t="shared" si="2"/>
        <v>4.5999999999999996</v>
      </c>
      <c r="D54" s="19" t="str">
        <f t="shared" si="3"/>
        <v>Feña</v>
      </c>
      <c r="E54" s="19" t="s">
        <v>158</v>
      </c>
      <c r="F54" s="6" t="s">
        <v>57</v>
      </c>
      <c r="G54" s="15" t="s">
        <v>8</v>
      </c>
      <c r="H54" s="22" t="s">
        <v>40</v>
      </c>
      <c r="I54" s="11">
        <v>177</v>
      </c>
      <c r="J54" s="21" t="s">
        <v>158</v>
      </c>
      <c r="K54" s="37" t="s">
        <v>273</v>
      </c>
      <c r="L54" s="37" t="s">
        <v>137</v>
      </c>
      <c r="M54" s="35" t="s">
        <v>100</v>
      </c>
      <c r="N54" s="9" t="s">
        <v>228</v>
      </c>
      <c r="O54" s="15" t="s">
        <v>48</v>
      </c>
      <c r="P54" s="15"/>
      <c r="Q54" s="15"/>
    </row>
    <row r="55" spans="1:17" x14ac:dyDescent="0.35">
      <c r="A55" s="15" t="str">
        <f t="shared" si="0"/>
        <v>Agropecuario y Forestal</v>
      </c>
      <c r="B55" s="15" t="str">
        <f t="shared" si="1"/>
        <v>Agricultura</v>
      </c>
      <c r="C55" s="19">
        <f t="shared" si="2"/>
        <v>4.5999999999999996</v>
      </c>
      <c r="D55" s="19" t="str">
        <f t="shared" si="3"/>
        <v>Feña</v>
      </c>
      <c r="E55" s="19" t="s">
        <v>158</v>
      </c>
      <c r="F55" s="6" t="s">
        <v>57</v>
      </c>
      <c r="G55" s="15" t="s">
        <v>8</v>
      </c>
      <c r="H55" s="22" t="s">
        <v>41</v>
      </c>
      <c r="I55" s="11">
        <v>52</v>
      </c>
      <c r="J55" s="21" t="s">
        <v>158</v>
      </c>
      <c r="K55" s="37" t="s">
        <v>274</v>
      </c>
      <c r="L55" s="37" t="s">
        <v>138</v>
      </c>
      <c r="M55" s="35" t="s">
        <v>100</v>
      </c>
      <c r="N55" s="12" t="s">
        <v>229</v>
      </c>
      <c r="O55" s="15" t="s">
        <v>48</v>
      </c>
      <c r="P55" s="15"/>
      <c r="Q55" s="15"/>
    </row>
    <row r="56" spans="1:17" x14ac:dyDescent="0.35">
      <c r="A56" s="15" t="str">
        <f t="shared" si="0"/>
        <v>Agropecuario y Forestal</v>
      </c>
      <c r="B56" s="15" t="str">
        <f t="shared" si="1"/>
        <v>Agricultura</v>
      </c>
      <c r="C56" s="19">
        <f t="shared" si="2"/>
        <v>4.5999999999999996</v>
      </c>
      <c r="D56" s="19" t="str">
        <f t="shared" si="3"/>
        <v>Feña</v>
      </c>
      <c r="E56" s="19" t="s">
        <v>158</v>
      </c>
      <c r="F56" s="15" t="s">
        <v>56</v>
      </c>
      <c r="G56" s="15" t="s">
        <v>8</v>
      </c>
      <c r="H56" s="22" t="s">
        <v>51</v>
      </c>
      <c r="I56" s="11">
        <v>13</v>
      </c>
      <c r="J56" s="21" t="s">
        <v>158</v>
      </c>
      <c r="K56" s="37" t="s">
        <v>275</v>
      </c>
      <c r="L56" s="37" t="s">
        <v>139</v>
      </c>
      <c r="M56" s="35" t="s">
        <v>100</v>
      </c>
      <c r="N56" t="s">
        <v>230</v>
      </c>
      <c r="O56" s="15" t="s">
        <v>48</v>
      </c>
      <c r="P56" s="15"/>
      <c r="Q56" s="15"/>
    </row>
    <row r="57" spans="1:17" x14ac:dyDescent="0.35">
      <c r="A57" s="15" t="str">
        <f t="shared" si="0"/>
        <v>Agropecuario y Forestal</v>
      </c>
      <c r="B57" s="15" t="str">
        <f t="shared" si="1"/>
        <v>Agricultura</v>
      </c>
      <c r="C57" s="19">
        <f t="shared" si="2"/>
        <v>4.5999999999999996</v>
      </c>
      <c r="D57" s="19" t="str">
        <f t="shared" si="3"/>
        <v>Feña</v>
      </c>
      <c r="E57" s="19" t="s">
        <v>158</v>
      </c>
      <c r="F57" s="15" t="s">
        <v>56</v>
      </c>
      <c r="G57" s="15" t="s">
        <v>8</v>
      </c>
      <c r="H57" s="22" t="s">
        <v>52</v>
      </c>
      <c r="I57" s="11">
        <v>177</v>
      </c>
      <c r="J57" s="21" t="s">
        <v>158</v>
      </c>
      <c r="K57" s="37" t="s">
        <v>276</v>
      </c>
      <c r="L57" s="37" t="s">
        <v>140</v>
      </c>
      <c r="M57" s="35" t="s">
        <v>100</v>
      </c>
      <c r="N57" t="s">
        <v>231</v>
      </c>
      <c r="O57" s="15" t="s">
        <v>48</v>
      </c>
      <c r="P57" s="15"/>
      <c r="Q57" s="15"/>
    </row>
    <row r="58" spans="1:17" x14ac:dyDescent="0.35">
      <c r="A58" s="15" t="str">
        <f t="shared" si="0"/>
        <v>Agropecuario y Forestal</v>
      </c>
      <c r="B58" s="15" t="str">
        <f t="shared" si="1"/>
        <v>Agricultura</v>
      </c>
      <c r="C58" s="19">
        <f t="shared" si="2"/>
        <v>4.5999999999999996</v>
      </c>
      <c r="D58" s="19" t="str">
        <f t="shared" si="3"/>
        <v>Feña</v>
      </c>
      <c r="E58" s="19" t="s">
        <v>158</v>
      </c>
      <c r="F58" s="15" t="s">
        <v>56</v>
      </c>
      <c r="G58" s="15" t="s">
        <v>8</v>
      </c>
      <c r="H58" s="22" t="s">
        <v>53</v>
      </c>
      <c r="I58" s="11">
        <v>52</v>
      </c>
      <c r="J58" s="21" t="s">
        <v>158</v>
      </c>
      <c r="K58" s="37" t="s">
        <v>277</v>
      </c>
      <c r="L58" s="37" t="s">
        <v>141</v>
      </c>
      <c r="M58" s="35" t="s">
        <v>100</v>
      </c>
      <c r="N58" t="s">
        <v>232</v>
      </c>
      <c r="O58" s="15" t="s">
        <v>48</v>
      </c>
      <c r="P58" s="15"/>
      <c r="Q58" s="15"/>
    </row>
    <row r="59" spans="1:17" x14ac:dyDescent="0.35">
      <c r="A59" s="15" t="str">
        <f t="shared" si="0"/>
        <v>Agropecuario y Forestal</v>
      </c>
      <c r="B59" s="15" t="str">
        <f t="shared" si="1"/>
        <v>Agricultura</v>
      </c>
      <c r="C59" s="19">
        <f t="shared" si="2"/>
        <v>4.5999999999999996</v>
      </c>
      <c r="D59" s="19" t="str">
        <f t="shared" si="3"/>
        <v>Feña</v>
      </c>
      <c r="E59" s="19" t="s">
        <v>158</v>
      </c>
      <c r="F59" s="6" t="s">
        <v>57</v>
      </c>
      <c r="G59" s="15" t="s">
        <v>10</v>
      </c>
      <c r="H59" s="20" t="s">
        <v>54</v>
      </c>
      <c r="I59" s="21">
        <v>1</v>
      </c>
      <c r="J59" s="21" t="s">
        <v>158</v>
      </c>
      <c r="K59" s="37" t="s">
        <v>142</v>
      </c>
      <c r="L59" s="37" t="s">
        <v>142</v>
      </c>
      <c r="M59" s="35" t="s">
        <v>100</v>
      </c>
      <c r="N59" s="12" t="s">
        <v>226</v>
      </c>
      <c r="O59" s="15" t="s">
        <v>48</v>
      </c>
      <c r="P59" s="15"/>
      <c r="Q59" s="15"/>
    </row>
    <row r="60" spans="1:17" x14ac:dyDescent="0.35">
      <c r="A60" s="15" t="str">
        <f t="shared" si="0"/>
        <v>Agropecuario y Forestal</v>
      </c>
      <c r="B60" s="15" t="str">
        <f t="shared" si="1"/>
        <v>Agricultura</v>
      </c>
      <c r="C60" s="19">
        <f t="shared" si="2"/>
        <v>4.5999999999999996</v>
      </c>
      <c r="D60" s="19" t="str">
        <f t="shared" si="3"/>
        <v>Feña</v>
      </c>
      <c r="E60" s="19" t="s">
        <v>158</v>
      </c>
      <c r="F60" s="15" t="s">
        <v>56</v>
      </c>
      <c r="G60" s="15" t="s">
        <v>10</v>
      </c>
      <c r="H60" s="20" t="s">
        <v>55</v>
      </c>
      <c r="I60" s="21">
        <v>1</v>
      </c>
      <c r="J60" s="21" t="s">
        <v>158</v>
      </c>
      <c r="K60" s="37" t="s">
        <v>143</v>
      </c>
      <c r="L60" s="37" t="s">
        <v>144</v>
      </c>
      <c r="M60" s="35" t="s">
        <v>100</v>
      </c>
      <c r="N60" s="12" t="s">
        <v>226</v>
      </c>
      <c r="O60" s="15" t="s">
        <v>48</v>
      </c>
      <c r="P60" s="15"/>
      <c r="Q60" s="15"/>
    </row>
    <row r="61" spans="1:17" x14ac:dyDescent="0.35">
      <c r="A61" s="15" t="str">
        <f t="shared" si="0"/>
        <v>Agropecuario y Forestal</v>
      </c>
      <c r="B61" s="15" t="str">
        <f t="shared" si="1"/>
        <v>Agricultura</v>
      </c>
      <c r="C61" s="19">
        <v>4.7</v>
      </c>
      <c r="D61" s="19" t="s">
        <v>165</v>
      </c>
      <c r="E61" s="19" t="s">
        <v>158</v>
      </c>
      <c r="F61" s="15" t="s">
        <v>60</v>
      </c>
      <c r="G61" s="15" t="s">
        <v>8</v>
      </c>
      <c r="H61" s="30" t="s">
        <v>50</v>
      </c>
      <c r="I61" s="21">
        <v>11</v>
      </c>
      <c r="J61" s="21" t="s">
        <v>158</v>
      </c>
      <c r="K61" s="38" t="s">
        <v>278</v>
      </c>
      <c r="L61" s="38" t="s">
        <v>145</v>
      </c>
      <c r="M61" s="38" t="s">
        <v>95</v>
      </c>
      <c r="N61" s="40" t="s">
        <v>186</v>
      </c>
      <c r="O61" s="15" t="s">
        <v>48</v>
      </c>
      <c r="P61" s="15"/>
      <c r="Q61" s="15"/>
    </row>
    <row r="62" spans="1:17" x14ac:dyDescent="0.35">
      <c r="A62" s="15" t="str">
        <f t="shared" si="0"/>
        <v>Agropecuario y Forestal</v>
      </c>
      <c r="B62" s="15" t="str">
        <f t="shared" si="1"/>
        <v>Agricultura</v>
      </c>
      <c r="C62" s="19">
        <f t="shared" si="2"/>
        <v>4.7</v>
      </c>
      <c r="D62" s="19" t="str">
        <f t="shared" si="3"/>
        <v>Feña</v>
      </c>
      <c r="E62" s="19" t="s">
        <v>158</v>
      </c>
      <c r="F62" s="15" t="s">
        <v>60</v>
      </c>
      <c r="G62" s="15" t="s">
        <v>8</v>
      </c>
      <c r="H62" s="30" t="s">
        <v>40</v>
      </c>
      <c r="I62" s="21">
        <v>2</v>
      </c>
      <c r="J62" s="21" t="s">
        <v>158</v>
      </c>
      <c r="K62" s="31" t="s">
        <v>279</v>
      </c>
      <c r="L62" s="31" t="s">
        <v>146</v>
      </c>
      <c r="M62" s="31" t="s">
        <v>95</v>
      </c>
      <c r="N62" s="44" t="s">
        <v>187</v>
      </c>
      <c r="O62" s="15" t="s">
        <v>48</v>
      </c>
      <c r="P62" s="15"/>
      <c r="Q62" s="15"/>
    </row>
    <row r="63" spans="1:17" x14ac:dyDescent="0.35">
      <c r="A63" s="15" t="str">
        <f t="shared" si="0"/>
        <v>Agropecuario y Forestal</v>
      </c>
      <c r="B63" s="15" t="str">
        <f t="shared" si="1"/>
        <v>Agricultura</v>
      </c>
      <c r="C63" s="19">
        <f t="shared" si="2"/>
        <v>4.7</v>
      </c>
      <c r="D63" s="19" t="str">
        <f t="shared" si="3"/>
        <v>Feña</v>
      </c>
      <c r="E63" s="19" t="s">
        <v>158</v>
      </c>
      <c r="F63" s="15" t="s">
        <v>60</v>
      </c>
      <c r="G63" s="15" t="s">
        <v>10</v>
      </c>
      <c r="H63" s="30" t="s">
        <v>58</v>
      </c>
      <c r="I63" s="21">
        <v>1</v>
      </c>
      <c r="J63" s="21" t="s">
        <v>158</v>
      </c>
      <c r="K63" s="31" t="s">
        <v>147</v>
      </c>
      <c r="L63" s="31" t="s">
        <v>147</v>
      </c>
      <c r="M63" s="31" t="s">
        <v>95</v>
      </c>
      <c r="N63" s="40" t="s">
        <v>61</v>
      </c>
      <c r="O63" s="15" t="s">
        <v>48</v>
      </c>
      <c r="P63" s="15"/>
      <c r="Q63" s="15"/>
    </row>
    <row r="64" spans="1:17" x14ac:dyDescent="0.35">
      <c r="A64" s="15" t="str">
        <f t="shared" si="0"/>
        <v>Agropecuario y Forestal</v>
      </c>
      <c r="B64" s="15" t="str">
        <f t="shared" si="1"/>
        <v>Agricultura</v>
      </c>
      <c r="C64" s="19">
        <v>4.8</v>
      </c>
      <c r="D64" s="19" t="s">
        <v>164</v>
      </c>
      <c r="E64" s="19" t="s">
        <v>158</v>
      </c>
      <c r="F64" s="15" t="s">
        <v>56</v>
      </c>
      <c r="G64" s="15" t="s">
        <v>8</v>
      </c>
      <c r="H64" s="22" t="s">
        <v>50</v>
      </c>
      <c r="I64" s="21">
        <v>14</v>
      </c>
      <c r="J64" s="21" t="s">
        <v>158</v>
      </c>
      <c r="K64" s="35" t="s">
        <v>280</v>
      </c>
      <c r="L64" s="35" t="str">
        <f>"Empleados de la Agroindustria Frutícola en la Región de "&amp;I64&amp;" || Chile || 2017-2019"</f>
        <v>Empleados de la Agroindustria Frutícola en la Región de 14 || Chile || 2017-2019</v>
      </c>
      <c r="M64" s="33" t="s">
        <v>101</v>
      </c>
      <c r="N64" s="24" t="s">
        <v>203</v>
      </c>
      <c r="O64" s="20" t="s">
        <v>48</v>
      </c>
      <c r="P64" s="15"/>
      <c r="Q64" s="15"/>
    </row>
    <row r="65" spans="1:17" x14ac:dyDescent="0.35">
      <c r="A65" s="15" t="str">
        <f t="shared" si="0"/>
        <v>Agropecuario y Forestal</v>
      </c>
      <c r="B65" s="15" t="str">
        <f t="shared" si="1"/>
        <v>Agricultura</v>
      </c>
      <c r="C65" s="19">
        <f t="shared" si="2"/>
        <v>4.8</v>
      </c>
      <c r="D65" s="19" t="str">
        <f t="shared" si="3"/>
        <v>Nati</v>
      </c>
      <c r="E65" s="19" t="s">
        <v>158</v>
      </c>
      <c r="F65" s="15" t="s">
        <v>56</v>
      </c>
      <c r="G65" s="15" t="s">
        <v>8</v>
      </c>
      <c r="H65" s="22" t="s">
        <v>40</v>
      </c>
      <c r="I65" s="21">
        <v>2</v>
      </c>
      <c r="J65" s="21" t="s">
        <v>158</v>
      </c>
      <c r="K65" s="35" t="s">
        <v>281</v>
      </c>
      <c r="L65" s="35" t="str">
        <f>"Empleados de la Agroindustria Frutícola por "&amp;I65&amp;" || Chile || 2017-2019"</f>
        <v>Empleados de la Agroindustria Frutícola por 2 || Chile || 2017-2019</v>
      </c>
      <c r="M65" s="33" t="s">
        <v>101</v>
      </c>
      <c r="N65" s="24" t="s">
        <v>204</v>
      </c>
      <c r="O65" s="20" t="s">
        <v>48</v>
      </c>
      <c r="P65" s="15"/>
      <c r="Q65" s="15"/>
    </row>
    <row r="66" spans="1:17" x14ac:dyDescent="0.35">
      <c r="A66" s="15" t="str">
        <f t="shared" si="0"/>
        <v>Agropecuario y Forestal</v>
      </c>
      <c r="B66" s="15" t="str">
        <f t="shared" si="1"/>
        <v>Agricultura</v>
      </c>
      <c r="C66" s="19">
        <f t="shared" si="2"/>
        <v>4.8</v>
      </c>
      <c r="D66" s="19" t="str">
        <f t="shared" si="3"/>
        <v>Nati</v>
      </c>
      <c r="E66" s="19" t="s">
        <v>158</v>
      </c>
      <c r="F66" s="15" t="s">
        <v>56</v>
      </c>
      <c r="G66" s="15" t="s">
        <v>8</v>
      </c>
      <c r="H66" s="20" t="s">
        <v>54</v>
      </c>
      <c r="I66" s="21">
        <v>1</v>
      </c>
      <c r="J66" s="21" t="s">
        <v>158</v>
      </c>
      <c r="K66" s="35" t="s">
        <v>282</v>
      </c>
      <c r="L66" s="35" t="s">
        <v>202</v>
      </c>
      <c r="M66" s="33" t="s">
        <v>101</v>
      </c>
      <c r="N66" s="24" t="s">
        <v>205</v>
      </c>
      <c r="O66" s="20" t="s">
        <v>48</v>
      </c>
      <c r="P66" s="15"/>
      <c r="Q66" s="15"/>
    </row>
    <row r="67" spans="1:17" x14ac:dyDescent="0.35">
      <c r="A67" s="15" t="str">
        <f t="shared" si="0"/>
        <v>Agropecuario y Forestal</v>
      </c>
      <c r="B67" s="15" t="str">
        <f t="shared" si="1"/>
        <v>Agricultura</v>
      </c>
      <c r="C67" s="19">
        <v>4.9000000000000004</v>
      </c>
      <c r="D67" s="19" t="s">
        <v>165</v>
      </c>
      <c r="E67" s="19" t="s">
        <v>158</v>
      </c>
      <c r="F67" s="15" t="s">
        <v>82</v>
      </c>
      <c r="G67" s="15" t="s">
        <v>8</v>
      </c>
      <c r="H67" s="22" t="s">
        <v>50</v>
      </c>
      <c r="I67" s="21">
        <v>11</v>
      </c>
      <c r="J67" s="21" t="s">
        <v>158</v>
      </c>
      <c r="K67" s="43" t="s">
        <v>284</v>
      </c>
      <c r="L67" s="37" t="s">
        <v>206</v>
      </c>
      <c r="M67" s="29" t="s">
        <v>102</v>
      </c>
      <c r="N67" s="42" t="s">
        <v>210</v>
      </c>
      <c r="O67" s="20" t="s">
        <v>48</v>
      </c>
      <c r="P67" s="15"/>
      <c r="Q67" s="15"/>
    </row>
    <row r="68" spans="1:17" x14ac:dyDescent="0.35">
      <c r="A68" s="15" t="str">
        <f t="shared" si="0"/>
        <v>Agropecuario y Forestal</v>
      </c>
      <c r="B68" s="15" t="str">
        <f t="shared" si="1"/>
        <v>Agricultura</v>
      </c>
      <c r="C68" s="19">
        <f t="shared" si="2"/>
        <v>4.9000000000000004</v>
      </c>
      <c r="D68" s="19" t="str">
        <f t="shared" si="3"/>
        <v>Feña</v>
      </c>
      <c r="E68" s="19" t="s">
        <v>158</v>
      </c>
      <c r="F68" s="15" t="s">
        <v>82</v>
      </c>
      <c r="G68" s="15" t="s">
        <v>8</v>
      </c>
      <c r="H68" s="22" t="s">
        <v>40</v>
      </c>
      <c r="I68" s="21">
        <v>5</v>
      </c>
      <c r="J68" s="21" t="s">
        <v>158</v>
      </c>
      <c r="K68" s="43" t="s">
        <v>283</v>
      </c>
      <c r="L68" s="37" t="s">
        <v>207</v>
      </c>
      <c r="M68" s="29" t="s">
        <v>102</v>
      </c>
      <c r="N68" s="42" t="s">
        <v>211</v>
      </c>
      <c r="O68" s="20" t="s">
        <v>48</v>
      </c>
      <c r="P68" s="15"/>
      <c r="Q68" s="15"/>
    </row>
    <row r="69" spans="1:17" x14ac:dyDescent="0.35">
      <c r="A69" s="15" t="str">
        <f t="shared" si="0"/>
        <v>Agropecuario y Forestal</v>
      </c>
      <c r="B69" s="15" t="str">
        <f t="shared" si="1"/>
        <v>Agricultura</v>
      </c>
      <c r="C69" s="19">
        <f t="shared" si="2"/>
        <v>4.9000000000000004</v>
      </c>
      <c r="D69" s="19" t="str">
        <f t="shared" si="3"/>
        <v>Feña</v>
      </c>
      <c r="E69" s="19" t="s">
        <v>158</v>
      </c>
      <c r="F69" s="15" t="s">
        <v>82</v>
      </c>
      <c r="G69" s="15" t="s">
        <v>10</v>
      </c>
      <c r="H69" s="7" t="s">
        <v>54</v>
      </c>
      <c r="I69" s="21">
        <v>1</v>
      </c>
      <c r="J69" s="21" t="s">
        <v>158</v>
      </c>
      <c r="K69" s="37" t="s">
        <v>233</v>
      </c>
      <c r="L69" s="37" t="s">
        <v>233</v>
      </c>
      <c r="M69" s="29" t="s">
        <v>102</v>
      </c>
      <c r="N69" s="42" t="s">
        <v>212</v>
      </c>
      <c r="O69" s="20" t="s">
        <v>48</v>
      </c>
      <c r="P69" s="15"/>
      <c r="Q69" s="15"/>
    </row>
    <row r="70" spans="1:17" x14ac:dyDescent="0.35">
      <c r="A70" s="15" t="str">
        <f t="shared" si="0"/>
        <v>Agropecuario y Forestal</v>
      </c>
      <c r="B70" s="15" t="str">
        <f t="shared" si="1"/>
        <v>Agricultura</v>
      </c>
      <c r="C70" s="19">
        <f t="shared" si="2"/>
        <v>4.9000000000000004</v>
      </c>
      <c r="D70" s="19" t="str">
        <f t="shared" si="3"/>
        <v>Feña</v>
      </c>
      <c r="E70" s="19" t="s">
        <v>158</v>
      </c>
      <c r="F70" s="15" t="s">
        <v>82</v>
      </c>
      <c r="G70" s="15" t="s">
        <v>8</v>
      </c>
      <c r="H70" s="22" t="s">
        <v>41</v>
      </c>
      <c r="I70" s="21">
        <v>11</v>
      </c>
      <c r="J70" s="21" t="s">
        <v>158</v>
      </c>
      <c r="K70" s="37" t="s">
        <v>285</v>
      </c>
      <c r="L70" s="37" t="s">
        <v>208</v>
      </c>
      <c r="M70" s="29" t="s">
        <v>102</v>
      </c>
      <c r="N70" s="42" t="s">
        <v>213</v>
      </c>
      <c r="O70" s="20" t="s">
        <v>48</v>
      </c>
      <c r="P70" s="15"/>
      <c r="Q70" s="15"/>
    </row>
    <row r="71" spans="1:17" x14ac:dyDescent="0.35">
      <c r="A71" s="15" t="str">
        <f t="shared" si="0"/>
        <v>Agropecuario y Forestal</v>
      </c>
      <c r="B71" s="15" t="str">
        <f t="shared" si="1"/>
        <v>Agricultura</v>
      </c>
      <c r="C71" s="19">
        <f t="shared" si="2"/>
        <v>4.9000000000000004</v>
      </c>
      <c r="D71" s="19" t="str">
        <f t="shared" si="3"/>
        <v>Feña</v>
      </c>
      <c r="E71" s="19" t="s">
        <v>158</v>
      </c>
      <c r="F71" s="15" t="s">
        <v>82</v>
      </c>
      <c r="G71" s="15" t="s">
        <v>8</v>
      </c>
      <c r="H71" s="22" t="s">
        <v>51</v>
      </c>
      <c r="I71" s="21">
        <v>5</v>
      </c>
      <c r="J71" s="21" t="s">
        <v>158</v>
      </c>
      <c r="K71" s="37" t="s">
        <v>286</v>
      </c>
      <c r="L71" s="37" t="s">
        <v>209</v>
      </c>
      <c r="M71" s="29" t="s">
        <v>102</v>
      </c>
      <c r="N71" s="42" t="s">
        <v>214</v>
      </c>
      <c r="O71" s="20" t="s">
        <v>48</v>
      </c>
      <c r="P71" s="15"/>
      <c r="Q71" s="15"/>
    </row>
    <row r="72" spans="1:17" x14ac:dyDescent="0.35">
      <c r="A72" s="15" t="str">
        <f t="shared" si="0"/>
        <v>Agropecuario y Forestal</v>
      </c>
      <c r="B72" s="15" t="str">
        <f t="shared" si="1"/>
        <v>Agricultura</v>
      </c>
      <c r="C72" s="19">
        <f t="shared" si="2"/>
        <v>4.9000000000000004</v>
      </c>
      <c r="D72" s="19" t="str">
        <f t="shared" si="3"/>
        <v>Feña</v>
      </c>
      <c r="E72" s="19" t="s">
        <v>158</v>
      </c>
      <c r="F72" s="15" t="s">
        <v>82</v>
      </c>
      <c r="G72" s="15" t="s">
        <v>10</v>
      </c>
      <c r="H72" s="7" t="s">
        <v>55</v>
      </c>
      <c r="I72" s="21">
        <v>1</v>
      </c>
      <c r="J72" s="21" t="s">
        <v>158</v>
      </c>
      <c r="K72" s="37" t="s">
        <v>234</v>
      </c>
      <c r="L72" s="37" t="s">
        <v>234</v>
      </c>
      <c r="M72" s="29" t="s">
        <v>102</v>
      </c>
      <c r="N72" s="42" t="s">
        <v>215</v>
      </c>
      <c r="O72" s="20" t="s">
        <v>48</v>
      </c>
      <c r="P72" s="15"/>
      <c r="Q72" s="15"/>
    </row>
    <row r="73" spans="1:17" x14ac:dyDescent="0.35">
      <c r="A73" s="15" t="str">
        <f t="shared" si="0"/>
        <v>Agropecuario y Forestal</v>
      </c>
      <c r="B73" s="15" t="str">
        <f t="shared" si="1"/>
        <v>Agricultura</v>
      </c>
      <c r="C73" s="25" t="s">
        <v>81</v>
      </c>
      <c r="D73" s="19" t="s">
        <v>164</v>
      </c>
      <c r="E73" s="19" t="s">
        <v>158</v>
      </c>
      <c r="F73" s="15" t="s">
        <v>83</v>
      </c>
      <c r="G73" s="15" t="s">
        <v>8</v>
      </c>
      <c r="H73" s="22" t="s">
        <v>50</v>
      </c>
      <c r="I73" s="21">
        <v>10</v>
      </c>
      <c r="J73" s="21" t="s">
        <v>158</v>
      </c>
      <c r="K73" s="37" t="s">
        <v>287</v>
      </c>
      <c r="L73" s="37" t="s">
        <v>222</v>
      </c>
      <c r="M73" s="29" t="s">
        <v>103</v>
      </c>
      <c r="N73" s="12" t="s">
        <v>216</v>
      </c>
      <c r="O73" s="20" t="s">
        <v>48</v>
      </c>
      <c r="P73" s="15"/>
      <c r="Q73" s="15"/>
    </row>
    <row r="74" spans="1:17" x14ac:dyDescent="0.35">
      <c r="A74" s="15" t="str">
        <f t="shared" si="0"/>
        <v>Agropecuario y Forestal</v>
      </c>
      <c r="B74" s="15" t="str">
        <f t="shared" si="1"/>
        <v>Agricultura</v>
      </c>
      <c r="C74" s="19" t="str">
        <f t="shared" si="2"/>
        <v>4.10</v>
      </c>
      <c r="D74" s="19" t="str">
        <f t="shared" si="3"/>
        <v>Nati</v>
      </c>
      <c r="E74" s="19" t="s">
        <v>158</v>
      </c>
      <c r="F74" s="15" t="s">
        <v>83</v>
      </c>
      <c r="G74" s="15" t="s">
        <v>8</v>
      </c>
      <c r="H74" s="22" t="s">
        <v>40</v>
      </c>
      <c r="I74" s="21">
        <v>5</v>
      </c>
      <c r="J74" s="21" t="s">
        <v>158</v>
      </c>
      <c r="K74" s="37" t="s">
        <v>288</v>
      </c>
      <c r="L74" s="37" t="s">
        <v>223</v>
      </c>
      <c r="M74" s="29" t="s">
        <v>103</v>
      </c>
      <c r="N74" s="12" t="s">
        <v>217</v>
      </c>
      <c r="O74" s="20" t="s">
        <v>48</v>
      </c>
      <c r="P74" s="15"/>
      <c r="Q74" s="15"/>
    </row>
    <row r="75" spans="1:17" x14ac:dyDescent="0.35">
      <c r="A75" s="15" t="str">
        <f t="shared" si="0"/>
        <v>Agropecuario y Forestal</v>
      </c>
      <c r="B75" s="15" t="str">
        <f t="shared" si="1"/>
        <v>Agricultura</v>
      </c>
      <c r="C75" s="19" t="str">
        <f t="shared" si="2"/>
        <v>4.10</v>
      </c>
      <c r="D75" s="19" t="str">
        <f t="shared" si="3"/>
        <v>Nati</v>
      </c>
      <c r="E75" s="19" t="s">
        <v>158</v>
      </c>
      <c r="F75" s="15" t="s">
        <v>83</v>
      </c>
      <c r="G75" s="15" t="s">
        <v>10</v>
      </c>
      <c r="H75" s="7" t="s">
        <v>54</v>
      </c>
      <c r="I75" s="21">
        <v>1</v>
      </c>
      <c r="J75" s="21" t="s">
        <v>158</v>
      </c>
      <c r="K75" s="37" t="s">
        <v>236</v>
      </c>
      <c r="L75" s="37" t="s">
        <v>236</v>
      </c>
      <c r="M75" s="29" t="s">
        <v>103</v>
      </c>
      <c r="N75" s="12" t="s">
        <v>218</v>
      </c>
      <c r="O75" s="20" t="s">
        <v>48</v>
      </c>
      <c r="P75" s="15"/>
      <c r="Q75" s="15"/>
    </row>
    <row r="76" spans="1:17" x14ac:dyDescent="0.35">
      <c r="A76" s="15" t="str">
        <f t="shared" si="0"/>
        <v>Agropecuario y Forestal</v>
      </c>
      <c r="B76" s="15" t="str">
        <f t="shared" si="1"/>
        <v>Agricultura</v>
      </c>
      <c r="C76" s="19" t="str">
        <f t="shared" si="2"/>
        <v>4.10</v>
      </c>
      <c r="D76" s="19" t="str">
        <f t="shared" si="3"/>
        <v>Nati</v>
      </c>
      <c r="E76" s="19" t="s">
        <v>158</v>
      </c>
      <c r="F76" s="15" t="s">
        <v>83</v>
      </c>
      <c r="G76" s="15" t="s">
        <v>8</v>
      </c>
      <c r="H76" s="22" t="s">
        <v>41</v>
      </c>
      <c r="I76" s="21">
        <v>10</v>
      </c>
      <c r="J76" s="21" t="s">
        <v>158</v>
      </c>
      <c r="K76" s="37" t="s">
        <v>289</v>
      </c>
      <c r="L76" s="37" t="s">
        <v>224</v>
      </c>
      <c r="M76" s="29" t="s">
        <v>103</v>
      </c>
      <c r="N76" s="12" t="s">
        <v>219</v>
      </c>
      <c r="O76" s="20" t="s">
        <v>48</v>
      </c>
      <c r="P76" s="15"/>
      <c r="Q76" s="15"/>
    </row>
    <row r="77" spans="1:17" x14ac:dyDescent="0.35">
      <c r="A77" s="15" t="str">
        <f t="shared" ref="A77:A95" si="4">+A76</f>
        <v>Agropecuario y Forestal</v>
      </c>
      <c r="B77" s="15" t="str">
        <f t="shared" ref="B77:B95" si="5">+B76</f>
        <v>Agricultura</v>
      </c>
      <c r="C77" s="19" t="str">
        <f t="shared" ref="C77:D95" si="6">+C76</f>
        <v>4.10</v>
      </c>
      <c r="D77" s="19" t="str">
        <f t="shared" si="6"/>
        <v>Nati</v>
      </c>
      <c r="E77" s="19" t="s">
        <v>158</v>
      </c>
      <c r="F77" s="15" t="s">
        <v>83</v>
      </c>
      <c r="G77" s="15" t="s">
        <v>8</v>
      </c>
      <c r="H77" s="22" t="s">
        <v>51</v>
      </c>
      <c r="I77" s="21">
        <v>5</v>
      </c>
      <c r="J77" s="21" t="s">
        <v>158</v>
      </c>
      <c r="K77" s="37" t="s">
        <v>290</v>
      </c>
      <c r="L77" s="37" t="s">
        <v>225</v>
      </c>
      <c r="M77" s="29" t="s">
        <v>103</v>
      </c>
      <c r="N77" s="12" t="s">
        <v>220</v>
      </c>
      <c r="O77" s="20" t="s">
        <v>48</v>
      </c>
      <c r="P77" s="15"/>
      <c r="Q77" s="15"/>
    </row>
    <row r="78" spans="1:17" x14ac:dyDescent="0.35">
      <c r="A78" s="15" t="str">
        <f t="shared" si="4"/>
        <v>Agropecuario y Forestal</v>
      </c>
      <c r="B78" s="15" t="str">
        <f t="shared" si="5"/>
        <v>Agricultura</v>
      </c>
      <c r="C78" s="19" t="str">
        <f t="shared" si="6"/>
        <v>4.10</v>
      </c>
      <c r="D78" s="19" t="str">
        <f t="shared" si="6"/>
        <v>Nati</v>
      </c>
      <c r="E78" s="19" t="s">
        <v>158</v>
      </c>
      <c r="F78" s="15" t="s">
        <v>83</v>
      </c>
      <c r="G78" s="15" t="s">
        <v>10</v>
      </c>
      <c r="H78" s="7" t="s">
        <v>55</v>
      </c>
      <c r="I78" s="21">
        <v>1</v>
      </c>
      <c r="J78" s="21" t="s">
        <v>158</v>
      </c>
      <c r="K78" s="37" t="s">
        <v>235</v>
      </c>
      <c r="L78" s="37" t="s">
        <v>235</v>
      </c>
      <c r="M78" s="29" t="s">
        <v>103</v>
      </c>
      <c r="N78" s="12" t="s">
        <v>221</v>
      </c>
      <c r="O78" s="20" t="s">
        <v>48</v>
      </c>
      <c r="P78" s="15"/>
      <c r="Q78" s="15"/>
    </row>
    <row r="79" spans="1:17" x14ac:dyDescent="0.35">
      <c r="A79" s="15" t="str">
        <f t="shared" si="4"/>
        <v>Agropecuario y Forestal</v>
      </c>
      <c r="B79" s="15" t="str">
        <f t="shared" si="5"/>
        <v>Agricultura</v>
      </c>
      <c r="C79" s="19">
        <v>4.1100000000000003</v>
      </c>
      <c r="D79" s="19" t="s">
        <v>163</v>
      </c>
      <c r="E79" s="19" t="s">
        <v>167</v>
      </c>
      <c r="F79" s="15" t="s">
        <v>88</v>
      </c>
      <c r="G79" s="15" t="s">
        <v>8</v>
      </c>
      <c r="H79" s="26" t="s">
        <v>50</v>
      </c>
      <c r="I79" s="21">
        <v>10</v>
      </c>
      <c r="J79" s="21" t="s">
        <v>167</v>
      </c>
      <c r="K79" s="29" t="s">
        <v>84</v>
      </c>
      <c r="L79" s="29" t="s">
        <v>85</v>
      </c>
      <c r="M79" s="29" t="s">
        <v>104</v>
      </c>
      <c r="N79" s="20"/>
      <c r="O79" s="15" t="s">
        <v>21</v>
      </c>
      <c r="P79" s="15"/>
      <c r="Q79" s="15"/>
    </row>
    <row r="80" spans="1:17" x14ac:dyDescent="0.35">
      <c r="A80" s="15" t="str">
        <f t="shared" si="4"/>
        <v>Agropecuario y Forestal</v>
      </c>
      <c r="B80" s="15" t="str">
        <f t="shared" si="5"/>
        <v>Agricultura</v>
      </c>
      <c r="C80" s="19">
        <f t="shared" si="6"/>
        <v>4.1100000000000003</v>
      </c>
      <c r="D80" s="19" t="str">
        <f t="shared" si="6"/>
        <v>Paula</v>
      </c>
      <c r="E80" s="19" t="s">
        <v>167</v>
      </c>
      <c r="F80" s="15" t="s">
        <v>88</v>
      </c>
      <c r="G80" s="15" t="s">
        <v>8</v>
      </c>
      <c r="H80" s="26" t="s">
        <v>40</v>
      </c>
      <c r="I80" s="21">
        <v>5</v>
      </c>
      <c r="J80" s="21" t="s">
        <v>167</v>
      </c>
      <c r="K80" s="29" t="s">
        <v>86</v>
      </c>
      <c r="L80" s="29" t="s">
        <v>87</v>
      </c>
      <c r="M80" s="29" t="s">
        <v>104</v>
      </c>
      <c r="N80" s="20"/>
      <c r="O80" s="15" t="s">
        <v>21</v>
      </c>
      <c r="P80" s="15"/>
      <c r="Q80" s="15"/>
    </row>
    <row r="81" spans="1:17" x14ac:dyDescent="0.35">
      <c r="A81" s="15" t="str">
        <f t="shared" si="4"/>
        <v>Agropecuario y Forestal</v>
      </c>
      <c r="B81" s="15" t="str">
        <f t="shared" si="5"/>
        <v>Agricultura</v>
      </c>
      <c r="C81" s="19">
        <f t="shared" si="6"/>
        <v>4.1100000000000003</v>
      </c>
      <c r="D81" s="19" t="str">
        <f t="shared" si="6"/>
        <v>Paula</v>
      </c>
      <c r="E81" s="19" t="s">
        <v>167</v>
      </c>
      <c r="F81" s="15" t="s">
        <v>88</v>
      </c>
      <c r="G81" s="15" t="s">
        <v>10</v>
      </c>
      <c r="H81" s="19" t="s">
        <v>42</v>
      </c>
      <c r="I81" s="21">
        <v>1</v>
      </c>
      <c r="J81" s="21" t="s">
        <v>167</v>
      </c>
      <c r="K81" s="39"/>
      <c r="L81" s="39"/>
      <c r="M81" s="29" t="s">
        <v>104</v>
      </c>
      <c r="N81" s="20"/>
      <c r="O81" s="15" t="s">
        <v>21</v>
      </c>
      <c r="P81" s="15"/>
      <c r="Q81" s="15"/>
    </row>
    <row r="82" spans="1:17" x14ac:dyDescent="0.35">
      <c r="A82" s="15" t="str">
        <f t="shared" si="4"/>
        <v>Agropecuario y Forestal</v>
      </c>
      <c r="B82" s="15" t="str">
        <f t="shared" si="5"/>
        <v>Agricultura</v>
      </c>
      <c r="C82" s="19">
        <v>4.12</v>
      </c>
      <c r="D82" s="19" t="s">
        <v>162</v>
      </c>
      <c r="E82" s="19" t="s">
        <v>167</v>
      </c>
      <c r="F82" s="15" t="s">
        <v>60</v>
      </c>
      <c r="G82" s="15" t="s">
        <v>8</v>
      </c>
      <c r="H82" s="26" t="s">
        <v>50</v>
      </c>
      <c r="I82" s="21">
        <v>15</v>
      </c>
      <c r="J82" s="21" t="s">
        <v>167</v>
      </c>
      <c r="K82" s="29" t="s">
        <v>148</v>
      </c>
      <c r="L82" s="29" t="s">
        <v>149</v>
      </c>
      <c r="M82" s="29" t="s">
        <v>105</v>
      </c>
      <c r="N82" s="20"/>
      <c r="O82" s="15" t="s">
        <v>21</v>
      </c>
      <c r="P82" s="15"/>
      <c r="Q82" s="15"/>
    </row>
    <row r="83" spans="1:17" x14ac:dyDescent="0.35">
      <c r="A83" s="15" t="str">
        <f t="shared" si="4"/>
        <v>Agropecuario y Forestal</v>
      </c>
      <c r="B83" s="15" t="str">
        <f t="shared" si="5"/>
        <v>Agricultura</v>
      </c>
      <c r="C83" s="19">
        <f t="shared" si="6"/>
        <v>4.12</v>
      </c>
      <c r="D83" s="19" t="str">
        <f t="shared" si="6"/>
        <v>Patricio</v>
      </c>
      <c r="E83" s="19" t="s">
        <v>167</v>
      </c>
      <c r="F83" s="15" t="s">
        <v>60</v>
      </c>
      <c r="G83" s="15" t="s">
        <v>8</v>
      </c>
      <c r="H83" s="26" t="s">
        <v>40</v>
      </c>
      <c r="I83" s="21">
        <v>246</v>
      </c>
      <c r="J83" s="21" t="s">
        <v>167</v>
      </c>
      <c r="K83" s="29" t="s">
        <v>150</v>
      </c>
      <c r="L83" s="29" t="s">
        <v>151</v>
      </c>
      <c r="M83" s="29" t="s">
        <v>105</v>
      </c>
      <c r="N83" s="20"/>
      <c r="O83" s="15" t="s">
        <v>21</v>
      </c>
      <c r="P83" s="15"/>
      <c r="Q83" s="15"/>
    </row>
    <row r="84" spans="1:17" x14ac:dyDescent="0.35">
      <c r="A84" s="15" t="str">
        <f t="shared" si="4"/>
        <v>Agropecuario y Forestal</v>
      </c>
      <c r="B84" s="15" t="str">
        <f t="shared" si="5"/>
        <v>Agricultura</v>
      </c>
      <c r="C84" s="19">
        <f t="shared" si="6"/>
        <v>4.12</v>
      </c>
      <c r="D84" s="19" t="str">
        <f t="shared" si="6"/>
        <v>Patricio</v>
      </c>
      <c r="E84" s="19" t="s">
        <v>167</v>
      </c>
      <c r="F84" s="15" t="s">
        <v>60</v>
      </c>
      <c r="G84" s="15" t="s">
        <v>8</v>
      </c>
      <c r="H84" s="26" t="s">
        <v>41</v>
      </c>
      <c r="I84" s="21">
        <v>10</v>
      </c>
      <c r="J84" s="21" t="s">
        <v>167</v>
      </c>
      <c r="K84" s="29" t="s">
        <v>152</v>
      </c>
      <c r="L84" s="29" t="s">
        <v>153</v>
      </c>
      <c r="M84" s="29" t="s">
        <v>105</v>
      </c>
      <c r="N84" s="20"/>
      <c r="O84" s="15" t="s">
        <v>21</v>
      </c>
      <c r="P84" s="15"/>
      <c r="Q84" s="15"/>
    </row>
    <row r="85" spans="1:17" x14ac:dyDescent="0.35">
      <c r="A85" s="15" t="str">
        <f t="shared" si="4"/>
        <v>Agropecuario y Forestal</v>
      </c>
      <c r="B85" s="15" t="str">
        <f t="shared" si="5"/>
        <v>Agricultura</v>
      </c>
      <c r="C85" s="19">
        <f t="shared" si="6"/>
        <v>4.12</v>
      </c>
      <c r="D85" s="19" t="str">
        <f t="shared" si="6"/>
        <v>Patricio</v>
      </c>
      <c r="E85" s="19" t="s">
        <v>167</v>
      </c>
      <c r="F85" s="15" t="s">
        <v>60</v>
      </c>
      <c r="G85" s="15" t="s">
        <v>8</v>
      </c>
      <c r="H85" s="26" t="s">
        <v>51</v>
      </c>
      <c r="I85" s="21">
        <v>61</v>
      </c>
      <c r="J85" s="21" t="s">
        <v>167</v>
      </c>
      <c r="K85" s="29" t="s">
        <v>154</v>
      </c>
      <c r="L85" s="29" t="s">
        <v>155</v>
      </c>
      <c r="M85" s="29" t="s">
        <v>105</v>
      </c>
      <c r="N85" s="20"/>
      <c r="O85" s="15" t="s">
        <v>21</v>
      </c>
      <c r="P85" s="15"/>
      <c r="Q85" s="15"/>
    </row>
    <row r="86" spans="1:17" x14ac:dyDescent="0.35">
      <c r="A86" s="15" t="str">
        <f t="shared" si="4"/>
        <v>Agropecuario y Forestal</v>
      </c>
      <c r="B86" s="15" t="str">
        <f t="shared" si="5"/>
        <v>Agricultura</v>
      </c>
      <c r="C86" s="19">
        <f t="shared" si="6"/>
        <v>4.12</v>
      </c>
      <c r="D86" s="19" t="str">
        <f t="shared" si="6"/>
        <v>Patricio</v>
      </c>
      <c r="E86" s="19" t="s">
        <v>167</v>
      </c>
      <c r="F86" s="15" t="s">
        <v>60</v>
      </c>
      <c r="G86" s="15" t="s">
        <v>10</v>
      </c>
      <c r="H86" s="27" t="s">
        <v>42</v>
      </c>
      <c r="I86" s="21">
        <v>1</v>
      </c>
      <c r="J86" s="21" t="s">
        <v>167</v>
      </c>
      <c r="K86" s="29" t="s">
        <v>156</v>
      </c>
      <c r="L86" s="29" t="s">
        <v>156</v>
      </c>
      <c r="M86" s="29" t="s">
        <v>105</v>
      </c>
      <c r="N86" s="20"/>
      <c r="O86" s="15" t="s">
        <v>21</v>
      </c>
      <c r="P86" s="15"/>
      <c r="Q86" s="15"/>
    </row>
    <row r="87" spans="1:17" x14ac:dyDescent="0.35">
      <c r="A87" s="15" t="str">
        <f t="shared" si="4"/>
        <v>Agropecuario y Forestal</v>
      </c>
      <c r="B87" s="15" t="str">
        <f t="shared" si="5"/>
        <v>Agricultura</v>
      </c>
      <c r="C87" s="19">
        <v>4.13</v>
      </c>
      <c r="D87" s="19" t="s">
        <v>162</v>
      </c>
      <c r="E87" s="19" t="s">
        <v>158</v>
      </c>
      <c r="F87" s="15" t="s">
        <v>90</v>
      </c>
      <c r="G87" s="15" t="s">
        <v>8</v>
      </c>
      <c r="H87" s="26" t="s">
        <v>50</v>
      </c>
      <c r="I87" s="21">
        <v>13</v>
      </c>
      <c r="J87" s="21" t="s">
        <v>158</v>
      </c>
      <c r="K87" s="29" t="s">
        <v>291</v>
      </c>
      <c r="L87" s="29" t="s">
        <v>237</v>
      </c>
      <c r="M87" s="29" t="s">
        <v>106</v>
      </c>
      <c r="N87" s="23" t="str">
        <f>+"https://analytics.zoho.com/open-view/2395394000005705297?ZOHO_CRITERIA=%224.13%20Directorio%20Agroindustria%202020%22.%22C%C3%B3digo_Regi%C3%B3n%22%3D"&amp;[1]Estructura!J52</f>
        <v>https://analytics.zoho.com/open-view/2395394000005705297?ZOHO_CRITERIA=%224.13%20Directorio%20Agroindustria%202020%22.%22C%C3%B3digo_Regi%C3%B3n%22%3D</v>
      </c>
      <c r="O87" s="15" t="s">
        <v>48</v>
      </c>
      <c r="P87" s="15"/>
      <c r="Q87" s="15"/>
    </row>
    <row r="88" spans="1:17" x14ac:dyDescent="0.35">
      <c r="A88" s="15" t="str">
        <f t="shared" si="4"/>
        <v>Agropecuario y Forestal</v>
      </c>
      <c r="B88" s="15" t="str">
        <f t="shared" si="5"/>
        <v>Agricultura</v>
      </c>
      <c r="C88" s="19">
        <f t="shared" si="6"/>
        <v>4.13</v>
      </c>
      <c r="D88" s="19" t="str">
        <f t="shared" si="6"/>
        <v>Patricio</v>
      </c>
      <c r="E88" s="19" t="s">
        <v>158</v>
      </c>
      <c r="F88" s="15" t="s">
        <v>90</v>
      </c>
      <c r="G88" s="15" t="s">
        <v>8</v>
      </c>
      <c r="H88" s="26" t="s">
        <v>40</v>
      </c>
      <c r="I88" s="21">
        <v>10</v>
      </c>
      <c r="J88" s="21" t="s">
        <v>158</v>
      </c>
      <c r="K88" s="29" t="s">
        <v>292</v>
      </c>
      <c r="L88" s="29" t="s">
        <v>238</v>
      </c>
      <c r="M88" s="29" t="s">
        <v>106</v>
      </c>
      <c r="N88" s="23" t="str">
        <f>+"https://analytics.zoho.com/open-view/2395394000005756548?ZOHO_CRITERIA=%224.13%20Directorio%20Agroindustria%202020%22.%22Id_Procesamiento%22%3D"&amp;[1]Estructura!X52</f>
        <v>https://analytics.zoho.com/open-view/2395394000005756548?ZOHO_CRITERIA=%224.13%20Directorio%20Agroindustria%202020%22.%22Id_Procesamiento%22%3DCebolla</v>
      </c>
      <c r="O88" s="15" t="s">
        <v>48</v>
      </c>
      <c r="P88" s="15"/>
      <c r="Q88" s="15"/>
    </row>
    <row r="89" spans="1:17" x14ac:dyDescent="0.35">
      <c r="A89" s="15" t="str">
        <f t="shared" si="4"/>
        <v>Agropecuario y Forestal</v>
      </c>
      <c r="B89" s="15" t="str">
        <f t="shared" si="5"/>
        <v>Agricultura</v>
      </c>
      <c r="C89" s="19">
        <f t="shared" si="6"/>
        <v>4.13</v>
      </c>
      <c r="D89" s="19" t="str">
        <f t="shared" si="6"/>
        <v>Patricio</v>
      </c>
      <c r="E89" s="19" t="s">
        <v>158</v>
      </c>
      <c r="F89" s="15" t="s">
        <v>90</v>
      </c>
      <c r="G89" s="15" t="s">
        <v>10</v>
      </c>
      <c r="H89" s="19" t="s">
        <v>42</v>
      </c>
      <c r="I89" s="21">
        <v>1</v>
      </c>
      <c r="J89" s="21" t="s">
        <v>158</v>
      </c>
      <c r="K89" s="37" t="s">
        <v>293</v>
      </c>
      <c r="L89" s="37" t="s">
        <v>239</v>
      </c>
      <c r="M89" s="29" t="s">
        <v>106</v>
      </c>
      <c r="N89" s="41" t="s">
        <v>89</v>
      </c>
      <c r="O89" s="15" t="s">
        <v>48</v>
      </c>
      <c r="P89" s="15"/>
      <c r="Q89" s="15"/>
    </row>
    <row r="90" spans="1:17" x14ac:dyDescent="0.35">
      <c r="A90" s="15" t="str">
        <f t="shared" si="4"/>
        <v>Agropecuario y Forestal</v>
      </c>
      <c r="B90" s="15" t="str">
        <f t="shared" si="5"/>
        <v>Agricultura</v>
      </c>
      <c r="C90" s="19">
        <v>4.1399999999999997</v>
      </c>
      <c r="D90" s="19" t="s">
        <v>162</v>
      </c>
      <c r="E90" s="19" t="s">
        <v>158</v>
      </c>
      <c r="F90" s="15" t="s">
        <v>92</v>
      </c>
      <c r="G90" s="15" t="s">
        <v>8</v>
      </c>
      <c r="H90" s="28" t="s">
        <v>50</v>
      </c>
      <c r="I90" s="21">
        <v>11</v>
      </c>
      <c r="J90" s="21" t="s">
        <v>158</v>
      </c>
      <c r="K90" s="29" t="s">
        <v>299</v>
      </c>
      <c r="L90" s="29" t="s">
        <v>240</v>
      </c>
      <c r="M90" s="33" t="s">
        <v>107</v>
      </c>
      <c r="N90" s="41" t="str">
        <f>"https://analytics.zoho.com/open-view/2395394000003207385?ZOHO_CRITERIA=%22Fruta%20Consolidado%22.%22Mercado%20ID%22%3D"&amp;[2]Estructura!AB79</f>
        <v>https://analytics.zoho.com/open-view/2395394000003207385?ZOHO_CRITERIA=%22Fruta%20Consolidado%22.%22Mercado%20ID%22%3D</v>
      </c>
      <c r="O90" s="15" t="s">
        <v>48</v>
      </c>
      <c r="P90" s="15"/>
      <c r="Q90" s="15"/>
    </row>
    <row r="91" spans="1:17" x14ac:dyDescent="0.35">
      <c r="A91" s="15" t="str">
        <f t="shared" si="4"/>
        <v>Agropecuario y Forestal</v>
      </c>
      <c r="B91" s="15" t="str">
        <f t="shared" si="5"/>
        <v>Agricultura</v>
      </c>
      <c r="C91" s="19">
        <f t="shared" si="6"/>
        <v>4.1399999999999997</v>
      </c>
      <c r="D91" s="19" t="str">
        <f t="shared" si="6"/>
        <v>Patricio</v>
      </c>
      <c r="E91" s="19" t="s">
        <v>158</v>
      </c>
      <c r="F91" s="15" t="s">
        <v>92</v>
      </c>
      <c r="G91" s="15" t="s">
        <v>8</v>
      </c>
      <c r="H91" s="28" t="s">
        <v>40</v>
      </c>
      <c r="I91" s="21">
        <v>35</v>
      </c>
      <c r="J91" s="21" t="s">
        <v>158</v>
      </c>
      <c r="K91" s="29" t="s">
        <v>294</v>
      </c>
      <c r="L91" s="29" t="s">
        <v>241</v>
      </c>
      <c r="M91" s="33" t="s">
        <v>107</v>
      </c>
      <c r="N91" s="41" t="str">
        <f>"https://analytics.zoho.com/open-view/2395394000003239128?ZOHO_CRITERIA=%22Fruta%20Consolidado%22.%22Categor%C3%ADa%20ID%22%3D"&amp;[2]Estructura!X79</f>
        <v>https://analytics.zoho.com/open-view/2395394000003239128?ZOHO_CRITERIA=%22Fruta%20Consolidado%22.%22Categor%C3%ADa%20ID%22%3D</v>
      </c>
      <c r="O91" s="15" t="s">
        <v>48</v>
      </c>
      <c r="P91" s="15"/>
      <c r="Q91" s="15"/>
    </row>
    <row r="92" spans="1:17" x14ac:dyDescent="0.35">
      <c r="A92" s="15" t="str">
        <f t="shared" si="4"/>
        <v>Agropecuario y Forestal</v>
      </c>
      <c r="B92" s="15" t="str">
        <f t="shared" si="5"/>
        <v>Agricultura</v>
      </c>
      <c r="C92" s="19">
        <f t="shared" si="6"/>
        <v>4.1399999999999997</v>
      </c>
      <c r="D92" s="19" t="str">
        <f t="shared" si="6"/>
        <v>Patricio</v>
      </c>
      <c r="E92" s="19" t="s">
        <v>158</v>
      </c>
      <c r="F92" s="15" t="s">
        <v>92</v>
      </c>
      <c r="G92" s="15" t="s">
        <v>10</v>
      </c>
      <c r="H92" s="29" t="s">
        <v>58</v>
      </c>
      <c r="I92" s="21">
        <v>1</v>
      </c>
      <c r="J92" s="21" t="s">
        <v>158</v>
      </c>
      <c r="K92" s="29" t="s">
        <v>295</v>
      </c>
      <c r="L92" s="29" t="s">
        <v>242</v>
      </c>
      <c r="M92" s="33" t="s">
        <v>107</v>
      </c>
      <c r="N92" s="23" t="s">
        <v>91</v>
      </c>
      <c r="O92" s="15" t="s">
        <v>48</v>
      </c>
      <c r="P92" s="15"/>
      <c r="Q92" s="15"/>
    </row>
    <row r="93" spans="1:17" x14ac:dyDescent="0.35">
      <c r="A93" s="15" t="str">
        <f t="shared" si="4"/>
        <v>Agropecuario y Forestal</v>
      </c>
      <c r="B93" s="15" t="str">
        <f t="shared" si="5"/>
        <v>Agricultura</v>
      </c>
      <c r="C93" s="19">
        <v>4.1500000000000004</v>
      </c>
      <c r="D93" s="19" t="s">
        <v>162</v>
      </c>
      <c r="E93" s="19" t="s">
        <v>158</v>
      </c>
      <c r="F93" s="15" t="s">
        <v>92</v>
      </c>
      <c r="G93" s="15" t="s">
        <v>8</v>
      </c>
      <c r="H93" s="28" t="s">
        <v>50</v>
      </c>
      <c r="I93" s="21">
        <v>12</v>
      </c>
      <c r="J93" s="21" t="s">
        <v>158</v>
      </c>
      <c r="K93" s="29" t="s">
        <v>296</v>
      </c>
      <c r="L93" s="29" t="s">
        <v>243</v>
      </c>
      <c r="M93" s="33" t="s">
        <v>108</v>
      </c>
      <c r="N93" s="41" t="s">
        <v>93</v>
      </c>
      <c r="O93" s="15" t="s">
        <v>48</v>
      </c>
      <c r="P93" s="15"/>
      <c r="Q93" s="15"/>
    </row>
    <row r="94" spans="1:17" x14ac:dyDescent="0.35">
      <c r="A94" s="15" t="str">
        <f t="shared" si="4"/>
        <v>Agropecuario y Forestal</v>
      </c>
      <c r="B94" s="15" t="str">
        <f t="shared" si="5"/>
        <v>Agricultura</v>
      </c>
      <c r="C94" s="19">
        <f t="shared" si="6"/>
        <v>4.1500000000000004</v>
      </c>
      <c r="D94" s="19" t="str">
        <f t="shared" si="6"/>
        <v>Patricio</v>
      </c>
      <c r="E94" s="19" t="s">
        <v>158</v>
      </c>
      <c r="F94" s="15" t="s">
        <v>92</v>
      </c>
      <c r="G94" s="15" t="s">
        <v>8</v>
      </c>
      <c r="H94" s="28" t="s">
        <v>40</v>
      </c>
      <c r="I94" s="11">
        <v>40</v>
      </c>
      <c r="J94" s="21" t="s">
        <v>158</v>
      </c>
      <c r="K94" s="29" t="s">
        <v>297</v>
      </c>
      <c r="L94" s="29" t="s">
        <v>244</v>
      </c>
      <c r="M94" s="33" t="s">
        <v>108</v>
      </c>
      <c r="N94" s="41" t="str">
        <f>"https://analytics.zoho.com/open-view/2395394000004410955?ZOHO_CRITERIA=%22Hortaliza%20Consolidado%22.%22Categor%C3%ADa%20ID%22%3D"&amp;[3]Estructura!X82</f>
        <v>https://analytics.zoho.com/open-view/2395394000004410955?ZOHO_CRITERIA=%22Hortaliza%20Consolidado%22.%22Categor%C3%ADa%20ID%22%3D</v>
      </c>
      <c r="O94" s="15" t="s">
        <v>48</v>
      </c>
      <c r="P94" s="15"/>
      <c r="Q94" s="15"/>
    </row>
    <row r="95" spans="1:17" x14ac:dyDescent="0.35">
      <c r="A95" s="15" t="str">
        <f t="shared" si="4"/>
        <v>Agropecuario y Forestal</v>
      </c>
      <c r="B95" s="15" t="str">
        <f t="shared" si="5"/>
        <v>Agricultura</v>
      </c>
      <c r="C95" s="19">
        <f t="shared" si="6"/>
        <v>4.1500000000000004</v>
      </c>
      <c r="D95" s="19" t="str">
        <f t="shared" si="6"/>
        <v>Patricio</v>
      </c>
      <c r="E95" s="19" t="s">
        <v>158</v>
      </c>
      <c r="F95" s="15" t="s">
        <v>92</v>
      </c>
      <c r="G95" s="15" t="s">
        <v>10</v>
      </c>
      <c r="H95" s="29" t="s">
        <v>58</v>
      </c>
      <c r="I95" s="21">
        <v>1</v>
      </c>
      <c r="J95" s="21" t="s">
        <v>158</v>
      </c>
      <c r="K95" s="29" t="s">
        <v>298</v>
      </c>
      <c r="L95" s="29" t="s">
        <v>245</v>
      </c>
      <c r="M95" s="33" t="s">
        <v>108</v>
      </c>
      <c r="N95" s="23" t="s">
        <v>94</v>
      </c>
      <c r="O95" s="15" t="s">
        <v>48</v>
      </c>
      <c r="P95" s="15"/>
      <c r="Q95" s="15"/>
    </row>
    <row r="96" spans="1:17" x14ac:dyDescent="0.35">
      <c r="I96" s="5"/>
      <c r="J96" s="5"/>
      <c r="N96" s="16"/>
    </row>
    <row r="97" spans="9:14" x14ac:dyDescent="0.35">
      <c r="I97" s="5"/>
      <c r="J97" s="5"/>
      <c r="N97" s="16"/>
    </row>
    <row r="98" spans="9:14" x14ac:dyDescent="0.35">
      <c r="I98" s="5"/>
      <c r="J98" s="5"/>
      <c r="N98" s="16"/>
    </row>
    <row r="99" spans="9:14" x14ac:dyDescent="0.35">
      <c r="I99" s="5"/>
      <c r="J99" s="5"/>
      <c r="N99" s="16"/>
    </row>
    <row r="100" spans="9:14" x14ac:dyDescent="0.35">
      <c r="I100" s="5"/>
      <c r="J100" s="5"/>
      <c r="N100" s="16"/>
    </row>
    <row r="101" spans="9:14" x14ac:dyDescent="0.35">
      <c r="I101" s="5"/>
      <c r="J101" s="5"/>
      <c r="N101" s="16"/>
    </row>
    <row r="102" spans="9:14" x14ac:dyDescent="0.35">
      <c r="I102" s="5"/>
      <c r="J102" s="5"/>
      <c r="N102" s="16"/>
    </row>
    <row r="103" spans="9:14" x14ac:dyDescent="0.35">
      <c r="I103" s="5"/>
      <c r="J103" s="5"/>
      <c r="N103" s="16"/>
    </row>
    <row r="104" spans="9:14" x14ac:dyDescent="0.35">
      <c r="I104" s="5"/>
      <c r="J104" s="5"/>
      <c r="N104" s="16"/>
    </row>
    <row r="105" spans="9:14" x14ac:dyDescent="0.35">
      <c r="N105" s="16"/>
    </row>
    <row r="106" spans="9:14" x14ac:dyDescent="0.35">
      <c r="N106" s="16"/>
    </row>
    <row r="107" spans="9:14" x14ac:dyDescent="0.35">
      <c r="N107" s="16"/>
    </row>
    <row r="108" spans="9:14" x14ac:dyDescent="0.35">
      <c r="N108" s="16"/>
    </row>
    <row r="109" spans="9:14" x14ac:dyDescent="0.35">
      <c r="N109" s="16"/>
    </row>
    <row r="110" spans="9:14" x14ac:dyDescent="0.35">
      <c r="N110" s="16"/>
    </row>
    <row r="111" spans="9:14" x14ac:dyDescent="0.35">
      <c r="N111" s="16"/>
    </row>
    <row r="112" spans="9:14" x14ac:dyDescent="0.35">
      <c r="N112" s="16"/>
    </row>
  </sheetData>
  <phoneticPr fontId="7" type="noConversion"/>
  <conditionalFormatting sqref="K41:L44">
    <cfRule type="expression" dxfId="607" priority="869">
      <formula>#REF!="Reporte 2"</formula>
    </cfRule>
    <cfRule type="expression" dxfId="606" priority="870">
      <formula>#REF!="Reporte 1"</formula>
    </cfRule>
    <cfRule type="expression" dxfId="605" priority="871">
      <formula>#REF!="Informe 10"</formula>
    </cfRule>
    <cfRule type="expression" dxfId="604" priority="872">
      <formula>#REF!="Informe 9"</formula>
    </cfRule>
    <cfRule type="expression" dxfId="603" priority="873">
      <formula>#REF!="Informe 8"</formula>
    </cfRule>
    <cfRule type="expression" dxfId="602" priority="874">
      <formula>#REF!="Informe 7"</formula>
    </cfRule>
    <cfRule type="expression" dxfId="601" priority="875">
      <formula>#REF!="Informe 6"</formula>
    </cfRule>
    <cfRule type="expression" dxfId="600" priority="876">
      <formula>#REF!="Informe 5"</formula>
    </cfRule>
    <cfRule type="expression" dxfId="599" priority="877">
      <formula>#REF!="Informe 4"</formula>
    </cfRule>
    <cfRule type="expression" dxfId="598" priority="878">
      <formula>#REF!="Informe 3"</formula>
    </cfRule>
    <cfRule type="expression" dxfId="597" priority="879">
      <formula>#REF!="Informe 2"</formula>
    </cfRule>
    <cfRule type="expression" dxfId="596" priority="880">
      <formula>#REF!="Informe 1"</formula>
    </cfRule>
    <cfRule type="expression" dxfId="595" priority="881">
      <formula>#REF!="Gráfico 10"</formula>
    </cfRule>
    <cfRule type="expression" dxfId="594" priority="882">
      <formula>#REF!="Gráfico 25"</formula>
    </cfRule>
    <cfRule type="expression" dxfId="593" priority="883">
      <formula>#REF!="Gráfico 24"</formula>
    </cfRule>
    <cfRule type="expression" dxfId="592" priority="884">
      <formula>#REF!="Gráfico 23"</formula>
    </cfRule>
    <cfRule type="expression" dxfId="591" priority="885">
      <formula>#REF!="Gráfico 22"</formula>
    </cfRule>
    <cfRule type="expression" dxfId="590" priority="886">
      <formula>#REF!="Gráfico 21"</formula>
    </cfRule>
    <cfRule type="expression" dxfId="589" priority="887">
      <formula>#REF!="Gráfico 20"</formula>
    </cfRule>
    <cfRule type="expression" dxfId="588" priority="888">
      <formula>#REF!="Gráfico 18"</formula>
    </cfRule>
    <cfRule type="expression" dxfId="587" priority="889">
      <formula>#REF!="Gráfico 19"</formula>
    </cfRule>
    <cfRule type="expression" dxfId="586" priority="890">
      <formula>#REF!="Gráfico 17"</formula>
    </cfRule>
    <cfRule type="expression" dxfId="585" priority="891">
      <formula>#REF!="Gráfico 16"</formula>
    </cfRule>
    <cfRule type="expression" dxfId="584" priority="892">
      <formula>#REF!="Gráfico 15"</formula>
    </cfRule>
    <cfRule type="expression" dxfId="583" priority="893">
      <formula>#REF!="Gráfico 14"</formula>
    </cfRule>
    <cfRule type="expression" dxfId="582" priority="894">
      <formula>#REF!="Gráfico 12"</formula>
    </cfRule>
    <cfRule type="expression" dxfId="581" priority="895">
      <formula>#REF!="Gráfico 13"</formula>
    </cfRule>
    <cfRule type="expression" dxfId="580" priority="896">
      <formula>#REF!="Gráfico 11"</formula>
    </cfRule>
    <cfRule type="expression" dxfId="579" priority="897">
      <formula>#REF!="Gráfico 9"</formula>
    </cfRule>
    <cfRule type="expression" dxfId="578" priority="898">
      <formula>#REF!="Gráfico 8"</formula>
    </cfRule>
    <cfRule type="expression" dxfId="577" priority="899">
      <formula>#REF!="Gráfico 7"</formula>
    </cfRule>
    <cfRule type="expression" dxfId="576" priority="900">
      <formula>#REF!="Gráfico 6"</formula>
    </cfRule>
    <cfRule type="expression" dxfId="575" priority="901">
      <formula>#REF!="Gráfico 4"</formula>
    </cfRule>
    <cfRule type="expression" dxfId="574" priority="902">
      <formula>#REF!="Gráfico 3"</formula>
    </cfRule>
    <cfRule type="expression" dxfId="573" priority="903">
      <formula>#REF!="Gráfico 2"</formula>
    </cfRule>
    <cfRule type="expression" dxfId="572" priority="904">
      <formula>#REF!="Gráfico 1"</formula>
    </cfRule>
    <cfRule type="expression" dxfId="571" priority="905">
      <formula>#REF!="Gráfico 5"</formula>
    </cfRule>
  </conditionalFormatting>
  <conditionalFormatting sqref="I11:J86">
    <cfRule type="cellIs" dxfId="570" priority="868" operator="greaterThan">
      <formula>100</formula>
    </cfRule>
  </conditionalFormatting>
  <conditionalFormatting sqref="I105:J3000">
    <cfRule type="cellIs" dxfId="569" priority="867" operator="greaterThan">
      <formula>100</formula>
    </cfRule>
  </conditionalFormatting>
  <conditionalFormatting sqref="I87:J87">
    <cfRule type="cellIs" dxfId="568" priority="532" operator="greaterThan">
      <formula>100</formula>
    </cfRule>
  </conditionalFormatting>
  <conditionalFormatting sqref="M21:M32">
    <cfRule type="expression" dxfId="567" priority="493">
      <formula>$AC12="Reporte 2"</formula>
    </cfRule>
    <cfRule type="expression" dxfId="566" priority="494">
      <formula>$AC12="Reporte 1"</formula>
    </cfRule>
    <cfRule type="expression" dxfId="565" priority="495">
      <formula>$AC12="Informe 10"</formula>
    </cfRule>
    <cfRule type="expression" dxfId="564" priority="496">
      <formula>$AC12="Informe 9"</formula>
    </cfRule>
    <cfRule type="expression" dxfId="563" priority="497">
      <formula>$AC12="Informe 8"</formula>
    </cfRule>
    <cfRule type="expression" dxfId="562" priority="498">
      <formula>$AC12="Informe 7"</formula>
    </cfRule>
    <cfRule type="expression" dxfId="561" priority="499">
      <formula>$AC12="Informe 6"</formula>
    </cfRule>
    <cfRule type="expression" dxfId="560" priority="500">
      <formula>$AC12="Informe 5"</formula>
    </cfRule>
    <cfRule type="expression" dxfId="559" priority="501">
      <formula>$AC12="Informe 4"</formula>
    </cfRule>
    <cfRule type="expression" dxfId="558" priority="502">
      <formula>$AC12="Informe 3"</formula>
    </cfRule>
    <cfRule type="expression" dxfId="557" priority="503">
      <formula>$AC12="Informe 2"</formula>
    </cfRule>
    <cfRule type="expression" dxfId="556" priority="504">
      <formula>$AC12="Informe 1"</formula>
    </cfRule>
    <cfRule type="expression" dxfId="555" priority="505">
      <formula>$AC12="Gráfico 10"</formula>
    </cfRule>
    <cfRule type="expression" dxfId="554" priority="506">
      <formula>$AC12="Gráfico 25"</formula>
    </cfRule>
    <cfRule type="expression" dxfId="553" priority="507">
      <formula>$AC12="Gráfico 24"</formula>
    </cfRule>
    <cfRule type="expression" dxfId="552" priority="508">
      <formula>$AC12="Gráfico 23"</formula>
    </cfRule>
    <cfRule type="expression" dxfId="551" priority="509">
      <formula>$AC12="Gráfico 22"</formula>
    </cfRule>
    <cfRule type="expression" dxfId="550" priority="510">
      <formula>$AC12="Gráfico 21"</formula>
    </cfRule>
    <cfRule type="expression" dxfId="549" priority="511">
      <formula>$AC12="Gráfico 20"</formula>
    </cfRule>
    <cfRule type="expression" dxfId="548" priority="512">
      <formula>$AC12="Gráfico 18"</formula>
    </cfRule>
    <cfRule type="expression" dxfId="547" priority="513">
      <formula>$AC12="Gráfico 19"</formula>
    </cfRule>
    <cfRule type="expression" dxfId="546" priority="514">
      <formula>$AC12="Gráfico 17"</formula>
    </cfRule>
    <cfRule type="expression" dxfId="545" priority="515">
      <formula>$AC12="Gráfico 16"</formula>
    </cfRule>
    <cfRule type="expression" dxfId="544" priority="516">
      <formula>$AC12="Gráfico 15"</formula>
    </cfRule>
    <cfRule type="expression" dxfId="543" priority="517">
      <formula>$AC12="Gráfico 14"</formula>
    </cfRule>
    <cfRule type="expression" dxfId="542" priority="518">
      <formula>$AC12="Gráfico 12"</formula>
    </cfRule>
    <cfRule type="expression" dxfId="541" priority="519">
      <formula>$AC12="Gráfico 13"</formula>
    </cfRule>
    <cfRule type="expression" dxfId="540" priority="520">
      <formula>$AC12="Gráfico 11"</formula>
    </cfRule>
    <cfRule type="expression" dxfId="539" priority="521">
      <formula>$AC12="Gráfico 9"</formula>
    </cfRule>
    <cfRule type="expression" dxfId="538" priority="522">
      <formula>$AC12="Gráfico 8"</formula>
    </cfRule>
    <cfRule type="expression" dxfId="537" priority="523">
      <formula>$AC12="Gráfico 7"</formula>
    </cfRule>
    <cfRule type="expression" dxfId="536" priority="524">
      <formula>$AC12="Gráfico 6"</formula>
    </cfRule>
    <cfRule type="expression" dxfId="535" priority="525">
      <formula>$AC12="Gráfico 4"</formula>
    </cfRule>
    <cfRule type="expression" dxfId="534" priority="526">
      <formula>$AC12="Gráfico 3"</formula>
    </cfRule>
    <cfRule type="expression" dxfId="533" priority="527">
      <formula>$AC12="Gráfico 2"</formula>
    </cfRule>
    <cfRule type="expression" dxfId="532" priority="528">
      <formula>$AC12="Gráfico 1"</formula>
    </cfRule>
    <cfRule type="expression" dxfId="531" priority="529">
      <formula>$AC12="Gráfico 5"</formula>
    </cfRule>
  </conditionalFormatting>
  <conditionalFormatting sqref="M41:M48">
    <cfRule type="expression" dxfId="530" priority="456">
      <formula>$AC41="Reporte 2"</formula>
    </cfRule>
    <cfRule type="expression" dxfId="529" priority="457">
      <formula>$AC41="Reporte 1"</formula>
    </cfRule>
    <cfRule type="expression" dxfId="528" priority="458">
      <formula>$AC41="Informe 10"</formula>
    </cfRule>
    <cfRule type="expression" dxfId="527" priority="459">
      <formula>$AC41="Informe 9"</formula>
    </cfRule>
    <cfRule type="expression" dxfId="526" priority="460">
      <formula>$AC41="Informe 8"</formula>
    </cfRule>
    <cfRule type="expression" dxfId="525" priority="461">
      <formula>$AC41="Informe 7"</formula>
    </cfRule>
    <cfRule type="expression" dxfId="524" priority="462">
      <formula>$AC41="Informe 6"</formula>
    </cfRule>
    <cfRule type="expression" dxfId="523" priority="463">
      <formula>$AC41="Informe 5"</formula>
    </cfRule>
    <cfRule type="expression" dxfId="522" priority="464">
      <formula>$AC41="Informe 4"</formula>
    </cfRule>
    <cfRule type="expression" dxfId="521" priority="465">
      <formula>$AC41="Informe 3"</formula>
    </cfRule>
    <cfRule type="expression" dxfId="520" priority="466">
      <formula>$AC41="Informe 2"</formula>
    </cfRule>
    <cfRule type="expression" dxfId="519" priority="467">
      <formula>$AC41="Informe 1"</formula>
    </cfRule>
    <cfRule type="expression" dxfId="518" priority="468">
      <formula>$AC41="Gráfico 10"</formula>
    </cfRule>
    <cfRule type="expression" dxfId="517" priority="469">
      <formula>$AC41="Gráfico 25"</formula>
    </cfRule>
    <cfRule type="expression" dxfId="516" priority="470">
      <formula>$AC41="Gráfico 24"</formula>
    </cfRule>
    <cfRule type="expression" dxfId="515" priority="471">
      <formula>$AC41="Gráfico 23"</formula>
    </cfRule>
    <cfRule type="expression" dxfId="514" priority="472">
      <formula>$AC41="Gráfico 22"</formula>
    </cfRule>
    <cfRule type="expression" dxfId="513" priority="473">
      <formula>$AC41="Gráfico 21"</formula>
    </cfRule>
    <cfRule type="expression" dxfId="512" priority="474">
      <formula>$AC41="Gráfico 20"</formula>
    </cfRule>
    <cfRule type="expression" dxfId="511" priority="475">
      <formula>$AC41="Gráfico 18"</formula>
    </cfRule>
    <cfRule type="expression" dxfId="510" priority="476">
      <formula>$AC41="Gráfico 19"</formula>
    </cfRule>
    <cfRule type="expression" dxfId="509" priority="477">
      <formula>$AC41="Gráfico 17"</formula>
    </cfRule>
    <cfRule type="expression" dxfId="508" priority="478">
      <formula>$AC41="Gráfico 16"</formula>
    </cfRule>
    <cfRule type="expression" dxfId="507" priority="479">
      <formula>$AC41="Gráfico 15"</formula>
    </cfRule>
    <cfRule type="expression" dxfId="506" priority="480">
      <formula>$AC41="Gráfico 14"</formula>
    </cfRule>
    <cfRule type="expression" dxfId="505" priority="481">
      <formula>$AC41="Gráfico 12"</formula>
    </cfRule>
    <cfRule type="expression" dxfId="504" priority="482">
      <formula>$AC41="Gráfico 13"</formula>
    </cfRule>
    <cfRule type="expression" dxfId="503" priority="483">
      <formula>$AC41="Gráfico 11"</formula>
    </cfRule>
    <cfRule type="expression" dxfId="502" priority="484">
      <formula>$AC41="Gráfico 9"</formula>
    </cfRule>
    <cfRule type="expression" dxfId="501" priority="485">
      <formula>$AC41="Gráfico 8"</formula>
    </cfRule>
    <cfRule type="expression" dxfId="500" priority="486">
      <formula>$AC41="Gráfico 7"</formula>
    </cfRule>
    <cfRule type="expression" dxfId="499" priority="487">
      <formula>$AC41="Gráfico 6"</formula>
    </cfRule>
    <cfRule type="expression" dxfId="498" priority="488">
      <formula>$AC41="Gráfico 4"</formula>
    </cfRule>
    <cfRule type="expression" dxfId="497" priority="489">
      <formula>$AC41="Gráfico 3"</formula>
    </cfRule>
    <cfRule type="expression" dxfId="496" priority="490">
      <formula>$AC41="Gráfico 2"</formula>
    </cfRule>
    <cfRule type="expression" dxfId="495" priority="491">
      <formula>$AC41="Gráfico 1"</formula>
    </cfRule>
    <cfRule type="expression" dxfId="494" priority="492">
      <formula>$AC41="Gráfico 5"</formula>
    </cfRule>
  </conditionalFormatting>
  <conditionalFormatting sqref="M53:M60">
    <cfRule type="expression" dxfId="493" priority="419">
      <formula>$AC53="Reporte 2"</formula>
    </cfRule>
    <cfRule type="expression" dxfId="492" priority="420">
      <formula>$AC53="Reporte 1"</formula>
    </cfRule>
    <cfRule type="expression" dxfId="491" priority="421">
      <formula>$AC53="Informe 10"</formula>
    </cfRule>
    <cfRule type="expression" dxfId="490" priority="422">
      <formula>$AC53="Informe 9"</formula>
    </cfRule>
    <cfRule type="expression" dxfId="489" priority="423">
      <formula>$AC53="Informe 8"</formula>
    </cfRule>
    <cfRule type="expression" dxfId="488" priority="424">
      <formula>$AC53="Informe 7"</formula>
    </cfRule>
    <cfRule type="expression" dxfId="487" priority="425">
      <formula>$AC53="Informe 6"</formula>
    </cfRule>
    <cfRule type="expression" dxfId="486" priority="426">
      <formula>$AC53="Informe 5"</formula>
    </cfRule>
    <cfRule type="expression" dxfId="485" priority="427">
      <formula>$AC53="Informe 4"</formula>
    </cfRule>
    <cfRule type="expression" dxfId="484" priority="428">
      <formula>$AC53="Informe 3"</formula>
    </cfRule>
    <cfRule type="expression" dxfId="483" priority="429">
      <formula>$AC53="Informe 2"</formula>
    </cfRule>
    <cfRule type="expression" dxfId="482" priority="430">
      <formula>$AC53="Informe 1"</formula>
    </cfRule>
    <cfRule type="expression" dxfId="481" priority="431">
      <formula>$AC53="Gráfico 10"</formula>
    </cfRule>
    <cfRule type="expression" dxfId="480" priority="432">
      <formula>$AC53="Gráfico 25"</formula>
    </cfRule>
    <cfRule type="expression" dxfId="479" priority="433">
      <formula>$AC53="Gráfico 24"</formula>
    </cfRule>
    <cfRule type="expression" dxfId="478" priority="434">
      <formula>$AC53="Gráfico 23"</formula>
    </cfRule>
    <cfRule type="expression" dxfId="477" priority="435">
      <formula>$AC53="Gráfico 22"</formula>
    </cfRule>
    <cfRule type="expression" dxfId="476" priority="436">
      <formula>$AC53="Gráfico 21"</formula>
    </cfRule>
    <cfRule type="expression" dxfId="475" priority="437">
      <formula>$AC53="Gráfico 20"</formula>
    </cfRule>
    <cfRule type="expression" dxfId="474" priority="438">
      <formula>$AC53="Gráfico 18"</formula>
    </cfRule>
    <cfRule type="expression" dxfId="473" priority="439">
      <formula>$AC53="Gráfico 19"</formula>
    </cfRule>
    <cfRule type="expression" dxfId="472" priority="440">
      <formula>$AC53="Gráfico 17"</formula>
    </cfRule>
    <cfRule type="expression" dxfId="471" priority="441">
      <formula>$AC53="Gráfico 16"</formula>
    </cfRule>
    <cfRule type="expression" dxfId="470" priority="442">
      <formula>$AC53="Gráfico 15"</formula>
    </cfRule>
    <cfRule type="expression" dxfId="469" priority="443">
      <formula>$AC53="Gráfico 14"</formula>
    </cfRule>
    <cfRule type="expression" dxfId="468" priority="444">
      <formula>$AC53="Gráfico 12"</formula>
    </cfRule>
    <cfRule type="expression" dxfId="467" priority="445">
      <formula>$AC53="Gráfico 13"</formula>
    </cfRule>
    <cfRule type="expression" dxfId="466" priority="446">
      <formula>$AC53="Gráfico 11"</formula>
    </cfRule>
    <cfRule type="expression" dxfId="465" priority="447">
      <formula>$AC53="Gráfico 9"</formula>
    </cfRule>
    <cfRule type="expression" dxfId="464" priority="448">
      <formula>$AC53="Gráfico 8"</formula>
    </cfRule>
    <cfRule type="expression" dxfId="463" priority="449">
      <formula>$AC53="Gráfico 7"</formula>
    </cfRule>
    <cfRule type="expression" dxfId="462" priority="450">
      <formula>$AC53="Gráfico 6"</formula>
    </cfRule>
    <cfRule type="expression" dxfId="461" priority="451">
      <formula>$AC53="Gráfico 4"</formula>
    </cfRule>
    <cfRule type="expression" dxfId="460" priority="452">
      <formula>$AC53="Gráfico 3"</formula>
    </cfRule>
    <cfRule type="expression" dxfId="459" priority="453">
      <formula>$AC53="Gráfico 2"</formula>
    </cfRule>
    <cfRule type="expression" dxfId="458" priority="454">
      <formula>$AC53="Gráfico 1"</formula>
    </cfRule>
    <cfRule type="expression" dxfId="457" priority="455">
      <formula>$AC53="Gráfico 5"</formula>
    </cfRule>
  </conditionalFormatting>
  <conditionalFormatting sqref="M64:M66">
    <cfRule type="expression" dxfId="456" priority="382">
      <formula>$AD64="Reporte 2"</formula>
    </cfRule>
    <cfRule type="expression" dxfId="455" priority="383">
      <formula>$AD64="Reporte 1"</formula>
    </cfRule>
    <cfRule type="expression" dxfId="454" priority="384">
      <formula>$AD64="Informe 10"</formula>
    </cfRule>
    <cfRule type="expression" dxfId="453" priority="385">
      <formula>$AD64="Informe 9"</formula>
    </cfRule>
    <cfRule type="expression" dxfId="452" priority="386">
      <formula>$AD64="Informe 8"</formula>
    </cfRule>
    <cfRule type="expression" dxfId="451" priority="387">
      <formula>$AD64="Informe 7"</formula>
    </cfRule>
    <cfRule type="expression" dxfId="450" priority="388">
      <formula>$AD64="Informe 6"</formula>
    </cfRule>
    <cfRule type="expression" dxfId="449" priority="389">
      <formula>$AD64="Informe 5"</formula>
    </cfRule>
    <cfRule type="expression" dxfId="448" priority="390">
      <formula>$AD64="Informe 4"</formula>
    </cfRule>
    <cfRule type="expression" dxfId="447" priority="391">
      <formula>$AD64="Informe 3"</formula>
    </cfRule>
    <cfRule type="expression" dxfId="446" priority="392">
      <formula>$AD64="Informe 2"</formula>
    </cfRule>
    <cfRule type="expression" dxfId="445" priority="393">
      <formula>$AD64="Informe 1"</formula>
    </cfRule>
    <cfRule type="expression" dxfId="444" priority="394">
      <formula>$AD64="Gráfico 10"</formula>
    </cfRule>
    <cfRule type="expression" dxfId="443" priority="395">
      <formula>$AD64="Gráfico 25"</formula>
    </cfRule>
    <cfRule type="expression" dxfId="442" priority="396">
      <formula>$AD64="Gráfico 24"</formula>
    </cfRule>
    <cfRule type="expression" dxfId="441" priority="397">
      <formula>$AD64="Gráfico 23"</formula>
    </cfRule>
    <cfRule type="expression" dxfId="440" priority="398">
      <formula>$AD64="Gráfico 22"</formula>
    </cfRule>
    <cfRule type="expression" dxfId="439" priority="399">
      <formula>$AD64="Gráfico 21"</formula>
    </cfRule>
    <cfRule type="expression" dxfId="438" priority="400">
      <formula>$AD64="Gráfico 20"</formula>
    </cfRule>
    <cfRule type="expression" dxfId="437" priority="401">
      <formula>$AD64="Gráfico 18"</formula>
    </cfRule>
    <cfRule type="expression" dxfId="436" priority="402">
      <formula>$AD64="Gráfico 19"</formula>
    </cfRule>
    <cfRule type="expression" dxfId="435" priority="403">
      <formula>$AD64="Gráfico 17"</formula>
    </cfRule>
    <cfRule type="expression" dxfId="434" priority="404">
      <formula>$AD64="Gráfico 16"</formula>
    </cfRule>
    <cfRule type="expression" dxfId="433" priority="405">
      <formula>$AD64="Gráfico 15"</formula>
    </cfRule>
    <cfRule type="expression" dxfId="432" priority="406">
      <formula>$AD64="Gráfico 14"</formula>
    </cfRule>
    <cfRule type="expression" dxfId="431" priority="407">
      <formula>$AD64="Gráfico 12"</formula>
    </cfRule>
    <cfRule type="expression" dxfId="430" priority="408">
      <formula>$AD64="Gráfico 13"</formula>
    </cfRule>
    <cfRule type="expression" dxfId="429" priority="409">
      <formula>$AD64="Gráfico 11"</formula>
    </cfRule>
    <cfRule type="expression" dxfId="428" priority="410">
      <formula>$AD64="Gráfico 9"</formula>
    </cfRule>
    <cfRule type="expression" dxfId="427" priority="411">
      <formula>$AD64="Gráfico 8"</formula>
    </cfRule>
    <cfRule type="expression" dxfId="426" priority="412">
      <formula>$AD64="Gráfico 7"</formula>
    </cfRule>
    <cfRule type="expression" dxfId="425" priority="413">
      <formula>$AD64="Gráfico 6"</formula>
    </cfRule>
    <cfRule type="expression" dxfId="424" priority="414">
      <formula>$AD64="Gráfico 4"</formula>
    </cfRule>
    <cfRule type="expression" dxfId="423" priority="415">
      <formula>$AD64="Gráfico 3"</formula>
    </cfRule>
    <cfRule type="expression" dxfId="422" priority="416">
      <formula>$AD64="Gráfico 2"</formula>
    </cfRule>
    <cfRule type="expression" dxfId="421" priority="417">
      <formula>$AD64="Gráfico 1"</formula>
    </cfRule>
    <cfRule type="expression" dxfId="420" priority="418">
      <formula>$AD64="Gráfico 5"</formula>
    </cfRule>
  </conditionalFormatting>
  <conditionalFormatting sqref="M90:M92">
    <cfRule type="expression" dxfId="419" priority="345">
      <formula>$AC90="Reporte 2"</formula>
    </cfRule>
    <cfRule type="expression" dxfId="418" priority="346">
      <formula>$AC90="Reporte 1"</formula>
    </cfRule>
    <cfRule type="expression" dxfId="417" priority="347">
      <formula>$AC90="Informe 10"</formula>
    </cfRule>
    <cfRule type="expression" dxfId="416" priority="348">
      <formula>$AC90="Informe 9"</formula>
    </cfRule>
    <cfRule type="expression" dxfId="415" priority="349">
      <formula>$AC90="Informe 8"</formula>
    </cfRule>
    <cfRule type="expression" dxfId="414" priority="350">
      <formula>$AC90="Informe 7"</formula>
    </cfRule>
    <cfRule type="expression" dxfId="413" priority="351">
      <formula>$AC90="Informe 6"</formula>
    </cfRule>
    <cfRule type="expression" dxfId="412" priority="352">
      <formula>$AC90="Informe 5"</formula>
    </cfRule>
    <cfRule type="expression" dxfId="411" priority="353">
      <formula>$AC90="Informe 4"</formula>
    </cfRule>
    <cfRule type="expression" dxfId="410" priority="354">
      <formula>$AC90="Informe 3"</formula>
    </cfRule>
    <cfRule type="expression" dxfId="409" priority="355">
      <formula>$AC90="Informe 2"</formula>
    </cfRule>
    <cfRule type="expression" dxfId="408" priority="356">
      <formula>$AC90="Informe 1"</formula>
    </cfRule>
    <cfRule type="expression" dxfId="407" priority="357">
      <formula>$AC90="Gráfico 10"</formula>
    </cfRule>
    <cfRule type="expression" dxfId="406" priority="358">
      <formula>$AC90="Gráfico 25"</formula>
    </cfRule>
    <cfRule type="expression" dxfId="405" priority="359">
      <formula>$AC90="Gráfico 24"</formula>
    </cfRule>
    <cfRule type="expression" dxfId="404" priority="360">
      <formula>$AC90="Gráfico 23"</formula>
    </cfRule>
    <cfRule type="expression" dxfId="403" priority="361">
      <formula>$AC90="Gráfico 22"</formula>
    </cfRule>
    <cfRule type="expression" dxfId="402" priority="362">
      <formula>$AC90="Gráfico 21"</formula>
    </cfRule>
    <cfRule type="expression" dxfId="401" priority="363">
      <formula>$AC90="Gráfico 20"</formula>
    </cfRule>
    <cfRule type="expression" dxfId="400" priority="364">
      <formula>$AC90="Gráfico 18"</formula>
    </cfRule>
    <cfRule type="expression" dxfId="399" priority="365">
      <formula>$AC90="Gráfico 19"</formula>
    </cfRule>
    <cfRule type="expression" dxfId="398" priority="366">
      <formula>$AC90="Gráfico 17"</formula>
    </cfRule>
    <cfRule type="expression" dxfId="397" priority="367">
      <formula>$AC90="Gráfico 16"</formula>
    </cfRule>
    <cfRule type="expression" dxfId="396" priority="368">
      <formula>$AC90="Gráfico 15"</formula>
    </cfRule>
    <cfRule type="expression" dxfId="395" priority="369">
      <formula>$AC90="Gráfico 14"</formula>
    </cfRule>
    <cfRule type="expression" dxfId="394" priority="370">
      <formula>$AC90="Gráfico 12"</formula>
    </cfRule>
    <cfRule type="expression" dxfId="393" priority="371">
      <formula>$AC90="Gráfico 13"</formula>
    </cfRule>
    <cfRule type="expression" dxfId="392" priority="372">
      <formula>$AC90="Gráfico 11"</formula>
    </cfRule>
    <cfRule type="expression" dxfId="391" priority="373">
      <formula>$AC90="Gráfico 9"</formula>
    </cfRule>
    <cfRule type="expression" dxfId="390" priority="374">
      <formula>$AC90="Gráfico 8"</formula>
    </cfRule>
    <cfRule type="expression" dxfId="389" priority="375">
      <formula>$AC90="Gráfico 7"</formula>
    </cfRule>
    <cfRule type="expression" dxfId="388" priority="376">
      <formula>$AC90="Gráfico 6"</formula>
    </cfRule>
    <cfRule type="expression" dxfId="387" priority="377">
      <formula>$AC90="Gráfico 4"</formula>
    </cfRule>
    <cfRule type="expression" dxfId="386" priority="378">
      <formula>$AC90="Gráfico 3"</formula>
    </cfRule>
    <cfRule type="expression" dxfId="385" priority="379">
      <formula>$AC90="Gráfico 2"</formula>
    </cfRule>
    <cfRule type="expression" dxfId="384" priority="380">
      <formula>$AC90="Gráfico 1"</formula>
    </cfRule>
    <cfRule type="expression" dxfId="383" priority="381">
      <formula>$AC90="Gráfico 5"</formula>
    </cfRule>
  </conditionalFormatting>
  <conditionalFormatting sqref="M93:M95">
    <cfRule type="expression" dxfId="382" priority="308">
      <formula>$AC93="Reporte 2"</formula>
    </cfRule>
    <cfRule type="expression" dxfId="381" priority="309">
      <formula>$AC93="Reporte 1"</formula>
    </cfRule>
    <cfRule type="expression" dxfId="380" priority="310">
      <formula>$AC93="Informe 10"</formula>
    </cfRule>
    <cfRule type="expression" dxfId="379" priority="311">
      <formula>$AC93="Informe 9"</formula>
    </cfRule>
    <cfRule type="expression" dxfId="378" priority="312">
      <formula>$AC93="Informe 8"</formula>
    </cfRule>
    <cfRule type="expression" dxfId="377" priority="313">
      <formula>$AC93="Informe 7"</formula>
    </cfRule>
    <cfRule type="expression" dxfId="376" priority="314">
      <formula>$AC93="Informe 6"</formula>
    </cfRule>
    <cfRule type="expression" dxfId="375" priority="315">
      <formula>$AC93="Informe 5"</formula>
    </cfRule>
    <cfRule type="expression" dxfId="374" priority="316">
      <formula>$AC93="Informe 4"</formula>
    </cfRule>
    <cfRule type="expression" dxfId="373" priority="317">
      <formula>$AC93="Informe 3"</formula>
    </cfRule>
    <cfRule type="expression" dxfId="372" priority="318">
      <formula>$AC93="Informe 2"</formula>
    </cfRule>
    <cfRule type="expression" dxfId="371" priority="319">
      <formula>$AC93="Informe 1"</formula>
    </cfRule>
    <cfRule type="expression" dxfId="370" priority="320">
      <formula>$AC93="Gráfico 10"</formula>
    </cfRule>
    <cfRule type="expression" dxfId="369" priority="321">
      <formula>$AC93="Gráfico 25"</formula>
    </cfRule>
    <cfRule type="expression" dxfId="368" priority="322">
      <formula>$AC93="Gráfico 24"</formula>
    </cfRule>
    <cfRule type="expression" dxfId="367" priority="323">
      <formula>$AC93="Gráfico 23"</formula>
    </cfRule>
    <cfRule type="expression" dxfId="366" priority="324">
      <formula>$AC93="Gráfico 22"</formula>
    </cfRule>
    <cfRule type="expression" dxfId="365" priority="325">
      <formula>$AC93="Gráfico 21"</formula>
    </cfRule>
    <cfRule type="expression" dxfId="364" priority="326">
      <formula>$AC93="Gráfico 20"</formula>
    </cfRule>
    <cfRule type="expression" dxfId="363" priority="327">
      <formula>$AC93="Gráfico 18"</formula>
    </cfRule>
    <cfRule type="expression" dxfId="362" priority="328">
      <formula>$AC93="Gráfico 19"</formula>
    </cfRule>
    <cfRule type="expression" dxfId="361" priority="329">
      <formula>$AC93="Gráfico 17"</formula>
    </cfRule>
    <cfRule type="expression" dxfId="360" priority="330">
      <formula>$AC93="Gráfico 16"</formula>
    </cfRule>
    <cfRule type="expression" dxfId="359" priority="331">
      <formula>$AC93="Gráfico 15"</formula>
    </cfRule>
    <cfRule type="expression" dxfId="358" priority="332">
      <formula>$AC93="Gráfico 14"</formula>
    </cfRule>
    <cfRule type="expression" dxfId="357" priority="333">
      <formula>$AC93="Gráfico 12"</formula>
    </cfRule>
    <cfRule type="expression" dxfId="356" priority="334">
      <formula>$AC93="Gráfico 13"</formula>
    </cfRule>
    <cfRule type="expression" dxfId="355" priority="335">
      <formula>$AC93="Gráfico 11"</formula>
    </cfRule>
    <cfRule type="expression" dxfId="354" priority="336">
      <formula>$AC93="Gráfico 9"</formula>
    </cfRule>
    <cfRule type="expression" dxfId="353" priority="337">
      <formula>$AC93="Gráfico 8"</formula>
    </cfRule>
    <cfRule type="expression" dxfId="352" priority="338">
      <formula>$AC93="Gráfico 7"</formula>
    </cfRule>
    <cfRule type="expression" dxfId="351" priority="339">
      <formula>$AC93="Gráfico 6"</formula>
    </cfRule>
    <cfRule type="expression" dxfId="350" priority="340">
      <formula>$AC93="Gráfico 4"</formula>
    </cfRule>
    <cfRule type="expression" dxfId="349" priority="341">
      <formula>$AC93="Gráfico 3"</formula>
    </cfRule>
    <cfRule type="expression" dxfId="348" priority="342">
      <formula>$AC93="Gráfico 2"</formula>
    </cfRule>
    <cfRule type="expression" dxfId="347" priority="343">
      <formula>$AC93="Gráfico 1"</formula>
    </cfRule>
    <cfRule type="expression" dxfId="346" priority="344">
      <formula>$AC93="Gráfico 5"</formula>
    </cfRule>
  </conditionalFormatting>
  <conditionalFormatting sqref="L48">
    <cfRule type="expression" dxfId="345" priority="271">
      <formula>#REF!="Reporte 2"</formula>
    </cfRule>
    <cfRule type="expression" dxfId="344" priority="272">
      <formula>#REF!="Reporte 1"</formula>
    </cfRule>
    <cfRule type="expression" dxfId="343" priority="273">
      <formula>#REF!="Informe 10"</formula>
    </cfRule>
    <cfRule type="expression" dxfId="342" priority="274">
      <formula>#REF!="Informe 9"</formula>
    </cfRule>
    <cfRule type="expression" dxfId="341" priority="275">
      <formula>#REF!="Informe 8"</formula>
    </cfRule>
    <cfRule type="expression" dxfId="340" priority="276">
      <formula>#REF!="Informe 7"</formula>
    </cfRule>
    <cfRule type="expression" dxfId="339" priority="277">
      <formula>#REF!="Informe 6"</formula>
    </cfRule>
    <cfRule type="expression" dxfId="338" priority="278">
      <formula>#REF!="Informe 5"</formula>
    </cfRule>
    <cfRule type="expression" dxfId="337" priority="279">
      <formula>#REF!="Informe 4"</formula>
    </cfRule>
    <cfRule type="expression" dxfId="336" priority="280">
      <formula>#REF!="Informe 3"</formula>
    </cfRule>
    <cfRule type="expression" dxfId="335" priority="281">
      <formula>#REF!="Informe 2"</formula>
    </cfRule>
    <cfRule type="expression" dxfId="334" priority="282">
      <formula>#REF!="Informe 1"</formula>
    </cfRule>
    <cfRule type="expression" dxfId="333" priority="283">
      <formula>#REF!="Gráfico 10"</formula>
    </cfRule>
    <cfRule type="expression" dxfId="332" priority="284">
      <formula>#REF!="Gráfico 25"</formula>
    </cfRule>
    <cfRule type="expression" dxfId="331" priority="285">
      <formula>#REF!="Gráfico 24"</formula>
    </cfRule>
    <cfRule type="expression" dxfId="330" priority="286">
      <formula>#REF!="Gráfico 23"</formula>
    </cfRule>
    <cfRule type="expression" dxfId="329" priority="287">
      <formula>#REF!="Gráfico 22"</formula>
    </cfRule>
    <cfRule type="expression" dxfId="328" priority="288">
      <formula>#REF!="Gráfico 21"</formula>
    </cfRule>
    <cfRule type="expression" dxfId="327" priority="289">
      <formula>#REF!="Gráfico 20"</formula>
    </cfRule>
    <cfRule type="expression" dxfId="326" priority="290">
      <formula>#REF!="Gráfico 18"</formula>
    </cfRule>
    <cfRule type="expression" dxfId="325" priority="291">
      <formula>#REF!="Gráfico 19"</formula>
    </cfRule>
    <cfRule type="expression" dxfId="324" priority="292">
      <formula>#REF!="Gráfico 17"</formula>
    </cfRule>
    <cfRule type="expression" dxfId="323" priority="293">
      <formula>#REF!="Gráfico 16"</formula>
    </cfRule>
    <cfRule type="expression" dxfId="322" priority="294">
      <formula>#REF!="Gráfico 15"</formula>
    </cfRule>
    <cfRule type="expression" dxfId="321" priority="295">
      <formula>#REF!="Gráfico 14"</formula>
    </cfRule>
    <cfRule type="expression" dxfId="320" priority="296">
      <formula>#REF!="Gráfico 12"</formula>
    </cfRule>
    <cfRule type="expression" dxfId="319" priority="297">
      <formula>#REF!="Gráfico 13"</formula>
    </cfRule>
    <cfRule type="expression" dxfId="318" priority="298">
      <formula>#REF!="Gráfico 11"</formula>
    </cfRule>
    <cfRule type="expression" dxfId="317" priority="299">
      <formula>#REF!="Gráfico 9"</formula>
    </cfRule>
    <cfRule type="expression" dxfId="316" priority="300">
      <formula>#REF!="Gráfico 8"</formula>
    </cfRule>
    <cfRule type="expression" dxfId="315" priority="301">
      <formula>#REF!="Gráfico 7"</formula>
    </cfRule>
    <cfRule type="expression" dxfId="314" priority="302">
      <formula>#REF!="Gráfico 6"</formula>
    </cfRule>
    <cfRule type="expression" dxfId="313" priority="303">
      <formula>#REF!="Gráfico 4"</formula>
    </cfRule>
    <cfRule type="expression" dxfId="312" priority="304">
      <formula>#REF!="Gráfico 3"</formula>
    </cfRule>
    <cfRule type="expression" dxfId="311" priority="305">
      <formula>#REF!="Gráfico 2"</formula>
    </cfRule>
    <cfRule type="expression" dxfId="310" priority="306">
      <formula>#REF!="Gráfico 1"</formula>
    </cfRule>
    <cfRule type="expression" dxfId="309" priority="307">
      <formula>#REF!="Gráfico 5"</formula>
    </cfRule>
  </conditionalFormatting>
  <conditionalFormatting sqref="K48">
    <cfRule type="expression" dxfId="308" priority="234">
      <formula>#REF!="Reporte 2"</formula>
    </cfRule>
    <cfRule type="expression" dxfId="307" priority="235">
      <formula>#REF!="Reporte 1"</formula>
    </cfRule>
    <cfRule type="expression" dxfId="306" priority="236">
      <formula>#REF!="Informe 10"</formula>
    </cfRule>
    <cfRule type="expression" dxfId="305" priority="237">
      <formula>#REF!="Informe 9"</formula>
    </cfRule>
    <cfRule type="expression" dxfId="304" priority="238">
      <formula>#REF!="Informe 8"</formula>
    </cfRule>
    <cfRule type="expression" dxfId="303" priority="239">
      <formula>#REF!="Informe 7"</formula>
    </cfRule>
    <cfRule type="expression" dxfId="302" priority="240">
      <formula>#REF!="Informe 6"</formula>
    </cfRule>
    <cfRule type="expression" dxfId="301" priority="241">
      <formula>#REF!="Informe 5"</formula>
    </cfRule>
    <cfRule type="expression" dxfId="300" priority="242">
      <formula>#REF!="Informe 4"</formula>
    </cfRule>
    <cfRule type="expression" dxfId="299" priority="243">
      <formula>#REF!="Informe 3"</formula>
    </cfRule>
    <cfRule type="expression" dxfId="298" priority="244">
      <formula>#REF!="Informe 2"</formula>
    </cfRule>
    <cfRule type="expression" dxfId="297" priority="245">
      <formula>#REF!="Informe 1"</formula>
    </cfRule>
    <cfRule type="expression" dxfId="296" priority="246">
      <formula>#REF!="Gráfico 10"</formula>
    </cfRule>
    <cfRule type="expression" dxfId="295" priority="247">
      <formula>#REF!="Gráfico 25"</formula>
    </cfRule>
    <cfRule type="expression" dxfId="294" priority="248">
      <formula>#REF!="Gráfico 24"</formula>
    </cfRule>
    <cfRule type="expression" dxfId="293" priority="249">
      <formula>#REF!="Gráfico 23"</formula>
    </cfRule>
    <cfRule type="expression" dxfId="292" priority="250">
      <formula>#REF!="Gráfico 22"</formula>
    </cfRule>
    <cfRule type="expression" dxfId="291" priority="251">
      <formula>#REF!="Gráfico 21"</formula>
    </cfRule>
    <cfRule type="expression" dxfId="290" priority="252">
      <formula>#REF!="Gráfico 20"</formula>
    </cfRule>
    <cfRule type="expression" dxfId="289" priority="253">
      <formula>#REF!="Gráfico 18"</formula>
    </cfRule>
    <cfRule type="expression" dxfId="288" priority="254">
      <formula>#REF!="Gráfico 19"</formula>
    </cfRule>
    <cfRule type="expression" dxfId="287" priority="255">
      <formula>#REF!="Gráfico 17"</formula>
    </cfRule>
    <cfRule type="expression" dxfId="286" priority="256">
      <formula>#REF!="Gráfico 16"</formula>
    </cfRule>
    <cfRule type="expression" dxfId="285" priority="257">
      <formula>#REF!="Gráfico 15"</formula>
    </cfRule>
    <cfRule type="expression" dxfId="284" priority="258">
      <formula>#REF!="Gráfico 14"</formula>
    </cfRule>
    <cfRule type="expression" dxfId="283" priority="259">
      <formula>#REF!="Gráfico 12"</formula>
    </cfRule>
    <cfRule type="expression" dxfId="282" priority="260">
      <formula>#REF!="Gráfico 13"</formula>
    </cfRule>
    <cfRule type="expression" dxfId="281" priority="261">
      <formula>#REF!="Gráfico 11"</formula>
    </cfRule>
    <cfRule type="expression" dxfId="280" priority="262">
      <formula>#REF!="Gráfico 9"</formula>
    </cfRule>
    <cfRule type="expression" dxfId="279" priority="263">
      <formula>#REF!="Gráfico 8"</formula>
    </cfRule>
    <cfRule type="expression" dxfId="278" priority="264">
      <formula>#REF!="Gráfico 7"</formula>
    </cfRule>
    <cfRule type="expression" dxfId="277" priority="265">
      <formula>#REF!="Gráfico 6"</formula>
    </cfRule>
    <cfRule type="expression" dxfId="276" priority="266">
      <formula>#REF!="Gráfico 4"</formula>
    </cfRule>
    <cfRule type="expression" dxfId="275" priority="267">
      <formula>#REF!="Gráfico 3"</formula>
    </cfRule>
    <cfRule type="expression" dxfId="274" priority="268">
      <formula>#REF!="Gráfico 2"</formula>
    </cfRule>
    <cfRule type="expression" dxfId="273" priority="269">
      <formula>#REF!="Gráfico 1"</formula>
    </cfRule>
    <cfRule type="expression" dxfId="272" priority="270">
      <formula>#REF!="Gráfico 5"</formula>
    </cfRule>
  </conditionalFormatting>
  <conditionalFormatting sqref="J11:J95">
    <cfRule type="cellIs" dxfId="271" priority="232" operator="equal">
      <formula>"pendiente"</formula>
    </cfRule>
    <cfRule type="cellIs" dxfId="270" priority="233" operator="equal">
      <formula>"ok"</formula>
    </cfRule>
  </conditionalFormatting>
  <conditionalFormatting sqref="E11:E69 E73:E75 E79:E95">
    <cfRule type="cellIs" dxfId="269" priority="229" operator="equal">
      <formula>"pendiente"</formula>
    </cfRule>
    <cfRule type="cellIs" dxfId="268" priority="230" operator="equal">
      <formula>"ok"</formula>
    </cfRule>
    <cfRule type="cellIs" dxfId="267" priority="231" operator="equal">
      <formula>"en proceso"</formula>
    </cfRule>
  </conditionalFormatting>
  <conditionalFormatting sqref="N21:N32">
    <cfRule type="expression" dxfId="266" priority="192">
      <formula>$Y21="Reporte 2"</formula>
    </cfRule>
    <cfRule type="expression" dxfId="265" priority="193">
      <formula>$Y21="Reporte 1"</formula>
    </cfRule>
    <cfRule type="expression" dxfId="264" priority="194">
      <formula>$Y21="Informe 10"</formula>
    </cfRule>
    <cfRule type="expression" dxfId="263" priority="195">
      <formula>$Y21="Informe 9"</formula>
    </cfRule>
    <cfRule type="expression" dxfId="262" priority="196">
      <formula>$Y21="Informe 8"</formula>
    </cfRule>
    <cfRule type="expression" dxfId="261" priority="197">
      <formula>$Y21="Informe 7"</formula>
    </cfRule>
    <cfRule type="expression" dxfId="260" priority="198">
      <formula>$Y21="Informe 6"</formula>
    </cfRule>
    <cfRule type="expression" dxfId="259" priority="199">
      <formula>$Y21="Informe 5"</formula>
    </cfRule>
    <cfRule type="expression" dxfId="258" priority="200">
      <formula>$Y21="Informe 4"</formula>
    </cfRule>
    <cfRule type="expression" dxfId="257" priority="201">
      <formula>$Y21="Informe 3"</formula>
    </cfRule>
    <cfRule type="expression" dxfId="256" priority="202">
      <formula>$Y21="Informe 2"</formula>
    </cfRule>
    <cfRule type="expression" dxfId="255" priority="203">
      <formula>$Y21="Informe 1"</formula>
    </cfRule>
    <cfRule type="expression" dxfId="254" priority="204">
      <formula>$Y21="Gráfico 10"</formula>
    </cfRule>
    <cfRule type="expression" dxfId="253" priority="205">
      <formula>$Y21="Gráfico 25"</formula>
    </cfRule>
    <cfRule type="expression" dxfId="252" priority="206">
      <formula>$Y21="Gráfico 24"</formula>
    </cfRule>
    <cfRule type="expression" dxfId="251" priority="207">
      <formula>$Y21="Gráfico 23"</formula>
    </cfRule>
    <cfRule type="expression" dxfId="250" priority="208">
      <formula>$Y21="Gráfico 22"</formula>
    </cfRule>
    <cfRule type="expression" dxfId="249" priority="209">
      <formula>$Y21="Gráfico 21"</formula>
    </cfRule>
    <cfRule type="expression" dxfId="248" priority="210">
      <formula>$Y21="Gráfico 20"</formula>
    </cfRule>
    <cfRule type="expression" dxfId="247" priority="211">
      <formula>$Y21="Gráfico 18"</formula>
    </cfRule>
    <cfRule type="expression" dxfId="246" priority="212">
      <formula>$Y21="Gráfico 19"</formula>
    </cfRule>
    <cfRule type="expression" dxfId="245" priority="213">
      <formula>$Y21="Gráfico 17"</formula>
    </cfRule>
    <cfRule type="expression" dxfId="244" priority="214">
      <formula>$Y21="Gráfico 16"</formula>
    </cfRule>
    <cfRule type="expression" dxfId="243" priority="215">
      <formula>$Y21="Gráfico 15"</formula>
    </cfRule>
    <cfRule type="expression" dxfId="242" priority="216">
      <formula>$Y21="Gráfico 14"</formula>
    </cfRule>
    <cfRule type="expression" dxfId="241" priority="217">
      <formula>$Y21="Gráfico 12"</formula>
    </cfRule>
    <cfRule type="expression" dxfId="240" priority="218">
      <formula>$Y21="Gráfico 13"</formula>
    </cfRule>
    <cfRule type="expression" dxfId="239" priority="219">
      <formula>$Y21="Gráfico 11"</formula>
    </cfRule>
    <cfRule type="expression" dxfId="238" priority="220">
      <formula>$Y21="Gráfico 9"</formula>
    </cfRule>
    <cfRule type="expression" dxfId="237" priority="221">
      <formula>$Y21="Gráfico 8"</formula>
    </cfRule>
    <cfRule type="expression" dxfId="236" priority="222">
      <formula>$Y21="Gráfico 7"</formula>
    </cfRule>
    <cfRule type="expression" dxfId="235" priority="223">
      <formula>$Y21="Gráfico 6"</formula>
    </cfRule>
    <cfRule type="expression" dxfId="234" priority="224">
      <formula>$Y21="Gráfico 4"</formula>
    </cfRule>
    <cfRule type="expression" dxfId="233" priority="225">
      <formula>$Y21="Gráfico 3"</formula>
    </cfRule>
    <cfRule type="expression" dxfId="232" priority="226">
      <formula>$Y21="Gráfico 2"</formula>
    </cfRule>
    <cfRule type="expression" dxfId="231" priority="227">
      <formula>$Y21="Gráfico 1"</formula>
    </cfRule>
    <cfRule type="expression" dxfId="230" priority="228">
      <formula>$Y21="Gráfico 5"</formula>
    </cfRule>
  </conditionalFormatting>
  <conditionalFormatting sqref="K66:L66">
    <cfRule type="expression" dxfId="229" priority="118">
      <formula>$Z66="Reporte 2"</formula>
    </cfRule>
    <cfRule type="expression" dxfId="228" priority="119">
      <formula>$Z66="Reporte 1"</formula>
    </cfRule>
    <cfRule type="expression" dxfId="227" priority="120">
      <formula>$Z66="Informe 10"</formula>
    </cfRule>
    <cfRule type="expression" dxfId="226" priority="121">
      <formula>$Z66="Informe 9"</formula>
    </cfRule>
    <cfRule type="expression" dxfId="225" priority="122">
      <formula>$Z66="Informe 8"</formula>
    </cfRule>
    <cfRule type="expression" dxfId="224" priority="123">
      <formula>$Z66="Informe 7"</formula>
    </cfRule>
    <cfRule type="expression" dxfId="223" priority="124">
      <formula>$Z66="Informe 6"</formula>
    </cfRule>
    <cfRule type="expression" dxfId="222" priority="125">
      <formula>$Z66="Informe 5"</formula>
    </cfRule>
    <cfRule type="expression" dxfId="221" priority="126">
      <formula>$Z66="Informe 4"</formula>
    </cfRule>
    <cfRule type="expression" dxfId="220" priority="127">
      <formula>$Z66="Informe 3"</formula>
    </cfRule>
    <cfRule type="expression" dxfId="219" priority="128">
      <formula>$Z66="Informe 2"</formula>
    </cfRule>
    <cfRule type="expression" dxfId="218" priority="129">
      <formula>$Z66="Informe 1"</formula>
    </cfRule>
    <cfRule type="expression" dxfId="217" priority="130">
      <formula>$Z66="Gráfico 10"</formula>
    </cfRule>
    <cfRule type="expression" dxfId="216" priority="131">
      <formula>$Z66="Gráfico 25"</formula>
    </cfRule>
    <cfRule type="expression" dxfId="215" priority="132">
      <formula>$Z66="Gráfico 24"</formula>
    </cfRule>
    <cfRule type="expression" dxfId="214" priority="133">
      <formula>$Z66="Gráfico 23"</formula>
    </cfRule>
    <cfRule type="expression" dxfId="213" priority="134">
      <formula>$Z66="Gráfico 22"</formula>
    </cfRule>
    <cfRule type="expression" dxfId="212" priority="135">
      <formula>$Z66="Gráfico 21"</formula>
    </cfRule>
    <cfRule type="expression" dxfId="211" priority="136">
      <formula>$Z66="Gráfico 20"</formula>
    </cfRule>
    <cfRule type="expression" dxfId="210" priority="137">
      <formula>$Z66="Gráfico 18"</formula>
    </cfRule>
    <cfRule type="expression" dxfId="209" priority="138">
      <formula>$Z66="Gráfico 19"</formula>
    </cfRule>
    <cfRule type="expression" dxfId="208" priority="139">
      <formula>$Z66="Gráfico 17"</formula>
    </cfRule>
    <cfRule type="expression" dxfId="207" priority="140">
      <formula>$Z66="Gráfico 16"</formula>
    </cfRule>
    <cfRule type="expression" dxfId="206" priority="141">
      <formula>$Z66="Gráfico 15"</formula>
    </cfRule>
    <cfRule type="expression" dxfId="205" priority="142">
      <formula>$Z66="Gráfico 14"</formula>
    </cfRule>
    <cfRule type="expression" dxfId="204" priority="143">
      <formula>$Z66="Gráfico 12"</formula>
    </cfRule>
    <cfRule type="expression" dxfId="203" priority="144">
      <formula>$Z66="Gráfico 13"</formula>
    </cfRule>
    <cfRule type="expression" dxfId="202" priority="145">
      <formula>$Z66="Gráfico 11"</formula>
    </cfRule>
    <cfRule type="expression" dxfId="201" priority="146">
      <formula>$Z66="Gráfico 9"</formula>
    </cfRule>
    <cfRule type="expression" dxfId="200" priority="147">
      <formula>$Z66="Gráfico 8"</formula>
    </cfRule>
    <cfRule type="expression" dxfId="199" priority="148">
      <formula>$Z66="Gráfico 7"</formula>
    </cfRule>
    <cfRule type="expression" dxfId="198" priority="149">
      <formula>$Z66="Gráfico 6"</formula>
    </cfRule>
    <cfRule type="expression" dxfId="197" priority="150">
      <formula>$Z66="Gráfico 4"</formula>
    </cfRule>
    <cfRule type="expression" dxfId="196" priority="151">
      <formula>$Z66="Gráfico 3"</formula>
    </cfRule>
    <cfRule type="expression" dxfId="195" priority="152">
      <formula>$Z66="Gráfico 2"</formula>
    </cfRule>
    <cfRule type="expression" dxfId="194" priority="153">
      <formula>$Z66="Gráfico 1"</formula>
    </cfRule>
    <cfRule type="expression" dxfId="193" priority="154">
      <formula>$Z66="Gráfico 5"</formula>
    </cfRule>
  </conditionalFormatting>
  <conditionalFormatting sqref="K64:L64">
    <cfRule type="expression" dxfId="192" priority="155">
      <formula>$Z66="Reporte 2"</formula>
    </cfRule>
    <cfRule type="expression" dxfId="191" priority="156">
      <formula>$Z66="Reporte 1"</formula>
    </cfRule>
    <cfRule type="expression" dxfId="190" priority="157">
      <formula>$Z66="Informe 10"</formula>
    </cfRule>
    <cfRule type="expression" dxfId="189" priority="158">
      <formula>$Z66="Informe 9"</formula>
    </cfRule>
    <cfRule type="expression" dxfId="188" priority="159">
      <formula>$Z66="Informe 8"</formula>
    </cfRule>
    <cfRule type="expression" dxfId="187" priority="160">
      <formula>$Z66="Informe 7"</formula>
    </cfRule>
    <cfRule type="expression" dxfId="186" priority="161">
      <formula>$Z66="Informe 6"</formula>
    </cfRule>
    <cfRule type="expression" dxfId="185" priority="162">
      <formula>$Z66="Informe 5"</formula>
    </cfRule>
    <cfRule type="expression" dxfId="184" priority="163">
      <formula>$Z66="Informe 4"</formula>
    </cfRule>
    <cfRule type="expression" dxfId="183" priority="164">
      <formula>$Z66="Informe 3"</formula>
    </cfRule>
    <cfRule type="expression" dxfId="182" priority="165">
      <formula>$Z66="Informe 2"</formula>
    </cfRule>
    <cfRule type="expression" dxfId="181" priority="166">
      <formula>$Z66="Informe 1"</formula>
    </cfRule>
    <cfRule type="expression" dxfId="180" priority="167">
      <formula>$Z66="Gráfico 10"</formula>
    </cfRule>
    <cfRule type="expression" dxfId="179" priority="168">
      <formula>$Z66="Gráfico 25"</formula>
    </cfRule>
    <cfRule type="expression" dxfId="178" priority="169">
      <formula>$Z66="Gráfico 24"</formula>
    </cfRule>
    <cfRule type="expression" dxfId="177" priority="170">
      <formula>$Z66="Gráfico 23"</formula>
    </cfRule>
    <cfRule type="expression" dxfId="176" priority="171">
      <formula>$Z66="Gráfico 22"</formula>
    </cfRule>
    <cfRule type="expression" dxfId="175" priority="172">
      <formula>$Z66="Gráfico 21"</formula>
    </cfRule>
    <cfRule type="expression" dxfId="174" priority="173">
      <formula>$Z66="Gráfico 20"</formula>
    </cfRule>
    <cfRule type="expression" dxfId="173" priority="174">
      <formula>$Z66="Gráfico 18"</formula>
    </cfRule>
    <cfRule type="expression" dxfId="172" priority="175">
      <formula>$Z66="Gráfico 19"</formula>
    </cfRule>
    <cfRule type="expression" dxfId="171" priority="176">
      <formula>$Z66="Gráfico 17"</formula>
    </cfRule>
    <cfRule type="expression" dxfId="170" priority="177">
      <formula>$Z66="Gráfico 16"</formula>
    </cfRule>
    <cfRule type="expression" dxfId="169" priority="178">
      <formula>$Z66="Gráfico 15"</formula>
    </cfRule>
    <cfRule type="expression" dxfId="168" priority="179">
      <formula>$Z66="Gráfico 14"</formula>
    </cfRule>
    <cfRule type="expression" dxfId="167" priority="180">
      <formula>$Z66="Gráfico 12"</formula>
    </cfRule>
    <cfRule type="expression" dxfId="166" priority="181">
      <formula>$Z66="Gráfico 13"</formula>
    </cfRule>
    <cfRule type="expression" dxfId="165" priority="182">
      <formula>$Z66="Gráfico 11"</formula>
    </cfRule>
    <cfRule type="expression" dxfId="164" priority="183">
      <formula>$Z66="Gráfico 9"</formula>
    </cfRule>
    <cfRule type="expression" dxfId="163" priority="184">
      <formula>$Z66="Gráfico 8"</formula>
    </cfRule>
    <cfRule type="expression" dxfId="162" priority="185">
      <formula>$Z66="Gráfico 7"</formula>
    </cfRule>
    <cfRule type="expression" dxfId="161" priority="186">
      <formula>$Z66="Gráfico 6"</formula>
    </cfRule>
    <cfRule type="expression" dxfId="160" priority="187">
      <formula>$Z66="Gráfico 4"</formula>
    </cfRule>
    <cfRule type="expression" dxfId="159" priority="188">
      <formula>$Z66="Gráfico 3"</formula>
    </cfRule>
    <cfRule type="expression" dxfId="158" priority="189">
      <formula>$Z66="Gráfico 2"</formula>
    </cfRule>
    <cfRule type="expression" dxfId="157" priority="190">
      <formula>$Z66="Gráfico 1"</formula>
    </cfRule>
    <cfRule type="expression" dxfId="156" priority="191">
      <formula>$Z66="Gráfico 5"</formula>
    </cfRule>
  </conditionalFormatting>
  <conditionalFormatting sqref="L64">
    <cfRule type="expression" dxfId="155" priority="81">
      <formula>$Z66="Reporte 2"</formula>
    </cfRule>
    <cfRule type="expression" dxfId="154" priority="82">
      <formula>$Z66="Reporte 1"</formula>
    </cfRule>
    <cfRule type="expression" dxfId="153" priority="83">
      <formula>$Z66="Informe 10"</formula>
    </cfRule>
    <cfRule type="expression" dxfId="152" priority="84">
      <formula>$Z66="Informe 9"</formula>
    </cfRule>
    <cfRule type="expression" dxfId="151" priority="85">
      <formula>$Z66="Informe 8"</formula>
    </cfRule>
    <cfRule type="expression" dxfId="150" priority="86">
      <formula>$Z66="Informe 7"</formula>
    </cfRule>
    <cfRule type="expression" dxfId="149" priority="87">
      <formula>$Z66="Informe 6"</formula>
    </cfRule>
    <cfRule type="expression" dxfId="148" priority="88">
      <formula>$Z66="Informe 5"</formula>
    </cfRule>
    <cfRule type="expression" dxfId="147" priority="89">
      <formula>$Z66="Informe 4"</formula>
    </cfRule>
    <cfRule type="expression" dxfId="146" priority="90">
      <formula>$Z66="Informe 3"</formula>
    </cfRule>
    <cfRule type="expression" dxfId="145" priority="91">
      <formula>$Z66="Informe 2"</formula>
    </cfRule>
    <cfRule type="expression" dxfId="144" priority="92">
      <formula>$Z66="Informe 1"</formula>
    </cfRule>
    <cfRule type="expression" dxfId="143" priority="93">
      <formula>$Z66="Gráfico 10"</formula>
    </cfRule>
    <cfRule type="expression" dxfId="142" priority="94">
      <formula>$Z66="Gráfico 25"</formula>
    </cfRule>
    <cfRule type="expression" dxfId="141" priority="95">
      <formula>$Z66="Gráfico 24"</formula>
    </cfRule>
    <cfRule type="expression" dxfId="140" priority="96">
      <formula>$Z66="Gráfico 23"</formula>
    </cfRule>
    <cfRule type="expression" dxfId="139" priority="97">
      <formula>$Z66="Gráfico 22"</formula>
    </cfRule>
    <cfRule type="expression" dxfId="138" priority="98">
      <formula>$Z66="Gráfico 21"</formula>
    </cfRule>
    <cfRule type="expression" dxfId="137" priority="99">
      <formula>$Z66="Gráfico 20"</formula>
    </cfRule>
    <cfRule type="expression" dxfId="136" priority="100">
      <formula>$Z66="Gráfico 18"</formula>
    </cfRule>
    <cfRule type="expression" dxfId="135" priority="101">
      <formula>$Z66="Gráfico 19"</formula>
    </cfRule>
    <cfRule type="expression" dxfId="134" priority="102">
      <formula>$Z66="Gráfico 17"</formula>
    </cfRule>
    <cfRule type="expression" dxfId="133" priority="103">
      <formula>$Z66="Gráfico 16"</formula>
    </cfRule>
    <cfRule type="expression" dxfId="132" priority="104">
      <formula>$Z66="Gráfico 15"</formula>
    </cfRule>
    <cfRule type="expression" dxfId="131" priority="105">
      <formula>$Z66="Gráfico 14"</formula>
    </cfRule>
    <cfRule type="expression" dxfId="130" priority="106">
      <formula>$Z66="Gráfico 12"</formula>
    </cfRule>
    <cfRule type="expression" dxfId="129" priority="107">
      <formula>$Z66="Gráfico 13"</formula>
    </cfRule>
    <cfRule type="expression" dxfId="128" priority="108">
      <formula>$Z66="Gráfico 11"</formula>
    </cfRule>
    <cfRule type="expression" dxfId="127" priority="109">
      <formula>$Z66="Gráfico 9"</formula>
    </cfRule>
    <cfRule type="expression" dxfId="126" priority="110">
      <formula>$Z66="Gráfico 8"</formula>
    </cfRule>
    <cfRule type="expression" dxfId="125" priority="111">
      <formula>$Z66="Gráfico 7"</formula>
    </cfRule>
    <cfRule type="expression" dxfId="124" priority="112">
      <formula>$Z66="Gráfico 6"</formula>
    </cfRule>
    <cfRule type="expression" dxfId="123" priority="113">
      <formula>$Z66="Gráfico 4"</formula>
    </cfRule>
    <cfRule type="expression" dxfId="122" priority="114">
      <formula>$Z66="Gráfico 3"</formula>
    </cfRule>
    <cfRule type="expression" dxfId="121" priority="115">
      <formula>$Z66="Gráfico 2"</formula>
    </cfRule>
    <cfRule type="expression" dxfId="120" priority="116">
      <formula>$Z66="Gráfico 1"</formula>
    </cfRule>
    <cfRule type="expression" dxfId="119" priority="117">
      <formula>$Z66="Gráfico 5"</formula>
    </cfRule>
  </conditionalFormatting>
  <conditionalFormatting sqref="K65:L65">
    <cfRule type="expression" dxfId="118" priority="992">
      <formula>#REF!="Reporte 2"</formula>
    </cfRule>
    <cfRule type="expression" dxfId="117" priority="993">
      <formula>#REF!="Reporte 1"</formula>
    </cfRule>
    <cfRule type="expression" dxfId="116" priority="994">
      <formula>#REF!="Informe 10"</formula>
    </cfRule>
    <cfRule type="expression" dxfId="115" priority="995">
      <formula>#REF!="Informe 9"</formula>
    </cfRule>
    <cfRule type="expression" dxfId="114" priority="996">
      <formula>#REF!="Informe 8"</formula>
    </cfRule>
    <cfRule type="expression" dxfId="113" priority="997">
      <formula>#REF!="Informe 7"</formula>
    </cfRule>
    <cfRule type="expression" dxfId="112" priority="998">
      <formula>#REF!="Informe 6"</formula>
    </cfRule>
    <cfRule type="expression" dxfId="111" priority="999">
      <formula>#REF!="Informe 5"</formula>
    </cfRule>
    <cfRule type="expression" dxfId="110" priority="1000">
      <formula>#REF!="Informe 4"</formula>
    </cfRule>
    <cfRule type="expression" dxfId="109" priority="1001">
      <formula>#REF!="Informe 3"</formula>
    </cfRule>
    <cfRule type="expression" dxfId="108" priority="1002">
      <formula>#REF!="Informe 2"</formula>
    </cfRule>
    <cfRule type="expression" dxfId="107" priority="1003">
      <formula>#REF!="Informe 1"</formula>
    </cfRule>
    <cfRule type="expression" dxfId="106" priority="1004">
      <formula>#REF!="Gráfico 10"</formula>
    </cfRule>
    <cfRule type="expression" dxfId="105" priority="1005">
      <formula>#REF!="Gráfico 25"</formula>
    </cfRule>
    <cfRule type="expression" dxfId="104" priority="1006">
      <formula>#REF!="Gráfico 24"</formula>
    </cfRule>
    <cfRule type="expression" dxfId="103" priority="1007">
      <formula>#REF!="Gráfico 23"</formula>
    </cfRule>
    <cfRule type="expression" dxfId="102" priority="1008">
      <formula>#REF!="Gráfico 22"</formula>
    </cfRule>
    <cfRule type="expression" dxfId="101" priority="1009">
      <formula>#REF!="Gráfico 21"</formula>
    </cfRule>
    <cfRule type="expression" dxfId="100" priority="1010">
      <formula>#REF!="Gráfico 20"</formula>
    </cfRule>
    <cfRule type="expression" dxfId="99" priority="1011">
      <formula>#REF!="Gráfico 18"</formula>
    </cfRule>
    <cfRule type="expression" dxfId="98" priority="1012">
      <formula>#REF!="Gráfico 19"</formula>
    </cfRule>
    <cfRule type="expression" dxfId="97" priority="1013">
      <formula>#REF!="Gráfico 17"</formula>
    </cfRule>
    <cfRule type="expression" dxfId="96" priority="1014">
      <formula>#REF!="Gráfico 16"</formula>
    </cfRule>
    <cfRule type="expression" dxfId="95" priority="1015">
      <formula>#REF!="Gráfico 15"</formula>
    </cfRule>
    <cfRule type="expression" dxfId="94" priority="1016">
      <formula>#REF!="Gráfico 14"</formula>
    </cfRule>
    <cfRule type="expression" dxfId="93" priority="1017">
      <formula>#REF!="Gráfico 12"</formula>
    </cfRule>
    <cfRule type="expression" dxfId="92" priority="1018">
      <formula>#REF!="Gráfico 13"</formula>
    </cfRule>
    <cfRule type="expression" dxfId="91" priority="1019">
      <formula>#REF!="Gráfico 11"</formula>
    </cfRule>
    <cfRule type="expression" dxfId="90" priority="1020">
      <formula>#REF!="Gráfico 9"</formula>
    </cfRule>
    <cfRule type="expression" dxfId="89" priority="1021">
      <formula>#REF!="Gráfico 8"</formula>
    </cfRule>
    <cfRule type="expression" dxfId="88" priority="1022">
      <formula>#REF!="Gráfico 7"</formula>
    </cfRule>
    <cfRule type="expression" dxfId="87" priority="1023">
      <formula>#REF!="Gráfico 6"</formula>
    </cfRule>
    <cfRule type="expression" dxfId="86" priority="1024">
      <formula>#REF!="Gráfico 4"</formula>
    </cfRule>
    <cfRule type="expression" dxfId="85" priority="1025">
      <formula>#REF!="Gráfico 3"</formula>
    </cfRule>
    <cfRule type="expression" dxfId="84" priority="1026">
      <formula>#REF!="Gráfico 2"</formula>
    </cfRule>
    <cfRule type="expression" dxfId="83" priority="1027">
      <formula>#REF!="Gráfico 1"</formula>
    </cfRule>
    <cfRule type="expression" dxfId="82" priority="1028">
      <formula>#REF!="Gráfico 5"</formula>
    </cfRule>
  </conditionalFormatting>
  <conditionalFormatting sqref="N64:N66">
    <cfRule type="expression" dxfId="81" priority="44">
      <formula>$Z64="Reporte 2"</formula>
    </cfRule>
    <cfRule type="expression" dxfId="80" priority="45">
      <formula>$Z64="Reporte 1"</formula>
    </cfRule>
    <cfRule type="expression" dxfId="79" priority="46">
      <formula>$Z64="Informe 10"</formula>
    </cfRule>
    <cfRule type="expression" dxfId="78" priority="47">
      <formula>$Z64="Informe 9"</formula>
    </cfRule>
    <cfRule type="expression" dxfId="77" priority="48">
      <formula>$Z64="Informe 8"</formula>
    </cfRule>
    <cfRule type="expression" dxfId="76" priority="49">
      <formula>$Z64="Informe 7"</formula>
    </cfRule>
    <cfRule type="expression" dxfId="75" priority="50">
      <formula>$Z64="Informe 6"</formula>
    </cfRule>
    <cfRule type="expression" dxfId="74" priority="51">
      <formula>$Z64="Informe 5"</formula>
    </cfRule>
    <cfRule type="expression" dxfId="73" priority="52">
      <formula>$Z64="Informe 4"</formula>
    </cfRule>
    <cfRule type="expression" dxfId="72" priority="53">
      <formula>$Z64="Informe 3"</formula>
    </cfRule>
    <cfRule type="expression" dxfId="71" priority="54">
      <formula>$Z64="Informe 2"</formula>
    </cfRule>
    <cfRule type="expression" dxfId="70" priority="55">
      <formula>$Z64="Informe 1"</formula>
    </cfRule>
    <cfRule type="expression" dxfId="69" priority="56">
      <formula>$Z64="Gráfico 10"</formula>
    </cfRule>
    <cfRule type="expression" dxfId="68" priority="57">
      <formula>$Z64="Gráfico 25"</formula>
    </cfRule>
    <cfRule type="expression" dxfId="67" priority="58">
      <formula>$Z64="Gráfico 24"</formula>
    </cfRule>
    <cfRule type="expression" dxfId="66" priority="59">
      <formula>$Z64="Gráfico 23"</formula>
    </cfRule>
    <cfRule type="expression" dxfId="65" priority="60">
      <formula>$Z64="Gráfico 22"</formula>
    </cfRule>
    <cfRule type="expression" dxfId="64" priority="61">
      <formula>$Z64="Gráfico 21"</formula>
    </cfRule>
    <cfRule type="expression" dxfId="63" priority="62">
      <formula>$Z64="Gráfico 20"</formula>
    </cfRule>
    <cfRule type="expression" dxfId="62" priority="63">
      <formula>$Z64="Gráfico 18"</formula>
    </cfRule>
    <cfRule type="expression" dxfId="61" priority="64">
      <formula>$Z64="Gráfico 19"</formula>
    </cfRule>
    <cfRule type="expression" dxfId="60" priority="65">
      <formula>$Z64="Gráfico 17"</formula>
    </cfRule>
    <cfRule type="expression" dxfId="59" priority="66">
      <formula>$Z64="Gráfico 16"</formula>
    </cfRule>
    <cfRule type="expression" dxfId="58" priority="67">
      <formula>$Z64="Gráfico 15"</formula>
    </cfRule>
    <cfRule type="expression" dxfId="57" priority="68">
      <formula>$Z64="Gráfico 14"</formula>
    </cfRule>
    <cfRule type="expression" dxfId="56" priority="69">
      <formula>$Z64="Gráfico 12"</formula>
    </cfRule>
    <cfRule type="expression" dxfId="55" priority="70">
      <formula>$Z64="Gráfico 13"</formula>
    </cfRule>
    <cfRule type="expression" dxfId="54" priority="71">
      <formula>$Z64="Gráfico 11"</formula>
    </cfRule>
    <cfRule type="expression" dxfId="53" priority="72">
      <formula>$Z64="Gráfico 9"</formula>
    </cfRule>
    <cfRule type="expression" dxfId="52" priority="73">
      <formula>$Z64="Gráfico 8"</formula>
    </cfRule>
    <cfRule type="expression" dxfId="51" priority="74">
      <formula>$Z64="Gráfico 7"</formula>
    </cfRule>
    <cfRule type="expression" dxfId="50" priority="75">
      <formula>$Z64="Gráfico 6"</formula>
    </cfRule>
    <cfRule type="expression" dxfId="49" priority="76">
      <formula>$Z64="Gráfico 4"</formula>
    </cfRule>
    <cfRule type="expression" dxfId="48" priority="77">
      <formula>$Z64="Gráfico 3"</formula>
    </cfRule>
    <cfRule type="expression" dxfId="47" priority="78">
      <formula>$Z64="Gráfico 2"</formula>
    </cfRule>
    <cfRule type="expression" dxfId="46" priority="79">
      <formula>$Z64="Gráfico 1"</formula>
    </cfRule>
    <cfRule type="expression" dxfId="45" priority="80">
      <formula>$Z64="Gráfico 5"</formula>
    </cfRule>
  </conditionalFormatting>
  <conditionalFormatting sqref="E70:E72">
    <cfRule type="cellIs" dxfId="44" priority="41" operator="equal">
      <formula>"pendiente"</formula>
    </cfRule>
    <cfRule type="cellIs" dxfId="43" priority="42" operator="equal">
      <formula>"ok"</formula>
    </cfRule>
    <cfRule type="cellIs" dxfId="42" priority="43" operator="equal">
      <formula>"en proceso"</formula>
    </cfRule>
  </conditionalFormatting>
  <conditionalFormatting sqref="E76:E78">
    <cfRule type="cellIs" dxfId="41" priority="38" operator="equal">
      <formula>"pendiente"</formula>
    </cfRule>
    <cfRule type="cellIs" dxfId="40" priority="39" operator="equal">
      <formula>"ok"</formula>
    </cfRule>
    <cfRule type="cellIs" dxfId="39" priority="40" operator="equal">
      <formula>"en proceso"</formula>
    </cfRule>
  </conditionalFormatting>
  <conditionalFormatting sqref="K45:K47">
    <cfRule type="expression" dxfId="36" priority="1">
      <formula>#REF!="Reporte 2"</formula>
    </cfRule>
    <cfRule type="expression" dxfId="35" priority="2">
      <formula>#REF!="Reporte 1"</formula>
    </cfRule>
    <cfRule type="expression" dxfId="34" priority="3">
      <formula>#REF!="Informe 10"</formula>
    </cfRule>
    <cfRule type="expression" dxfId="33" priority="4">
      <formula>#REF!="Informe 9"</formula>
    </cfRule>
    <cfRule type="expression" dxfId="32" priority="5">
      <formula>#REF!="Informe 8"</formula>
    </cfRule>
    <cfRule type="expression" dxfId="31" priority="6">
      <formula>#REF!="Informe 7"</formula>
    </cfRule>
    <cfRule type="expression" dxfId="30" priority="7">
      <formula>#REF!="Informe 6"</formula>
    </cfRule>
    <cfRule type="expression" dxfId="29" priority="8">
      <formula>#REF!="Informe 5"</formula>
    </cfRule>
    <cfRule type="expression" dxfId="28" priority="9">
      <formula>#REF!="Informe 4"</formula>
    </cfRule>
    <cfRule type="expression" dxfId="27" priority="10">
      <formula>#REF!="Informe 3"</formula>
    </cfRule>
    <cfRule type="expression" dxfId="26" priority="11">
      <formula>#REF!="Informe 2"</formula>
    </cfRule>
    <cfRule type="expression" dxfId="25" priority="12">
      <formula>#REF!="Informe 1"</formula>
    </cfRule>
    <cfRule type="expression" dxfId="24" priority="13">
      <formula>#REF!="Gráfico 10"</formula>
    </cfRule>
    <cfRule type="expression" dxfId="23" priority="14">
      <formula>#REF!="Gráfico 25"</formula>
    </cfRule>
    <cfRule type="expression" dxfId="22" priority="15">
      <formula>#REF!="Gráfico 24"</formula>
    </cfRule>
    <cfRule type="expression" dxfId="21" priority="16">
      <formula>#REF!="Gráfico 23"</formula>
    </cfRule>
    <cfRule type="expression" dxfId="20" priority="17">
      <formula>#REF!="Gráfico 22"</formula>
    </cfRule>
    <cfRule type="expression" dxfId="19" priority="18">
      <formula>#REF!="Gráfico 21"</formula>
    </cfRule>
    <cfRule type="expression" dxfId="18" priority="19">
      <formula>#REF!="Gráfico 20"</formula>
    </cfRule>
    <cfRule type="expression" dxfId="17" priority="20">
      <formula>#REF!="Gráfico 18"</formula>
    </cfRule>
    <cfRule type="expression" dxfId="16" priority="21">
      <formula>#REF!="Gráfico 19"</formula>
    </cfRule>
    <cfRule type="expression" dxfId="15" priority="22">
      <formula>#REF!="Gráfico 17"</formula>
    </cfRule>
    <cfRule type="expression" dxfId="14" priority="23">
      <formula>#REF!="Gráfico 16"</formula>
    </cfRule>
    <cfRule type="expression" dxfId="13" priority="24">
      <formula>#REF!="Gráfico 15"</formula>
    </cfRule>
    <cfRule type="expression" dxfId="12" priority="25">
      <formula>#REF!="Gráfico 14"</formula>
    </cfRule>
    <cfRule type="expression" dxfId="11" priority="26">
      <formula>#REF!="Gráfico 12"</formula>
    </cfRule>
    <cfRule type="expression" dxfId="10" priority="27">
      <formula>#REF!="Gráfico 13"</formula>
    </cfRule>
    <cfRule type="expression" dxfId="9" priority="28">
      <formula>#REF!="Gráfico 11"</formula>
    </cfRule>
    <cfRule type="expression" dxfId="8" priority="29">
      <formula>#REF!="Gráfico 9"</formula>
    </cfRule>
    <cfRule type="expression" dxfId="7" priority="30">
      <formula>#REF!="Gráfico 8"</formula>
    </cfRule>
    <cfRule type="expression" dxfId="6" priority="31">
      <formula>#REF!="Gráfico 7"</formula>
    </cfRule>
    <cfRule type="expression" dxfId="5" priority="32">
      <formula>#REF!="Gráfico 6"</formula>
    </cfRule>
    <cfRule type="expression" dxfId="4" priority="33">
      <formula>#REF!="Gráfico 4"</formula>
    </cfRule>
    <cfRule type="expression" dxfId="3" priority="34">
      <formula>#REF!="Gráfico 3"</formula>
    </cfRule>
    <cfRule type="expression" dxfId="2" priority="35">
      <formula>#REF!="Gráfico 2"</formula>
    </cfRule>
    <cfRule type="expression" dxfId="1" priority="36">
      <formula>#REF!="Gráfico 1"</formula>
    </cfRule>
    <cfRule type="expression" dxfId="0" priority="37">
      <formula>#REF!="Gráfico 5"</formula>
    </cfRule>
  </conditionalFormatting>
  <hyperlinks>
    <hyperlink ref="N61" r:id="rId1" display="https://analytics.zoho.com/open-view/2395394000005760318?ZOHO_CRITERIA=%22Trasposicion_4.7%22.%22C%C3%B3digo_Regi%C3%B3n%22%3D13" xr:uid="{C43DD132-5B44-4D01-ADC9-B49BF9E0ECB8}"/>
    <hyperlink ref="N62" r:id="rId2" xr:uid="{78D897F2-0F4E-4E86-BBB2-C0D308D5795B}"/>
    <hyperlink ref="N63" r:id="rId3" xr:uid="{F4CEEA67-B1F2-488E-96AF-624B9E9AB190}"/>
    <hyperlink ref="N89" r:id="rId4" xr:uid="{5C6450D3-7031-4B73-8F3D-9F08CC32DAC8}"/>
    <hyperlink ref="N87" r:id="rId5" display="https://analytics.zoho.com/open-view/2395394000005705297?ZOHO_CRITERIA=%224.13%20Directorio%20Agroindustria%202020%22.%22C%C3%B3digo_Regi%C3%B3n%22%3D1" xr:uid="{07744FB6-813F-4B7C-B440-BC5ECD3C2C91}"/>
    <hyperlink ref="N88" r:id="rId6" display="https://analytics.zoho.com/open-view/2395394000005756548?ZOHO_CRITERIA=%224.13%20Directorio%20Agroindustria%202020%22.%22Id_Procesamiento%22%3D1" xr:uid="{A5F98216-7781-4835-A542-7B13C1D13A54}"/>
    <hyperlink ref="N90" r:id="rId7" display="https://analytics.zoho.com/open-view/2395394000003207385?ZOHO_CRITERIA=%22Fruta%20Consolidado%22.%22Mercado%20ID%22%3D1" xr:uid="{FEBE7E8A-DD96-41CB-A40F-A633E0D9007A}"/>
    <hyperlink ref="N91" r:id="rId8" display="https://analytics.zoho.com/open-view/2395394000003239128?ZOHO_CRITERIA=%22Fruta%20Consolidado%22.%22Categor%C3%ADa%20ID%22%3D100106002" xr:uid="{E29DCD7A-4757-4362-AA2B-C77C16A7B60F}"/>
    <hyperlink ref="N92" r:id="rId9" xr:uid="{E017E018-5468-4258-8F1B-3F340A974EE0}"/>
    <hyperlink ref="N11" r:id="rId10" xr:uid="{8B1770FB-B861-4CF7-8EF3-099A5D905B17}"/>
    <hyperlink ref="N12" r:id="rId11" xr:uid="{CB53B05B-8C6A-41D7-A3C9-D5613E21B841}"/>
    <hyperlink ref="N13" r:id="rId12" xr:uid="{8687C8F2-0F2A-42FB-8459-F4DD21B7FF78}"/>
    <hyperlink ref="N14" r:id="rId13" xr:uid="{CDF31565-2BF3-4E03-A82C-B58364EEB879}"/>
    <hyperlink ref="N15" r:id="rId14" xr:uid="{3D59509C-E436-4BDA-B46B-6864878C757E}"/>
    <hyperlink ref="N16" r:id="rId15" xr:uid="{334E28E1-051F-43DB-AB13-99137F7E9B8E}"/>
    <hyperlink ref="N17" r:id="rId16" xr:uid="{9D24AF72-8EC7-4812-96F0-86C1C6405655}"/>
    <hyperlink ref="N18" r:id="rId17" xr:uid="{E0A50598-29CD-448D-BB41-54345A155D6E}"/>
    <hyperlink ref="N19" r:id="rId18" xr:uid="{A85355CE-6081-4905-9CBD-FFBDA2B8EEDB}"/>
    <hyperlink ref="N20" r:id="rId19" xr:uid="{9A095B6D-D5F2-4B5B-8699-7FF00A40C017}"/>
    <hyperlink ref="N40" r:id="rId20" xr:uid="{B1F5828D-621E-486B-AD9F-8722D53F003A}"/>
    <hyperlink ref="N39" r:id="rId21" xr:uid="{6A7FAD5E-8687-47BB-B6E7-98D83EB887DF}"/>
    <hyperlink ref="N33" r:id="rId22" xr:uid="{2BF24817-4A5C-4567-B84F-F52D98396504}"/>
    <hyperlink ref="N34" r:id="rId23" xr:uid="{EF2FEED0-B394-4E26-BF1D-2287E71F2210}"/>
    <hyperlink ref="N35" r:id="rId24" xr:uid="{B3486214-5469-44F3-9E4F-86BDADB2B26B}"/>
    <hyperlink ref="N36" r:id="rId25" xr:uid="{D9B658D3-71B8-4FE0-84FC-CF7B0847FB5B}"/>
    <hyperlink ref="N37" r:id="rId26" xr:uid="{359878CB-FDA7-4301-981E-1519F4B3E603}"/>
    <hyperlink ref="N38" r:id="rId27" xr:uid="{CD6023E0-6DBB-44AF-B7F0-AC9299D3FC7D}"/>
    <hyperlink ref="N64" r:id="rId28" xr:uid="{14F89241-A390-473D-8334-99B33CDEF296}"/>
    <hyperlink ref="N65" r:id="rId29" xr:uid="{4F063057-DA0D-4AB8-9CE9-7258A173D331}"/>
    <hyperlink ref="N66" r:id="rId30" xr:uid="{8395AA66-E259-472D-9790-A17208575C17}"/>
    <hyperlink ref="N69" r:id="rId31" xr:uid="{CE99FA37-CE88-4339-BB03-06525B050B45}"/>
    <hyperlink ref="N68" r:id="rId32" xr:uid="{230192DF-9FB3-43BB-81EF-EFC1FD00D649}"/>
    <hyperlink ref="N73" r:id="rId33" xr:uid="{9C839234-FB63-4E33-AF92-5298244D0C78}"/>
    <hyperlink ref="N74" r:id="rId34" xr:uid="{0106BD82-E414-406E-B772-3821DD7D71E1}"/>
    <hyperlink ref="N75" r:id="rId35" xr:uid="{24898D8F-D2D4-4A23-9815-052D021EBB77}"/>
    <hyperlink ref="N76" r:id="rId36" xr:uid="{05493018-2F55-4C78-9E95-5BF47B01D7A7}"/>
    <hyperlink ref="N77" r:id="rId37" xr:uid="{F66AF511-6A8E-4DB4-AE13-7291BE6514CE}"/>
    <hyperlink ref="N78" r:id="rId38" xr:uid="{99FF0BC3-6E05-40A3-B272-6AFA4CA00F64}"/>
    <hyperlink ref="N54" r:id="rId39" display="https://analytics.zoho.com/open-view/2395394000002077599?ZOHO_CRITERIA=%224.6%22.%22C%C3%B3digo_Comuna%22%3D9101" xr:uid="{F4DDC226-5962-425B-A94C-0E4A958507E1}"/>
    <hyperlink ref="N72" r:id="rId40" xr:uid="{36B4D29B-5FE6-468D-B92B-78611A3AFBE6}"/>
    <hyperlink ref="N95" r:id="rId41" xr:uid="{465990B9-D985-4CC1-8853-6A9A00067719}"/>
    <hyperlink ref="N94" r:id="rId42" display="https://analytics.zoho.com/open-view/2395394000004410955?ZOHO_CRITERIA=%22Hortaliza%20Consolidado%22.%22Categor%C3%ADa%20ID%22%3D100112004" xr:uid="{B69148E3-EFC3-4925-9ACD-E373BC481820}"/>
    <hyperlink ref="N93" r:id="rId43" display="https://analytics.zoho.com/open-view/2395394000004355834?ZOHO_CRITERIA=%22Hortaliza%20Consolidado%22.%22Mercado%20ID%22%3D6" xr:uid="{DA597153-ACB6-47CC-9277-ACEC017AD1D2}"/>
    <hyperlink ref="N21" r:id="rId44" xr:uid="{B1BA24B6-F802-4FDD-9EC6-83F2770DC010}"/>
    <hyperlink ref="N22" r:id="rId45" xr:uid="{B48C08E5-0568-4105-8051-3A28C0C17767}"/>
    <hyperlink ref="N23" r:id="rId46" xr:uid="{8E56D773-2D2C-437D-A8A0-CAED19A94D74}"/>
    <hyperlink ref="N24" r:id="rId47" xr:uid="{EB48549F-B578-4B9E-BC1A-40B208A5132B}"/>
    <hyperlink ref="N42" r:id="rId48" xr:uid="{EFF9126D-94EA-4089-8920-F0B6511D7AC8}"/>
    <hyperlink ref="N53" r:id="rId49" xr:uid="{B990AD4E-BAB0-4CC9-86B5-D7C83DB68E42}"/>
    <hyperlink ref="N67" r:id="rId50" xr:uid="{17D368C0-8B0E-48B9-BE06-B415200BC1C5}"/>
    <hyperlink ref="N70" r:id="rId51" xr:uid="{FFF92546-AF35-4814-BCF5-50BE63D442AD}"/>
    <hyperlink ref="N71" r:id="rId52" xr:uid="{7C9A71BD-A9E1-45D7-B735-AE59B3ADFCD9}"/>
  </hyperlinks>
  <pageMargins left="0.7" right="0.7" top="0.75" bottom="0.75" header="0.3" footer="0.3"/>
  <pageSetup orientation="portrait" horizontalDpi="4294967293" verticalDpi="4294967293" r:id="rId53"/>
  <drawing r:id="rId54"/>
  <tableParts count="1">
    <tablePart r:id="rId55"/>
  </tableParts>
  <extLst>
    <ext xmlns:x15="http://schemas.microsoft.com/office/spreadsheetml/2010/11/main" uri="{3A4CF648-6AED-40f4-86FF-DC5316D8AED3}">
      <x14:slicerList xmlns:x14="http://schemas.microsoft.com/office/spreadsheetml/2009/9/main">
        <x14:slicer r:id="rId5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1"/>
  <sheetViews>
    <sheetView workbookViewId="0">
      <selection activeCell="C14" sqref="C14"/>
    </sheetView>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25</v>
      </c>
      <c r="D2" s="3" t="s">
        <v>26</v>
      </c>
      <c r="E2" s="4" t="s">
        <v>27</v>
      </c>
      <c r="F2" s="4" t="s">
        <v>28</v>
      </c>
      <c r="G2" s="4" t="s">
        <v>29</v>
      </c>
      <c r="H2" s="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2021-06-02T22:27:09Z</dcterms:modified>
</cp:coreProperties>
</file>