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C8DF1422-FD8D-4545-8841-1AD90EDADF15}" xr6:coauthVersionLast="47" xr6:coauthVersionMax="47" xr10:uidLastSave="{00000000-0000-0000-0000-000000000000}"/>
  <bookViews>
    <workbookView xWindow="28680" yWindow="-120" windowWidth="29040" windowHeight="15990" tabRatio="616" activeTab="4" xr2:uid="{BADCD3CB-093B-41F5-A336-01B5D97B01B5}"/>
  </bookViews>
  <sheets>
    <sheet name="TRAZABILIDAD" sheetId="9" r:id="rId1"/>
    <sheet name="DESARROLLO - COLECCIÓN" sheetId="1" r:id="rId2"/>
    <sheet name="DESARROLLO - TODO" sheetId="10" r:id="rId3"/>
    <sheet name="TEMAS" sheetId="14" r:id="rId4"/>
    <sheet name="DEFINIDOS" sheetId="7" r:id="rId5"/>
    <sheet name="Priorización" sheetId="13" r:id="rId6"/>
    <sheet name="Hoja1" sheetId="8" r:id="rId7"/>
    <sheet name="Hoja3" sheetId="15" r:id="rId8"/>
  </sheets>
  <definedNames>
    <definedName name="_xlnm._FilterDatabase" localSheetId="4" hidden="1">DEFINIDOS!$E$3:$K$3</definedName>
    <definedName name="_xlnm._FilterDatabase" localSheetId="1" hidden="1">'DESARROLLO - COLECCIÓN'!$F$3:$T$65</definedName>
    <definedName name="_xlnm._FilterDatabase" localSheetId="2" hidden="1">'DESARROLLO - TODO'!$A$3:$P$3</definedName>
    <definedName name="_xlnm._FilterDatabase" localSheetId="3" hidden="1">TEMAS!$A$3:$N$3</definedName>
    <definedName name="_xlnm._FilterDatabase" localSheetId="0" hidden="1">TRAZABILIDAD!$B$3:$M$117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4" l="1"/>
  <c r="A932" i="10"/>
  <c r="A933" i="10"/>
  <c r="A934" i="10" s="1"/>
  <c r="A935" i="10" s="1"/>
  <c r="A936" i="10" s="1"/>
  <c r="A937" i="10" s="1"/>
  <c r="A938" i="10" s="1"/>
  <c r="A939" i="10" s="1"/>
  <c r="A940" i="10" s="1"/>
  <c r="I932" i="10"/>
  <c r="I933" i="10"/>
  <c r="I934" i="10"/>
  <c r="I935" i="10"/>
  <c r="I936" i="10"/>
  <c r="G934" i="10"/>
  <c r="F935" i="10" s="1"/>
  <c r="C932" i="10"/>
  <c r="F932" i="10"/>
  <c r="C933" i="10"/>
  <c r="F933" i="10"/>
  <c r="C934" i="10"/>
  <c r="F934" i="10"/>
  <c r="C935" i="10"/>
  <c r="C936" i="10"/>
  <c r="F936" i="10"/>
  <c r="C937" i="10"/>
  <c r="F937" i="10"/>
  <c r="C938" i="10"/>
  <c r="F938" i="10"/>
  <c r="C939" i="10"/>
  <c r="F939" i="10"/>
  <c r="C940" i="10"/>
  <c r="F940" i="10"/>
  <c r="G933" i="10"/>
  <c r="J934" i="10"/>
  <c r="J937" i="10" s="1"/>
  <c r="J938" i="10" s="1"/>
  <c r="J939" i="10" s="1"/>
  <c r="J940" i="10" s="1"/>
  <c r="J941" i="10" s="1"/>
  <c r="J942" i="10" s="1"/>
  <c r="J943" i="10" s="1"/>
  <c r="J933" i="10"/>
  <c r="G904" i="10" l="1"/>
  <c r="G906" i="10"/>
  <c r="G907" i="10" s="1"/>
  <c r="G908" i="10" s="1"/>
  <c r="G909" i="10" s="1"/>
  <c r="G910" i="10" s="1"/>
  <c r="G911" i="10" s="1"/>
  <c r="G913" i="10"/>
  <c r="G914" i="10" s="1"/>
  <c r="G915" i="10" s="1"/>
  <c r="G916" i="10" s="1"/>
  <c r="G917" i="10" s="1"/>
  <c r="G918" i="10" s="1"/>
  <c r="G919" i="10" s="1"/>
  <c r="G920" i="10" s="1"/>
  <c r="G921" i="10" s="1"/>
  <c r="G923" i="10"/>
  <c r="G924" i="10" s="1"/>
  <c r="G925" i="10" s="1"/>
  <c r="G926" i="10" s="1"/>
  <c r="G927" i="10" s="1"/>
  <c r="G928" i="10" s="1"/>
  <c r="G929" i="10" s="1"/>
  <c r="G930" i="10" s="1"/>
  <c r="G931" i="10" s="1"/>
  <c r="G890" i="10"/>
  <c r="F870" i="10"/>
  <c r="B870" i="10"/>
  <c r="J890" i="10"/>
  <c r="J872" i="10"/>
  <c r="J873" i="10" s="1"/>
  <c r="J874" i="10" s="1"/>
  <c r="J875" i="10" s="1"/>
  <c r="J876" i="10" s="1"/>
  <c r="J877" i="10" s="1"/>
  <c r="J878" i="10" s="1"/>
  <c r="J879" i="10" s="1"/>
  <c r="J880" i="10" s="1"/>
  <c r="J881" i="10" s="1"/>
  <c r="J882" i="10" s="1"/>
  <c r="J883" i="10" s="1"/>
  <c r="J884" i="10" s="1"/>
  <c r="J885" i="10" s="1"/>
  <c r="J886" i="10" s="1"/>
  <c r="J887" i="10" s="1"/>
  <c r="J888" i="10" s="1"/>
  <c r="J891" i="10" l="1"/>
  <c r="J892" i="10" s="1"/>
  <c r="J893" i="10" s="1"/>
  <c r="J899" i="10" l="1"/>
  <c r="J894" i="10"/>
  <c r="J895" i="10" s="1"/>
  <c r="J896" i="10" s="1"/>
  <c r="J900" i="10"/>
  <c r="G872" i="10"/>
  <c r="G873" i="10" s="1"/>
  <c r="G874" i="10" s="1"/>
  <c r="G875" i="10" s="1"/>
  <c r="G876" i="10" s="1"/>
  <c r="G877" i="10" s="1"/>
  <c r="G878" i="10" s="1"/>
  <c r="G879" i="10" s="1"/>
  <c r="G880" i="10" s="1"/>
  <c r="G881" i="10" s="1"/>
  <c r="G882" i="10" s="1"/>
  <c r="G883" i="10" s="1"/>
  <c r="G884" i="10" s="1"/>
  <c r="G885" i="10" s="1"/>
  <c r="G886" i="10" s="1"/>
  <c r="G887" i="10" s="1"/>
  <c r="G888" i="10" s="1"/>
  <c r="G891" i="10" s="1"/>
  <c r="G892" i="10" s="1"/>
  <c r="G893" i="10" s="1"/>
  <c r="B945" i="10"/>
  <c r="B946" i="10"/>
  <c r="B947" i="10"/>
  <c r="B948" i="10"/>
  <c r="B949" i="10"/>
  <c r="B950" i="10"/>
  <c r="B951" i="10"/>
  <c r="H121" i="1"/>
  <c r="H120" i="1"/>
  <c r="H119" i="1"/>
  <c r="H118" i="1"/>
  <c r="H117" i="1"/>
  <c r="H116" i="1"/>
  <c r="H115" i="1"/>
  <c r="H114" i="1"/>
  <c r="B959" i="10"/>
  <c r="B960" i="10"/>
  <c r="B961" i="10"/>
  <c r="B962" i="10"/>
  <c r="B963" i="10"/>
  <c r="B964" i="10"/>
  <c r="B965" i="10"/>
  <c r="A5" i="7"/>
  <c r="B5" i="7"/>
  <c r="C5" i="7"/>
  <c r="D5" i="7"/>
  <c r="E5" i="7"/>
  <c r="F5" i="7"/>
  <c r="H5" i="7"/>
  <c r="I5" i="7"/>
  <c r="J5" i="7"/>
  <c r="K5" i="7"/>
  <c r="A6" i="7"/>
  <c r="B6" i="7"/>
  <c r="C6" i="7"/>
  <c r="D6" i="7"/>
  <c r="E6" i="7"/>
  <c r="F6" i="7"/>
  <c r="H6" i="7"/>
  <c r="I6" i="7"/>
  <c r="J6" i="7"/>
  <c r="K6" i="7"/>
  <c r="A7" i="7"/>
  <c r="B7" i="7"/>
  <c r="C7" i="7"/>
  <c r="D7" i="7"/>
  <c r="E7" i="7"/>
  <c r="F7" i="7"/>
  <c r="H7" i="7"/>
  <c r="I7" i="7"/>
  <c r="J7" i="7"/>
  <c r="K7" i="7"/>
  <c r="A8" i="7"/>
  <c r="B8" i="7"/>
  <c r="C8" i="7"/>
  <c r="D8" i="7"/>
  <c r="E8" i="7"/>
  <c r="F8" i="7"/>
  <c r="G8" i="7"/>
  <c r="H8" i="7"/>
  <c r="I8" i="7"/>
  <c r="J8" i="7"/>
  <c r="K8" i="7"/>
  <c r="A9" i="7"/>
  <c r="B9" i="7"/>
  <c r="C9" i="7"/>
  <c r="D9" i="7"/>
  <c r="E9" i="7"/>
  <c r="F9" i="7"/>
  <c r="G9" i="7"/>
  <c r="H9" i="7"/>
  <c r="I9" i="7"/>
  <c r="J9" i="7"/>
  <c r="K9" i="7"/>
  <c r="A10" i="7"/>
  <c r="B10" i="7"/>
  <c r="C10" i="7"/>
  <c r="D10" i="7"/>
  <c r="E10" i="7"/>
  <c r="F10" i="7"/>
  <c r="G10" i="7"/>
  <c r="H10" i="7"/>
  <c r="I10" i="7"/>
  <c r="J10" i="7"/>
  <c r="K10" i="7"/>
  <c r="A11" i="7"/>
  <c r="B11" i="7"/>
  <c r="C11" i="7"/>
  <c r="D11" i="7"/>
  <c r="E11" i="7"/>
  <c r="F11" i="7"/>
  <c r="G11" i="7"/>
  <c r="H11" i="7"/>
  <c r="I11" i="7"/>
  <c r="J11" i="7"/>
  <c r="K11" i="7"/>
  <c r="A12" i="7"/>
  <c r="B12" i="7"/>
  <c r="C12" i="7"/>
  <c r="D12" i="7"/>
  <c r="E12" i="7"/>
  <c r="F12" i="7"/>
  <c r="G12" i="7"/>
  <c r="H12" i="7"/>
  <c r="I12" i="7"/>
  <c r="J12" i="7"/>
  <c r="K12" i="7"/>
  <c r="A13" i="7"/>
  <c r="B13" i="7"/>
  <c r="C13" i="7"/>
  <c r="D13" i="7"/>
  <c r="E13" i="7"/>
  <c r="F13" i="7"/>
  <c r="G13" i="7"/>
  <c r="H13" i="7"/>
  <c r="I13" i="7"/>
  <c r="J13" i="7"/>
  <c r="K13" i="7"/>
  <c r="A14" i="7"/>
  <c r="B14" i="7"/>
  <c r="C14" i="7"/>
  <c r="D14" i="7"/>
  <c r="E14" i="7"/>
  <c r="F14" i="7"/>
  <c r="G14" i="7"/>
  <c r="H14" i="7"/>
  <c r="I14" i="7"/>
  <c r="J14" i="7"/>
  <c r="K14" i="7"/>
  <c r="A15" i="7"/>
  <c r="B15" i="7"/>
  <c r="C15" i="7"/>
  <c r="D15" i="7"/>
  <c r="E15" i="7"/>
  <c r="F15" i="7"/>
  <c r="G15" i="7"/>
  <c r="H15" i="7"/>
  <c r="I15" i="7"/>
  <c r="J15" i="7"/>
  <c r="K15" i="7"/>
  <c r="A16" i="7"/>
  <c r="B16" i="7"/>
  <c r="C16" i="7"/>
  <c r="D16" i="7"/>
  <c r="E16" i="7"/>
  <c r="F16" i="7"/>
  <c r="G16" i="7"/>
  <c r="H16" i="7"/>
  <c r="I16" i="7"/>
  <c r="J16" i="7"/>
  <c r="K16" i="7"/>
  <c r="A17" i="7"/>
  <c r="B17" i="7"/>
  <c r="C17" i="7"/>
  <c r="D17" i="7"/>
  <c r="E17" i="7"/>
  <c r="F17" i="7"/>
  <c r="G17" i="7"/>
  <c r="H17" i="7"/>
  <c r="I17" i="7"/>
  <c r="J17" i="7"/>
  <c r="K17" i="7"/>
  <c r="A18" i="7"/>
  <c r="B18" i="7"/>
  <c r="C18" i="7"/>
  <c r="D18" i="7"/>
  <c r="E18" i="7"/>
  <c r="F18" i="7"/>
  <c r="G18" i="7"/>
  <c r="H18" i="7"/>
  <c r="I18" i="7"/>
  <c r="J18" i="7"/>
  <c r="K18" i="7"/>
  <c r="A19" i="7"/>
  <c r="B19" i="7"/>
  <c r="C19" i="7"/>
  <c r="D19" i="7"/>
  <c r="E19" i="7"/>
  <c r="F19" i="7"/>
  <c r="G19" i="7"/>
  <c r="H19" i="7"/>
  <c r="I19" i="7"/>
  <c r="J19" i="7"/>
  <c r="K19" i="7"/>
  <c r="A20" i="7"/>
  <c r="B20" i="7"/>
  <c r="C20" i="7"/>
  <c r="D20" i="7"/>
  <c r="E20" i="7"/>
  <c r="F20" i="7"/>
  <c r="G20" i="7"/>
  <c r="H20" i="7"/>
  <c r="I20" i="7"/>
  <c r="J20" i="7"/>
  <c r="K20" i="7"/>
  <c r="A21" i="7"/>
  <c r="B21" i="7"/>
  <c r="C21" i="7"/>
  <c r="D21" i="7"/>
  <c r="E21" i="7"/>
  <c r="F21" i="7"/>
  <c r="H21" i="7"/>
  <c r="I21" i="7"/>
  <c r="J21" i="7"/>
  <c r="K21" i="7"/>
  <c r="A22" i="7"/>
  <c r="B22" i="7"/>
  <c r="C22" i="7"/>
  <c r="D22" i="7"/>
  <c r="E22" i="7"/>
  <c r="F22" i="7"/>
  <c r="H22" i="7"/>
  <c r="I22" i="7"/>
  <c r="J22" i="7"/>
  <c r="K22" i="7"/>
  <c r="A23" i="7"/>
  <c r="B23" i="7"/>
  <c r="C23" i="7"/>
  <c r="D23" i="7"/>
  <c r="E23" i="7"/>
  <c r="F23" i="7"/>
  <c r="H23" i="7"/>
  <c r="I23" i="7"/>
  <c r="J23" i="7"/>
  <c r="K23" i="7"/>
  <c r="A24" i="7"/>
  <c r="B24" i="7"/>
  <c r="C24" i="7"/>
  <c r="D24" i="7"/>
  <c r="E24" i="7"/>
  <c r="F24" i="7"/>
  <c r="H24" i="7"/>
  <c r="I24" i="7"/>
  <c r="J24" i="7"/>
  <c r="K24" i="7"/>
  <c r="A25" i="7"/>
  <c r="B25" i="7"/>
  <c r="C25" i="7"/>
  <c r="D25" i="7"/>
  <c r="E25" i="7"/>
  <c r="F25" i="7"/>
  <c r="H25" i="7"/>
  <c r="I25" i="7"/>
  <c r="J25" i="7"/>
  <c r="K25" i="7"/>
  <c r="A26" i="7"/>
  <c r="B26" i="7"/>
  <c r="C26" i="7"/>
  <c r="D26" i="7"/>
  <c r="E26" i="7"/>
  <c r="F26" i="7"/>
  <c r="G26" i="7"/>
  <c r="H26" i="7"/>
  <c r="I26" i="7"/>
  <c r="J26" i="7"/>
  <c r="K26" i="7"/>
  <c r="A27" i="7"/>
  <c r="B27" i="7"/>
  <c r="C27" i="7"/>
  <c r="D27" i="7"/>
  <c r="E27" i="7"/>
  <c r="F27" i="7"/>
  <c r="G27" i="7"/>
  <c r="H27" i="7"/>
  <c r="I27" i="7"/>
  <c r="J27" i="7"/>
  <c r="K27" i="7"/>
  <c r="A28" i="7"/>
  <c r="B28" i="7"/>
  <c r="C28" i="7"/>
  <c r="D28" i="7"/>
  <c r="E28" i="7"/>
  <c r="F28" i="7"/>
  <c r="G28" i="7"/>
  <c r="H28" i="7"/>
  <c r="I28" i="7"/>
  <c r="J28" i="7"/>
  <c r="K28" i="7"/>
  <c r="A29" i="7"/>
  <c r="B29" i="7"/>
  <c r="C29" i="7"/>
  <c r="D29" i="7"/>
  <c r="E29" i="7"/>
  <c r="F29" i="7"/>
  <c r="H29" i="7"/>
  <c r="I29" i="7"/>
  <c r="J29" i="7"/>
  <c r="K29" i="7"/>
  <c r="A30" i="7"/>
  <c r="B30" i="7"/>
  <c r="C30" i="7"/>
  <c r="D30" i="7"/>
  <c r="E30" i="7"/>
  <c r="F30" i="7"/>
  <c r="G30" i="7"/>
  <c r="H30" i="7"/>
  <c r="I30" i="7"/>
  <c r="J30" i="7"/>
  <c r="K30" i="7"/>
  <c r="A31" i="7"/>
  <c r="B31" i="7"/>
  <c r="C31" i="7"/>
  <c r="D31" i="7"/>
  <c r="E31" i="7"/>
  <c r="F31" i="7"/>
  <c r="G31" i="7"/>
  <c r="H31" i="7"/>
  <c r="I31" i="7"/>
  <c r="J31" i="7"/>
  <c r="K31" i="7"/>
  <c r="A32" i="7"/>
  <c r="B32" i="7"/>
  <c r="C32" i="7"/>
  <c r="D32" i="7"/>
  <c r="E32" i="7"/>
  <c r="F32" i="7"/>
  <c r="H32" i="7"/>
  <c r="I32" i="7"/>
  <c r="J32" i="7"/>
  <c r="K32" i="7"/>
  <c r="A33" i="7"/>
  <c r="B33" i="7"/>
  <c r="C33" i="7"/>
  <c r="D33" i="7"/>
  <c r="E33" i="7"/>
  <c r="F33" i="7"/>
  <c r="G33" i="7"/>
  <c r="H33" i="7"/>
  <c r="I33" i="7"/>
  <c r="J33" i="7"/>
  <c r="K33" i="7"/>
  <c r="A34" i="7"/>
  <c r="B34" i="7"/>
  <c r="C34" i="7"/>
  <c r="D34" i="7"/>
  <c r="E34" i="7"/>
  <c r="F34" i="7"/>
  <c r="H34" i="7"/>
  <c r="I34" i="7"/>
  <c r="J34" i="7"/>
  <c r="K34" i="7"/>
  <c r="A35" i="7"/>
  <c r="B35" i="7"/>
  <c r="C35" i="7"/>
  <c r="D35" i="7"/>
  <c r="E35" i="7"/>
  <c r="F35" i="7"/>
  <c r="G35" i="7"/>
  <c r="H35" i="7"/>
  <c r="I35" i="7"/>
  <c r="J35" i="7"/>
  <c r="K35" i="7"/>
  <c r="A36" i="7"/>
  <c r="B36" i="7"/>
  <c r="C36" i="7"/>
  <c r="D36" i="7"/>
  <c r="E36" i="7"/>
  <c r="F36" i="7"/>
  <c r="G36" i="7"/>
  <c r="H36" i="7"/>
  <c r="I36" i="7"/>
  <c r="J36" i="7"/>
  <c r="K36" i="7"/>
  <c r="A37" i="7"/>
  <c r="B37" i="7"/>
  <c r="C37" i="7"/>
  <c r="D37" i="7"/>
  <c r="E37" i="7"/>
  <c r="F37" i="7"/>
  <c r="G37" i="7"/>
  <c r="H37" i="7"/>
  <c r="I37" i="7"/>
  <c r="J37" i="7"/>
  <c r="K37" i="7"/>
  <c r="A38" i="7"/>
  <c r="B38" i="7"/>
  <c r="C38" i="7"/>
  <c r="D38" i="7"/>
  <c r="E38" i="7"/>
  <c r="F38" i="7"/>
  <c r="G38" i="7"/>
  <c r="H38" i="7"/>
  <c r="I38" i="7"/>
  <c r="J38" i="7"/>
  <c r="K38" i="7"/>
  <c r="A39" i="7"/>
  <c r="B39" i="7"/>
  <c r="C39" i="7"/>
  <c r="D39" i="7"/>
  <c r="E39" i="7"/>
  <c r="F39" i="7"/>
  <c r="G39" i="7"/>
  <c r="H39" i="7"/>
  <c r="I39" i="7"/>
  <c r="J39" i="7"/>
  <c r="K39" i="7"/>
  <c r="A40" i="7"/>
  <c r="B40" i="7"/>
  <c r="C40" i="7"/>
  <c r="D40" i="7"/>
  <c r="E40" i="7"/>
  <c r="F40" i="7"/>
  <c r="G40" i="7"/>
  <c r="H40" i="7"/>
  <c r="I40" i="7"/>
  <c r="J40" i="7"/>
  <c r="K40" i="7"/>
  <c r="A41" i="7"/>
  <c r="B41" i="7"/>
  <c r="C41" i="7"/>
  <c r="D41" i="7"/>
  <c r="E41" i="7"/>
  <c r="F41" i="7"/>
  <c r="G41" i="7"/>
  <c r="H41" i="7"/>
  <c r="I41" i="7"/>
  <c r="J41" i="7"/>
  <c r="K41" i="7"/>
  <c r="A42" i="7"/>
  <c r="B42" i="7"/>
  <c r="C42" i="7"/>
  <c r="D42" i="7"/>
  <c r="E42" i="7"/>
  <c r="F42" i="7"/>
  <c r="G42" i="7"/>
  <c r="H42" i="7"/>
  <c r="I42" i="7"/>
  <c r="J42" i="7"/>
  <c r="K42" i="7"/>
  <c r="A43" i="7"/>
  <c r="B43" i="7"/>
  <c r="C43" i="7"/>
  <c r="D43" i="7"/>
  <c r="E43" i="7"/>
  <c r="F43" i="7"/>
  <c r="G43" i="7"/>
  <c r="H43" i="7"/>
  <c r="I43" i="7"/>
  <c r="J43" i="7"/>
  <c r="K43" i="7"/>
  <c r="A44" i="7"/>
  <c r="B44" i="7"/>
  <c r="C44" i="7"/>
  <c r="D44" i="7"/>
  <c r="E44" i="7"/>
  <c r="F44" i="7"/>
  <c r="G44" i="7"/>
  <c r="H44" i="7"/>
  <c r="I44" i="7"/>
  <c r="J44" i="7"/>
  <c r="K44" i="7"/>
  <c r="A45" i="7"/>
  <c r="B45" i="7"/>
  <c r="C45" i="7"/>
  <c r="D45" i="7"/>
  <c r="E45" i="7"/>
  <c r="F45" i="7"/>
  <c r="G45" i="7"/>
  <c r="H45" i="7"/>
  <c r="I45" i="7"/>
  <c r="J45" i="7"/>
  <c r="K45" i="7"/>
  <c r="A46" i="7"/>
  <c r="B46" i="7"/>
  <c r="C46" i="7"/>
  <c r="D46" i="7"/>
  <c r="E46" i="7"/>
  <c r="F46" i="7"/>
  <c r="G46" i="7"/>
  <c r="H46" i="7"/>
  <c r="I46" i="7"/>
  <c r="J46" i="7"/>
  <c r="K46" i="7"/>
  <c r="A47" i="7"/>
  <c r="B47" i="7"/>
  <c r="C47" i="7"/>
  <c r="D47" i="7"/>
  <c r="E47" i="7"/>
  <c r="F47" i="7"/>
  <c r="G47" i="7"/>
  <c r="H47" i="7"/>
  <c r="I47" i="7"/>
  <c r="J47" i="7"/>
  <c r="K47" i="7"/>
  <c r="A48" i="7"/>
  <c r="B48" i="7"/>
  <c r="C48" i="7"/>
  <c r="D48" i="7"/>
  <c r="E48" i="7"/>
  <c r="F48" i="7"/>
  <c r="G48" i="7"/>
  <c r="H48" i="7"/>
  <c r="I48" i="7"/>
  <c r="J48" i="7"/>
  <c r="K48" i="7"/>
  <c r="A49" i="7"/>
  <c r="B49" i="7"/>
  <c r="C49" i="7"/>
  <c r="D49" i="7"/>
  <c r="E49" i="7"/>
  <c r="F49" i="7"/>
  <c r="G49" i="7"/>
  <c r="H49" i="7"/>
  <c r="I49" i="7"/>
  <c r="J49" i="7"/>
  <c r="K49" i="7"/>
  <c r="A50" i="7"/>
  <c r="B50" i="7"/>
  <c r="C50" i="7"/>
  <c r="D50" i="7"/>
  <c r="E50" i="7"/>
  <c r="F50" i="7"/>
  <c r="G50" i="7"/>
  <c r="H50" i="7"/>
  <c r="I50" i="7"/>
  <c r="J50" i="7"/>
  <c r="K50" i="7"/>
  <c r="A51" i="7"/>
  <c r="B51" i="7"/>
  <c r="C51" i="7"/>
  <c r="D51" i="7"/>
  <c r="E51" i="7"/>
  <c r="F51" i="7"/>
  <c r="G51" i="7"/>
  <c r="H51" i="7"/>
  <c r="I51" i="7"/>
  <c r="J51" i="7"/>
  <c r="K5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H77" i="7"/>
  <c r="I77" i="7"/>
  <c r="J77" i="7"/>
  <c r="K77" i="7"/>
  <c r="A78" i="7"/>
  <c r="B78" i="7"/>
  <c r="C78" i="7"/>
  <c r="D78" i="7"/>
  <c r="E78" i="7"/>
  <c r="F78" i="7"/>
  <c r="H78" i="7"/>
  <c r="I78" i="7"/>
  <c r="J78" i="7"/>
  <c r="K78" i="7"/>
  <c r="A79" i="7"/>
  <c r="B79" i="7"/>
  <c r="C79" i="7"/>
  <c r="D79" i="7"/>
  <c r="E79" i="7"/>
  <c r="F79" i="7"/>
  <c r="H79" i="7"/>
  <c r="I79" i="7"/>
  <c r="J79" i="7"/>
  <c r="K79" i="7"/>
  <c r="A80" i="7"/>
  <c r="B80" i="7"/>
  <c r="C80" i="7"/>
  <c r="D80" i="7"/>
  <c r="E80" i="7"/>
  <c r="F80" i="7"/>
  <c r="H80" i="7"/>
  <c r="I80" i="7"/>
  <c r="J80" i="7"/>
  <c r="K80" i="7"/>
  <c r="A81" i="7"/>
  <c r="B81" i="7"/>
  <c r="C81" i="7"/>
  <c r="D81" i="7"/>
  <c r="E81" i="7"/>
  <c r="F81" i="7"/>
  <c r="H81" i="7"/>
  <c r="I81" i="7"/>
  <c r="J81" i="7"/>
  <c r="K81" i="7"/>
  <c r="A82" i="7"/>
  <c r="B82" i="7"/>
  <c r="C82" i="7"/>
  <c r="D82" i="7"/>
  <c r="E82" i="7"/>
  <c r="F82" i="7"/>
  <c r="H82" i="7"/>
  <c r="I82" i="7"/>
  <c r="J82" i="7"/>
  <c r="K82" i="7"/>
  <c r="A83" i="7"/>
  <c r="B83" i="7"/>
  <c r="C83" i="7"/>
  <c r="D83" i="7"/>
  <c r="E83" i="7"/>
  <c r="F83" i="7"/>
  <c r="H83" i="7"/>
  <c r="I83" i="7"/>
  <c r="J83" i="7"/>
  <c r="K83" i="7"/>
  <c r="A84" i="7"/>
  <c r="B84" i="7"/>
  <c r="C84" i="7"/>
  <c r="D84" i="7"/>
  <c r="E84" i="7"/>
  <c r="F84" i="7"/>
  <c r="H84" i="7"/>
  <c r="I84" i="7"/>
  <c r="J84" i="7"/>
  <c r="K84" i="7"/>
  <c r="A85" i="7"/>
  <c r="B85" i="7"/>
  <c r="C85" i="7"/>
  <c r="D85" i="7"/>
  <c r="E85" i="7"/>
  <c r="F85" i="7"/>
  <c r="H85" i="7"/>
  <c r="I85" i="7"/>
  <c r="J85" i="7"/>
  <c r="K85" i="7"/>
  <c r="A86" i="7"/>
  <c r="B86" i="7"/>
  <c r="C86" i="7"/>
  <c r="D86" i="7"/>
  <c r="E86" i="7"/>
  <c r="F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H90" i="7"/>
  <c r="I90" i="7"/>
  <c r="J90" i="7"/>
  <c r="K90" i="7"/>
  <c r="A91" i="7"/>
  <c r="B91" i="7"/>
  <c r="C91" i="7"/>
  <c r="D91" i="7"/>
  <c r="E91" i="7"/>
  <c r="F91" i="7"/>
  <c r="H91" i="7"/>
  <c r="I91" i="7"/>
  <c r="J91" i="7"/>
  <c r="K91" i="7"/>
  <c r="A92" i="7"/>
  <c r="B92" i="7"/>
  <c r="C92" i="7"/>
  <c r="D92" i="7"/>
  <c r="E92" i="7"/>
  <c r="F92" i="7"/>
  <c r="H92" i="7"/>
  <c r="I92" i="7"/>
  <c r="J92" i="7"/>
  <c r="K92" i="7"/>
  <c r="A93" i="7"/>
  <c r="B93" i="7"/>
  <c r="C93" i="7"/>
  <c r="D93" i="7"/>
  <c r="E93" i="7"/>
  <c r="F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H95" i="7"/>
  <c r="I95" i="7"/>
  <c r="J95" i="7"/>
  <c r="K95" i="7"/>
  <c r="A96" i="7"/>
  <c r="B96" i="7"/>
  <c r="C96" i="7"/>
  <c r="D96" i="7"/>
  <c r="E96" i="7"/>
  <c r="F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D5" i="14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A5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C4" i="14"/>
  <c r="B4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85" i="14"/>
  <c r="C84" i="14"/>
  <c r="C83" i="14"/>
  <c r="C82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G899" i="10" l="1"/>
  <c r="G900" i="10" s="1"/>
  <c r="G894" i="10"/>
  <c r="G895" i="10" s="1"/>
  <c r="G896" i="10" s="1"/>
  <c r="J906" i="10"/>
  <c r="J907" i="10" s="1"/>
  <c r="J908" i="10" s="1"/>
  <c r="J909" i="10" s="1"/>
  <c r="J910" i="10" s="1"/>
  <c r="J911" i="10" s="1"/>
  <c r="J913" i="10" s="1"/>
  <c r="J914" i="10" s="1"/>
  <c r="J915" i="10" s="1"/>
  <c r="J916" i="10" s="1"/>
  <c r="J917" i="10" s="1"/>
  <c r="J918" i="10" s="1"/>
  <c r="J919" i="10" s="1"/>
  <c r="J920" i="10" s="1"/>
  <c r="J923" i="10" s="1"/>
  <c r="J924" i="10" s="1"/>
  <c r="J925" i="10" s="1"/>
  <c r="J926" i="10" s="1"/>
  <c r="J927" i="10" s="1"/>
  <c r="J928" i="10" s="1"/>
  <c r="J929" i="10" s="1"/>
  <c r="J930" i="10" s="1"/>
  <c r="A871" i="10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B871" i="10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C5" i="14"/>
  <c r="A6" i="14"/>
  <c r="B5" i="14"/>
  <c r="G902" i="10" l="1"/>
  <c r="G901" i="10"/>
  <c r="B890" i="10"/>
  <c r="B891" i="10" s="1"/>
  <c r="B892" i="10" s="1"/>
  <c r="B893" i="10" s="1"/>
  <c r="B894" i="10" s="1"/>
  <c r="A890" i="10"/>
  <c r="A891" i="10" s="1"/>
  <c r="A892" i="10" s="1"/>
  <c r="A893" i="10" s="1"/>
  <c r="A894" i="10" s="1"/>
  <c r="A7" i="14"/>
  <c r="C6" i="14"/>
  <c r="B6" i="14"/>
  <c r="A895" i="10" l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B895" i="10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7" i="14"/>
  <c r="C7" i="14"/>
  <c r="A8" i="14"/>
  <c r="A9" i="14" l="1"/>
  <c r="B8" i="14"/>
  <c r="C8" i="14"/>
  <c r="A10" i="14" l="1"/>
  <c r="C9" i="14"/>
  <c r="B9" i="14"/>
  <c r="B10" i="14" l="1"/>
  <c r="A11" i="14"/>
  <c r="C10" i="14"/>
  <c r="A12" i="14" l="1"/>
  <c r="B11" i="14"/>
  <c r="C11" i="14"/>
  <c r="C12" i="14" l="1"/>
  <c r="B12" i="14"/>
  <c r="A13" i="14"/>
  <c r="A14" i="14" l="1"/>
  <c r="B13" i="14"/>
  <c r="C13" i="14"/>
  <c r="A15" i="14" l="1"/>
  <c r="C14" i="14"/>
  <c r="B14" i="14"/>
  <c r="B15" i="14" l="1"/>
  <c r="A16" i="14"/>
  <c r="C15" i="14"/>
  <c r="B16" i="14" l="1"/>
  <c r="C16" i="14"/>
  <c r="A17" i="14"/>
  <c r="I870" i="10" l="1"/>
  <c r="C871" i="10"/>
  <c r="B17" i="14"/>
  <c r="C17" i="14"/>
  <c r="A18" i="14"/>
  <c r="A19" i="14" s="1"/>
  <c r="F871" i="10" l="1"/>
  <c r="I871" i="10" s="1"/>
  <c r="C872" i="10"/>
  <c r="B19" i="14"/>
  <c r="C19" i="14"/>
  <c r="A20" i="14"/>
  <c r="C20" i="14" s="1"/>
  <c r="B18" i="14"/>
  <c r="C18" i="14"/>
  <c r="B20" i="14"/>
  <c r="F872" i="10" l="1"/>
  <c r="I872" i="10" s="1"/>
  <c r="C873" i="10"/>
  <c r="A21" i="14"/>
  <c r="A22" i="14" s="1"/>
  <c r="B21" i="14"/>
  <c r="F873" i="10" l="1"/>
  <c r="I873" i="10" s="1"/>
  <c r="C874" i="10"/>
  <c r="C21" i="14"/>
  <c r="B22" i="14"/>
  <c r="C22" i="14"/>
  <c r="F874" i="10" l="1"/>
  <c r="I874" i="10" s="1"/>
  <c r="C875" i="10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3" i="13"/>
  <c r="F875" i="10" l="1"/>
  <c r="I875" i="10" s="1"/>
  <c r="C876" i="10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F876" i="10" l="1"/>
  <c r="I876" i="10" s="1"/>
  <c r="C877" i="10"/>
  <c r="H88" i="1"/>
  <c r="H89" i="1"/>
  <c r="F649" i="10"/>
  <c r="I649" i="10" s="1"/>
  <c r="B649" i="10"/>
  <c r="F648" i="10"/>
  <c r="I648" i="10" s="1"/>
  <c r="B648" i="10"/>
  <c r="B668" i="10"/>
  <c r="F668" i="10"/>
  <c r="I668" i="10" s="1"/>
  <c r="B669" i="10"/>
  <c r="F669" i="10"/>
  <c r="I669" i="10" s="1"/>
  <c r="B670" i="10"/>
  <c r="F670" i="10"/>
  <c r="I670" i="10" s="1"/>
  <c r="B671" i="10"/>
  <c r="F671" i="10"/>
  <c r="I671" i="10" s="1"/>
  <c r="B672" i="10"/>
  <c r="F672" i="10"/>
  <c r="I672" i="10" s="1"/>
  <c r="F667" i="10"/>
  <c r="I667" i="10" s="1"/>
  <c r="B667" i="10"/>
  <c r="F675" i="10"/>
  <c r="I675" i="10" s="1"/>
  <c r="F676" i="10"/>
  <c r="I676" i="10" s="1"/>
  <c r="F677" i="10"/>
  <c r="I677" i="10" s="1"/>
  <c r="F678" i="10"/>
  <c r="I678" i="10" s="1"/>
  <c r="F679" i="10"/>
  <c r="I679" i="10" s="1"/>
  <c r="F680" i="10"/>
  <c r="I680" i="10" s="1"/>
  <c r="F681" i="10"/>
  <c r="I681" i="10" s="1"/>
  <c r="F682" i="10"/>
  <c r="I682" i="10" s="1"/>
  <c r="F683" i="10"/>
  <c r="I683" i="10" s="1"/>
  <c r="F684" i="10"/>
  <c r="I684" i="10" s="1"/>
  <c r="F685" i="10"/>
  <c r="I685" i="10" s="1"/>
  <c r="F674" i="10"/>
  <c r="I674" i="10" s="1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F646" i="10"/>
  <c r="I646" i="10" s="1"/>
  <c r="F647" i="10"/>
  <c r="I647" i="10" s="1"/>
  <c r="F650" i="10"/>
  <c r="F651" i="10"/>
  <c r="I651" i="10" s="1"/>
  <c r="F652" i="10"/>
  <c r="I652" i="10" s="1"/>
  <c r="F653" i="10"/>
  <c r="I653" i="10" s="1"/>
  <c r="F654" i="10"/>
  <c r="I654" i="10" s="1"/>
  <c r="F655" i="10"/>
  <c r="I655" i="10" s="1"/>
  <c r="F656" i="10"/>
  <c r="I656" i="10" s="1"/>
  <c r="F657" i="10"/>
  <c r="I657" i="10" s="1"/>
  <c r="F658" i="10"/>
  <c r="I658" i="10" s="1"/>
  <c r="F659" i="10"/>
  <c r="I659" i="10" s="1"/>
  <c r="F660" i="10"/>
  <c r="I660" i="10" s="1"/>
  <c r="F661" i="10"/>
  <c r="I661" i="10" s="1"/>
  <c r="F662" i="10"/>
  <c r="I662" i="10" s="1"/>
  <c r="F663" i="10"/>
  <c r="I663" i="10" s="1"/>
  <c r="F664" i="10"/>
  <c r="I664" i="10" s="1"/>
  <c r="F665" i="10"/>
  <c r="I665" i="10" s="1"/>
  <c r="F666" i="10"/>
  <c r="I666" i="10" s="1"/>
  <c r="F673" i="10"/>
  <c r="I673" i="10" s="1"/>
  <c r="F686" i="10"/>
  <c r="F687" i="10"/>
  <c r="F688" i="10"/>
  <c r="F689" i="10"/>
  <c r="F690" i="10"/>
  <c r="F691" i="10"/>
  <c r="F692" i="10"/>
  <c r="F645" i="10"/>
  <c r="H91" i="1"/>
  <c r="G91" i="7" s="1"/>
  <c r="H92" i="1"/>
  <c r="G92" i="7" s="1"/>
  <c r="H93" i="1"/>
  <c r="G93" i="7" s="1"/>
  <c r="H94" i="1"/>
  <c r="G95" i="7" s="1"/>
  <c r="H95" i="1"/>
  <c r="G96" i="7" s="1"/>
  <c r="H96" i="1"/>
  <c r="H90" i="1"/>
  <c r="G90" i="7" s="1"/>
  <c r="H83" i="1"/>
  <c r="G83" i="7" s="1"/>
  <c r="H84" i="1"/>
  <c r="G84" i="7" s="1"/>
  <c r="H85" i="1"/>
  <c r="G85" i="7" s="1"/>
  <c r="H86" i="1"/>
  <c r="G86" i="7" s="1"/>
  <c r="H87" i="1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51" i="10"/>
  <c r="B647" i="10"/>
  <c r="B646" i="10"/>
  <c r="B811" i="10"/>
  <c r="F811" i="10"/>
  <c r="I811" i="10" s="1"/>
  <c r="B812" i="10"/>
  <c r="F812" i="10"/>
  <c r="I812" i="10" s="1"/>
  <c r="B813" i="10"/>
  <c r="F813" i="10"/>
  <c r="I813" i="10" s="1"/>
  <c r="B814" i="10"/>
  <c r="F814" i="10"/>
  <c r="I814" i="10" s="1"/>
  <c r="B815" i="10"/>
  <c r="F815" i="10"/>
  <c r="I815" i="10" s="1"/>
  <c r="B816" i="10"/>
  <c r="F816" i="10"/>
  <c r="I816" i="10" s="1"/>
  <c r="B817" i="10"/>
  <c r="F817" i="10"/>
  <c r="I817" i="10" s="1"/>
  <c r="B818" i="10"/>
  <c r="F818" i="10"/>
  <c r="I818" i="10" s="1"/>
  <c r="B819" i="10"/>
  <c r="F819" i="10"/>
  <c r="I819" i="10" s="1"/>
  <c r="B820" i="10"/>
  <c r="F820" i="10"/>
  <c r="I820" i="10" s="1"/>
  <c r="B821" i="10"/>
  <c r="F821" i="10"/>
  <c r="I821" i="10" s="1"/>
  <c r="B822" i="10"/>
  <c r="F822" i="10"/>
  <c r="I822" i="10" s="1"/>
  <c r="B823" i="10"/>
  <c r="F823" i="10"/>
  <c r="I823" i="10" s="1"/>
  <c r="B801" i="10"/>
  <c r="B802" i="10"/>
  <c r="B803" i="10"/>
  <c r="B804" i="10"/>
  <c r="B805" i="10"/>
  <c r="B806" i="10"/>
  <c r="B807" i="10"/>
  <c r="B808" i="10"/>
  <c r="B809" i="10"/>
  <c r="B810" i="10"/>
  <c r="F801" i="10"/>
  <c r="I801" i="10" s="1"/>
  <c r="F802" i="10"/>
  <c r="I802" i="10" s="1"/>
  <c r="F803" i="10"/>
  <c r="I803" i="10" s="1"/>
  <c r="F804" i="10"/>
  <c r="I804" i="10" s="1"/>
  <c r="F805" i="10"/>
  <c r="I805" i="10" s="1"/>
  <c r="F806" i="10"/>
  <c r="I806" i="10" s="1"/>
  <c r="F807" i="10"/>
  <c r="I807" i="10" s="1"/>
  <c r="F808" i="10"/>
  <c r="I808" i="10" s="1"/>
  <c r="F809" i="10"/>
  <c r="I809" i="10" s="1"/>
  <c r="F810" i="10"/>
  <c r="I810" i="10" s="1"/>
  <c r="F877" i="10" l="1"/>
  <c r="I877" i="10" s="1"/>
  <c r="C878" i="10"/>
  <c r="B631" i="10"/>
  <c r="H70" i="1"/>
  <c r="B799" i="10"/>
  <c r="F799" i="10"/>
  <c r="I799" i="10" s="1"/>
  <c r="B800" i="10"/>
  <c r="F800" i="10"/>
  <c r="I800" i="10" s="1"/>
  <c r="B732" i="10"/>
  <c r="F732" i="10"/>
  <c r="I732" i="10" s="1"/>
  <c r="B733" i="10"/>
  <c r="F733" i="10"/>
  <c r="I733" i="10" s="1"/>
  <c r="B734" i="10"/>
  <c r="F734" i="10"/>
  <c r="I734" i="10" s="1"/>
  <c r="B735" i="10"/>
  <c r="F735" i="10"/>
  <c r="I735" i="10" s="1"/>
  <c r="B736" i="10"/>
  <c r="F736" i="10"/>
  <c r="I736" i="10" s="1"/>
  <c r="B737" i="10"/>
  <c r="F737" i="10"/>
  <c r="I737" i="10" s="1"/>
  <c r="B738" i="10"/>
  <c r="F738" i="10"/>
  <c r="I738" i="10" s="1"/>
  <c r="B739" i="10"/>
  <c r="F739" i="10"/>
  <c r="I739" i="10" s="1"/>
  <c r="B740" i="10"/>
  <c r="F740" i="10"/>
  <c r="I740" i="10" s="1"/>
  <c r="F731" i="10"/>
  <c r="I731" i="10" s="1"/>
  <c r="B731" i="10"/>
  <c r="F730" i="10"/>
  <c r="I730" i="10" s="1"/>
  <c r="B730" i="10"/>
  <c r="F205" i="10"/>
  <c r="I205" i="10" s="1"/>
  <c r="F206" i="10"/>
  <c r="I206" i="10" s="1"/>
  <c r="F207" i="10"/>
  <c r="I207" i="10" s="1"/>
  <c r="F208" i="10"/>
  <c r="I208" i="10" s="1"/>
  <c r="F209" i="10"/>
  <c r="I209" i="10" s="1"/>
  <c r="F210" i="10"/>
  <c r="I210" i="10" s="1"/>
  <c r="F211" i="10"/>
  <c r="I211" i="10" s="1"/>
  <c r="F212" i="10"/>
  <c r="I212" i="10" s="1"/>
  <c r="F213" i="10"/>
  <c r="I213" i="10" s="1"/>
  <c r="F259" i="10"/>
  <c r="I259" i="10" s="1"/>
  <c r="F261" i="10"/>
  <c r="I261" i="10" s="1"/>
  <c r="F260" i="10"/>
  <c r="I260" i="10" s="1"/>
  <c r="F258" i="10"/>
  <c r="I258" i="10" s="1"/>
  <c r="F257" i="10"/>
  <c r="I257" i="10" s="1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F222" i="10"/>
  <c r="I222" i="10" s="1"/>
  <c r="F223" i="10"/>
  <c r="I223" i="10" s="1"/>
  <c r="F224" i="10"/>
  <c r="I224" i="10" s="1"/>
  <c r="F225" i="10"/>
  <c r="I225" i="10" s="1"/>
  <c r="F226" i="10"/>
  <c r="I226" i="10" s="1"/>
  <c r="F227" i="10"/>
  <c r="I227" i="10" s="1"/>
  <c r="F228" i="10"/>
  <c r="I228" i="10" s="1"/>
  <c r="F229" i="10"/>
  <c r="I229" i="10" s="1"/>
  <c r="F230" i="10"/>
  <c r="I230" i="10" s="1"/>
  <c r="F231" i="10"/>
  <c r="I231" i="10" s="1"/>
  <c r="F232" i="10"/>
  <c r="I232" i="10" s="1"/>
  <c r="F233" i="10"/>
  <c r="I233" i="10" s="1"/>
  <c r="F234" i="10"/>
  <c r="I234" i="10" s="1"/>
  <c r="F235" i="10"/>
  <c r="I235" i="10" s="1"/>
  <c r="F236" i="10"/>
  <c r="I236" i="10" s="1"/>
  <c r="F237" i="10"/>
  <c r="I237" i="10" s="1"/>
  <c r="F238" i="10"/>
  <c r="I238" i="10" s="1"/>
  <c r="F239" i="10"/>
  <c r="I239" i="10" s="1"/>
  <c r="F240" i="10"/>
  <c r="I240" i="10" s="1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06" i="10"/>
  <c r="B205" i="10"/>
  <c r="F221" i="10"/>
  <c r="I221" i="10" s="1"/>
  <c r="B261" i="10"/>
  <c r="F220" i="10"/>
  <c r="I220" i="10" s="1"/>
  <c r="B260" i="10"/>
  <c r="F219" i="10"/>
  <c r="I219" i="10" s="1"/>
  <c r="B259" i="10"/>
  <c r="F218" i="10"/>
  <c r="I218" i="10" s="1"/>
  <c r="B258" i="10"/>
  <c r="F217" i="10"/>
  <c r="I217" i="10" s="1"/>
  <c r="B257" i="10"/>
  <c r="F216" i="10"/>
  <c r="I216" i="10" s="1"/>
  <c r="B256" i="10"/>
  <c r="F215" i="10"/>
  <c r="I215" i="10" s="1"/>
  <c r="B255" i="10"/>
  <c r="F214" i="10"/>
  <c r="I214" i="10" s="1"/>
  <c r="B254" i="10"/>
  <c r="F256" i="10"/>
  <c r="I256" i="10" s="1"/>
  <c r="F255" i="10"/>
  <c r="I255" i="10" s="1"/>
  <c r="F254" i="10"/>
  <c r="I254" i="10" s="1"/>
  <c r="F253" i="10"/>
  <c r="I253" i="10" s="1"/>
  <c r="F252" i="10"/>
  <c r="I252" i="10" s="1"/>
  <c r="F251" i="10"/>
  <c r="I251" i="10" s="1"/>
  <c r="F250" i="10"/>
  <c r="I250" i="10" s="1"/>
  <c r="F249" i="10"/>
  <c r="I249" i="10" s="1"/>
  <c r="F248" i="10"/>
  <c r="I248" i="10" s="1"/>
  <c r="F247" i="10"/>
  <c r="I247" i="10" s="1"/>
  <c r="F246" i="10"/>
  <c r="I246" i="10" s="1"/>
  <c r="F245" i="10"/>
  <c r="I245" i="10" s="1"/>
  <c r="F244" i="10"/>
  <c r="I244" i="10" s="1"/>
  <c r="F243" i="10"/>
  <c r="I243" i="10" s="1"/>
  <c r="F242" i="10"/>
  <c r="I242" i="10" s="1"/>
  <c r="F241" i="10"/>
  <c r="I241" i="10" s="1"/>
  <c r="B605" i="10"/>
  <c r="B604" i="10"/>
  <c r="B603" i="10"/>
  <c r="H36" i="1"/>
  <c r="H37" i="1"/>
  <c r="H38" i="1"/>
  <c r="H39" i="1"/>
  <c r="H40" i="1"/>
  <c r="H41" i="1"/>
  <c r="H35" i="1"/>
  <c r="F511" i="10"/>
  <c r="I511" i="10" s="1"/>
  <c r="B511" i="10"/>
  <c r="F878" i="10" l="1"/>
  <c r="I878" i="10" s="1"/>
  <c r="C879" i="10"/>
  <c r="H68" i="1"/>
  <c r="H69" i="1"/>
  <c r="H67" i="1"/>
  <c r="F879" i="10" l="1"/>
  <c r="I879" i="10" s="1"/>
  <c r="C880" i="10"/>
  <c r="H78" i="1"/>
  <c r="G78" i="7" s="1"/>
  <c r="H79" i="1"/>
  <c r="G79" i="7" s="1"/>
  <c r="H80" i="1"/>
  <c r="G80" i="7" s="1"/>
  <c r="H81" i="1"/>
  <c r="G81" i="7" s="1"/>
  <c r="H82" i="1"/>
  <c r="G82" i="7" s="1"/>
  <c r="H77" i="1"/>
  <c r="G77" i="7" s="1"/>
  <c r="B650" i="10"/>
  <c r="B645" i="10"/>
  <c r="I645" i="10"/>
  <c r="I650" i="10"/>
  <c r="F880" i="10" l="1"/>
  <c r="I880" i="10" s="1"/>
  <c r="C881" i="10"/>
  <c r="B425" i="10"/>
  <c r="F881" i="10" l="1"/>
  <c r="I881" i="10" s="1"/>
  <c r="C882" i="10"/>
  <c r="B837" i="10"/>
  <c r="B838" i="10"/>
  <c r="B839" i="10"/>
  <c r="B840" i="10"/>
  <c r="B836" i="10"/>
  <c r="F835" i="10"/>
  <c r="F836" i="10"/>
  <c r="F837" i="10"/>
  <c r="F838" i="10"/>
  <c r="F839" i="10"/>
  <c r="F840" i="10"/>
  <c r="B749" i="10"/>
  <c r="F749" i="10"/>
  <c r="I749" i="10" s="1"/>
  <c r="B750" i="10"/>
  <c r="F750" i="10"/>
  <c r="I750" i="10" s="1"/>
  <c r="B751" i="10"/>
  <c r="F751" i="10"/>
  <c r="I751" i="10" s="1"/>
  <c r="B752" i="10"/>
  <c r="F752" i="10"/>
  <c r="I752" i="10" s="1"/>
  <c r="F748" i="10"/>
  <c r="I748" i="10" s="1"/>
  <c r="B748" i="10"/>
  <c r="B743" i="10"/>
  <c r="F743" i="10"/>
  <c r="I743" i="10" s="1"/>
  <c r="B744" i="10"/>
  <c r="F744" i="10"/>
  <c r="I744" i="10" s="1"/>
  <c r="B745" i="10"/>
  <c r="F745" i="10"/>
  <c r="I745" i="10" s="1"/>
  <c r="B746" i="10"/>
  <c r="F746" i="10"/>
  <c r="I746" i="10" s="1"/>
  <c r="F742" i="10"/>
  <c r="I742" i="10" s="1"/>
  <c r="B742" i="10"/>
  <c r="F785" i="10"/>
  <c r="I785" i="10" s="1"/>
  <c r="B785" i="10"/>
  <c r="F784" i="10"/>
  <c r="I784" i="10" s="1"/>
  <c r="B784" i="10"/>
  <c r="F783" i="10"/>
  <c r="I783" i="10" s="1"/>
  <c r="B783" i="10"/>
  <c r="B795" i="10"/>
  <c r="F795" i="10"/>
  <c r="I795" i="10" s="1"/>
  <c r="B796" i="10"/>
  <c r="F796" i="10"/>
  <c r="I796" i="10" s="1"/>
  <c r="B797" i="10"/>
  <c r="F797" i="10"/>
  <c r="I797" i="10" s="1"/>
  <c r="B798" i="10"/>
  <c r="F798" i="10"/>
  <c r="I798" i="10" s="1"/>
  <c r="F741" i="10"/>
  <c r="I741" i="10" s="1"/>
  <c r="F754" i="10"/>
  <c r="I754" i="10" s="1"/>
  <c r="F755" i="10"/>
  <c r="I755" i="10" s="1"/>
  <c r="F756" i="10"/>
  <c r="I756" i="10" s="1"/>
  <c r="F757" i="10"/>
  <c r="I757" i="10" s="1"/>
  <c r="F758" i="10"/>
  <c r="I758" i="10" s="1"/>
  <c r="F759" i="10"/>
  <c r="I759" i="10" s="1"/>
  <c r="F760" i="10"/>
  <c r="I760" i="10" s="1"/>
  <c r="F761" i="10"/>
  <c r="I761" i="10" s="1"/>
  <c r="F762" i="10"/>
  <c r="I762" i="10" s="1"/>
  <c r="F763" i="10"/>
  <c r="I763" i="10" s="1"/>
  <c r="F764" i="10"/>
  <c r="I764" i="10" s="1"/>
  <c r="F765" i="10"/>
  <c r="I765" i="10" s="1"/>
  <c r="F766" i="10"/>
  <c r="I766" i="10" s="1"/>
  <c r="F767" i="10"/>
  <c r="I767" i="10" s="1"/>
  <c r="F768" i="10"/>
  <c r="I768" i="10" s="1"/>
  <c r="F769" i="10"/>
  <c r="I769" i="10" s="1"/>
  <c r="F770" i="10"/>
  <c r="I770" i="10" s="1"/>
  <c r="F771" i="10"/>
  <c r="I771" i="10" s="1"/>
  <c r="F772" i="10"/>
  <c r="I772" i="10" s="1"/>
  <c r="F773" i="10"/>
  <c r="I773" i="10" s="1"/>
  <c r="F774" i="10"/>
  <c r="I774" i="10" s="1"/>
  <c r="F775" i="10"/>
  <c r="I775" i="10" s="1"/>
  <c r="F776" i="10"/>
  <c r="I776" i="10" s="1"/>
  <c r="F777" i="10"/>
  <c r="I777" i="10" s="1"/>
  <c r="F778" i="10"/>
  <c r="I778" i="10" s="1"/>
  <c r="F779" i="10"/>
  <c r="I779" i="10" s="1"/>
  <c r="F780" i="10"/>
  <c r="I780" i="10" s="1"/>
  <c r="F781" i="10"/>
  <c r="I781" i="10" s="1"/>
  <c r="F782" i="10"/>
  <c r="I782" i="10" s="1"/>
  <c r="F786" i="10"/>
  <c r="I786" i="10" s="1"/>
  <c r="F787" i="10"/>
  <c r="I787" i="10" s="1"/>
  <c r="F788" i="10"/>
  <c r="I788" i="10" s="1"/>
  <c r="F789" i="10"/>
  <c r="I789" i="10" s="1"/>
  <c r="F790" i="10"/>
  <c r="I790" i="10" s="1"/>
  <c r="F791" i="10"/>
  <c r="I791" i="10" s="1"/>
  <c r="F792" i="10"/>
  <c r="I792" i="10" s="1"/>
  <c r="F793" i="10"/>
  <c r="I793" i="10" s="1"/>
  <c r="F794" i="10"/>
  <c r="I794" i="10" s="1"/>
  <c r="F753" i="10"/>
  <c r="I753" i="10" s="1"/>
  <c r="B775" i="10"/>
  <c r="B776" i="10"/>
  <c r="B777" i="10"/>
  <c r="B778" i="10"/>
  <c r="B779" i="10"/>
  <c r="B780" i="10"/>
  <c r="B781" i="10"/>
  <c r="B782" i="10"/>
  <c r="B786" i="10"/>
  <c r="B787" i="10"/>
  <c r="B788" i="10"/>
  <c r="B789" i="10"/>
  <c r="B790" i="10"/>
  <c r="B791" i="10"/>
  <c r="B792" i="10"/>
  <c r="B793" i="10"/>
  <c r="B79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54" i="10"/>
  <c r="F747" i="10"/>
  <c r="I747" i="10" s="1"/>
  <c r="B747" i="10"/>
  <c r="B726" i="10"/>
  <c r="B727" i="10"/>
  <c r="B728" i="10"/>
  <c r="B729" i="10"/>
  <c r="B725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693" i="10"/>
  <c r="B704" i="10"/>
  <c r="B702" i="10"/>
  <c r="B700" i="10"/>
  <c r="B699" i="10"/>
  <c r="B695" i="10"/>
  <c r="B694" i="10"/>
  <c r="H34" i="1"/>
  <c r="G34" i="7" s="1"/>
  <c r="B575" i="10"/>
  <c r="F575" i="10"/>
  <c r="I575" i="10" s="1"/>
  <c r="B576" i="10"/>
  <c r="F576" i="10"/>
  <c r="I576" i="10" s="1"/>
  <c r="B577" i="10"/>
  <c r="F577" i="10"/>
  <c r="I577" i="10" s="1"/>
  <c r="B578" i="10"/>
  <c r="F578" i="10"/>
  <c r="I578" i="10" s="1"/>
  <c r="B579" i="10"/>
  <c r="F579" i="10"/>
  <c r="I579" i="10" s="1"/>
  <c r="B580" i="10"/>
  <c r="F580" i="10"/>
  <c r="I580" i="10" s="1"/>
  <c r="B581" i="10"/>
  <c r="F581" i="10"/>
  <c r="I581" i="10" s="1"/>
  <c r="B582" i="10"/>
  <c r="F582" i="10"/>
  <c r="I582" i="10" s="1"/>
  <c r="B583" i="10"/>
  <c r="F583" i="10"/>
  <c r="I583" i="10" s="1"/>
  <c r="B584" i="10"/>
  <c r="F584" i="10"/>
  <c r="I584" i="10" s="1"/>
  <c r="B585" i="10"/>
  <c r="F585" i="10"/>
  <c r="I585" i="10" s="1"/>
  <c r="B586" i="10"/>
  <c r="F586" i="10"/>
  <c r="I586" i="10" s="1"/>
  <c r="B587" i="10"/>
  <c r="F587" i="10"/>
  <c r="I587" i="10" s="1"/>
  <c r="B588" i="10"/>
  <c r="F588" i="10"/>
  <c r="I588" i="10" s="1"/>
  <c r="B589" i="10"/>
  <c r="F589" i="10"/>
  <c r="I589" i="10" s="1"/>
  <c r="B590" i="10"/>
  <c r="F590" i="10"/>
  <c r="I590" i="10" s="1"/>
  <c r="B591" i="10"/>
  <c r="F591" i="10"/>
  <c r="I591" i="10" s="1"/>
  <c r="B592" i="10"/>
  <c r="F592" i="10"/>
  <c r="I592" i="10" s="1"/>
  <c r="B593" i="10"/>
  <c r="F593" i="10"/>
  <c r="I593" i="10" s="1"/>
  <c r="B594" i="10"/>
  <c r="F594" i="10"/>
  <c r="I594" i="10" s="1"/>
  <c r="B595" i="10"/>
  <c r="F595" i="10"/>
  <c r="I595" i="10" s="1"/>
  <c r="B596" i="10"/>
  <c r="F596" i="10"/>
  <c r="I596" i="10" s="1"/>
  <c r="B597" i="10"/>
  <c r="F597" i="10"/>
  <c r="I597" i="10" s="1"/>
  <c r="B598" i="10"/>
  <c r="F598" i="10"/>
  <c r="I598" i="10" s="1"/>
  <c r="B599" i="10"/>
  <c r="F599" i="10"/>
  <c r="I599" i="10" s="1"/>
  <c r="B600" i="10"/>
  <c r="F600" i="10"/>
  <c r="I600" i="10" s="1"/>
  <c r="B601" i="10"/>
  <c r="F601" i="10"/>
  <c r="I601" i="10" s="1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13" i="10"/>
  <c r="F503" i="10"/>
  <c r="I503" i="10" s="1"/>
  <c r="F504" i="10"/>
  <c r="I504" i="10" s="1"/>
  <c r="F505" i="10"/>
  <c r="I505" i="10" s="1"/>
  <c r="F506" i="10"/>
  <c r="I506" i="10" s="1"/>
  <c r="F507" i="10"/>
  <c r="I507" i="10" s="1"/>
  <c r="F508" i="10"/>
  <c r="I508" i="10" s="1"/>
  <c r="F509" i="10"/>
  <c r="I509" i="10" s="1"/>
  <c r="F510" i="10"/>
  <c r="I510" i="10" s="1"/>
  <c r="F512" i="10"/>
  <c r="I512" i="10" s="1"/>
  <c r="F513" i="10"/>
  <c r="I513" i="10" s="1"/>
  <c r="F514" i="10"/>
  <c r="I514" i="10" s="1"/>
  <c r="F515" i="10"/>
  <c r="I515" i="10" s="1"/>
  <c r="F516" i="10"/>
  <c r="I516" i="10" s="1"/>
  <c r="F517" i="10"/>
  <c r="I517" i="10" s="1"/>
  <c r="F518" i="10"/>
  <c r="I518" i="10" s="1"/>
  <c r="F519" i="10"/>
  <c r="I519" i="10" s="1"/>
  <c r="F520" i="10"/>
  <c r="I520" i="10" s="1"/>
  <c r="F521" i="10"/>
  <c r="I521" i="10" s="1"/>
  <c r="F522" i="10"/>
  <c r="I522" i="10" s="1"/>
  <c r="F523" i="10"/>
  <c r="I523" i="10" s="1"/>
  <c r="F524" i="10"/>
  <c r="I524" i="10" s="1"/>
  <c r="F525" i="10"/>
  <c r="I525" i="10" s="1"/>
  <c r="F526" i="10"/>
  <c r="I526" i="10" s="1"/>
  <c r="F527" i="10"/>
  <c r="I527" i="10" s="1"/>
  <c r="F528" i="10"/>
  <c r="I528" i="10" s="1"/>
  <c r="F529" i="10"/>
  <c r="I529" i="10" s="1"/>
  <c r="F530" i="10"/>
  <c r="I530" i="10" s="1"/>
  <c r="F531" i="10"/>
  <c r="I531" i="10" s="1"/>
  <c r="F532" i="10"/>
  <c r="I532" i="10" s="1"/>
  <c r="F533" i="10"/>
  <c r="I533" i="10" s="1"/>
  <c r="F534" i="10"/>
  <c r="I534" i="10" s="1"/>
  <c r="F535" i="10"/>
  <c r="I535" i="10" s="1"/>
  <c r="F536" i="10"/>
  <c r="I536" i="10" s="1"/>
  <c r="F537" i="10"/>
  <c r="I537" i="10" s="1"/>
  <c r="F538" i="10"/>
  <c r="I538" i="10" s="1"/>
  <c r="F539" i="10"/>
  <c r="I539" i="10" s="1"/>
  <c r="F540" i="10"/>
  <c r="I540" i="10" s="1"/>
  <c r="F541" i="10"/>
  <c r="I541" i="10" s="1"/>
  <c r="F542" i="10"/>
  <c r="I542" i="10" s="1"/>
  <c r="F543" i="10"/>
  <c r="I543" i="10" s="1"/>
  <c r="F544" i="10"/>
  <c r="I544" i="10" s="1"/>
  <c r="F545" i="10"/>
  <c r="I545" i="10" s="1"/>
  <c r="F546" i="10"/>
  <c r="I546" i="10" s="1"/>
  <c r="F547" i="10"/>
  <c r="I547" i="10" s="1"/>
  <c r="F548" i="10"/>
  <c r="I548" i="10" s="1"/>
  <c r="F549" i="10"/>
  <c r="I549" i="10" s="1"/>
  <c r="F550" i="10"/>
  <c r="I550" i="10" s="1"/>
  <c r="F551" i="10"/>
  <c r="I551" i="10" s="1"/>
  <c r="F552" i="10"/>
  <c r="I552" i="10" s="1"/>
  <c r="F553" i="10"/>
  <c r="I553" i="10" s="1"/>
  <c r="F554" i="10"/>
  <c r="I554" i="10" s="1"/>
  <c r="F555" i="10"/>
  <c r="I555" i="10" s="1"/>
  <c r="F556" i="10"/>
  <c r="I556" i="10" s="1"/>
  <c r="F557" i="10"/>
  <c r="I557" i="10" s="1"/>
  <c r="F558" i="10"/>
  <c r="I558" i="10" s="1"/>
  <c r="F559" i="10"/>
  <c r="I559" i="10" s="1"/>
  <c r="F560" i="10"/>
  <c r="I560" i="10" s="1"/>
  <c r="F561" i="10"/>
  <c r="I561" i="10" s="1"/>
  <c r="F562" i="10"/>
  <c r="I562" i="10" s="1"/>
  <c r="F563" i="10"/>
  <c r="I563" i="10" s="1"/>
  <c r="F564" i="10"/>
  <c r="I564" i="10" s="1"/>
  <c r="F565" i="10"/>
  <c r="I565" i="10" s="1"/>
  <c r="F566" i="10"/>
  <c r="I566" i="10" s="1"/>
  <c r="F567" i="10"/>
  <c r="I567" i="10" s="1"/>
  <c r="F568" i="10"/>
  <c r="I568" i="10" s="1"/>
  <c r="F569" i="10"/>
  <c r="I569" i="10" s="1"/>
  <c r="F570" i="10"/>
  <c r="I570" i="10" s="1"/>
  <c r="F571" i="10"/>
  <c r="I571" i="10" s="1"/>
  <c r="F572" i="10"/>
  <c r="I572" i="10" s="1"/>
  <c r="F573" i="10"/>
  <c r="I573" i="10" s="1"/>
  <c r="F574" i="10"/>
  <c r="I574" i="10" s="1"/>
  <c r="B842" i="10"/>
  <c r="B843" i="10"/>
  <c r="B844" i="10"/>
  <c r="B845" i="10"/>
  <c r="B846" i="10"/>
  <c r="B847" i="10"/>
  <c r="B848" i="10"/>
  <c r="B849" i="10"/>
  <c r="B850" i="10"/>
  <c r="B851" i="10"/>
  <c r="B841" i="10"/>
  <c r="B428" i="10"/>
  <c r="F428" i="10"/>
  <c r="I428" i="10" s="1"/>
  <c r="B429" i="10"/>
  <c r="F429" i="10"/>
  <c r="I429" i="10" s="1"/>
  <c r="B430" i="10"/>
  <c r="F430" i="10"/>
  <c r="I430" i="10" s="1"/>
  <c r="B431" i="10"/>
  <c r="F431" i="10"/>
  <c r="I431" i="10" s="1"/>
  <c r="B432" i="10"/>
  <c r="F432" i="10"/>
  <c r="I432" i="10" s="1"/>
  <c r="B433" i="10"/>
  <c r="F433" i="10"/>
  <c r="I433" i="10" s="1"/>
  <c r="B434" i="10"/>
  <c r="F434" i="10"/>
  <c r="I434" i="10" s="1"/>
  <c r="B435" i="10"/>
  <c r="F435" i="10"/>
  <c r="I435" i="10" s="1"/>
  <c r="B436" i="10"/>
  <c r="F436" i="10"/>
  <c r="I436" i="10" s="1"/>
  <c r="B437" i="10"/>
  <c r="F437" i="10"/>
  <c r="I437" i="10" s="1"/>
  <c r="B438" i="10"/>
  <c r="F438" i="10"/>
  <c r="I438" i="10" s="1"/>
  <c r="B439" i="10"/>
  <c r="F439" i="10"/>
  <c r="I439" i="10" s="1"/>
  <c r="B440" i="10"/>
  <c r="F440" i="10"/>
  <c r="I440" i="10" s="1"/>
  <c r="B441" i="10"/>
  <c r="F441" i="10"/>
  <c r="I441" i="10" s="1"/>
  <c r="B442" i="10"/>
  <c r="F442" i="10"/>
  <c r="I442" i="10" s="1"/>
  <c r="B443" i="10"/>
  <c r="F443" i="10"/>
  <c r="I443" i="10" s="1"/>
  <c r="B444" i="10"/>
  <c r="F444" i="10"/>
  <c r="I444" i="10" s="1"/>
  <c r="B445" i="10"/>
  <c r="F445" i="10"/>
  <c r="I445" i="10" s="1"/>
  <c r="B446" i="10"/>
  <c r="F446" i="10"/>
  <c r="I446" i="10" s="1"/>
  <c r="B447" i="10"/>
  <c r="F447" i="10"/>
  <c r="I447" i="10" s="1"/>
  <c r="B448" i="10"/>
  <c r="F448" i="10"/>
  <c r="I448" i="10" s="1"/>
  <c r="B449" i="10"/>
  <c r="F449" i="10"/>
  <c r="I449" i="10" s="1"/>
  <c r="B450" i="10"/>
  <c r="F450" i="10"/>
  <c r="I450" i="10" s="1"/>
  <c r="B451" i="10"/>
  <c r="F451" i="10"/>
  <c r="I451" i="10" s="1"/>
  <c r="B452" i="10"/>
  <c r="F452" i="10"/>
  <c r="I452" i="10" s="1"/>
  <c r="B453" i="10"/>
  <c r="F453" i="10"/>
  <c r="I453" i="10" s="1"/>
  <c r="B454" i="10"/>
  <c r="F454" i="10"/>
  <c r="I454" i="10" s="1"/>
  <c r="B455" i="10"/>
  <c r="F455" i="10"/>
  <c r="I455" i="10" s="1"/>
  <c r="B456" i="10"/>
  <c r="F456" i="10"/>
  <c r="I456" i="10" s="1"/>
  <c r="B457" i="10"/>
  <c r="F457" i="10"/>
  <c r="I457" i="10" s="1"/>
  <c r="B458" i="10"/>
  <c r="F458" i="10"/>
  <c r="I458" i="10" s="1"/>
  <c r="B459" i="10"/>
  <c r="F459" i="10"/>
  <c r="I459" i="10" s="1"/>
  <c r="B460" i="10"/>
  <c r="F460" i="10"/>
  <c r="I460" i="10" s="1"/>
  <c r="B461" i="10"/>
  <c r="F461" i="10"/>
  <c r="I461" i="10" s="1"/>
  <c r="B462" i="10"/>
  <c r="F462" i="10"/>
  <c r="I462" i="10" s="1"/>
  <c r="B463" i="10"/>
  <c r="F463" i="10"/>
  <c r="I463" i="10" s="1"/>
  <c r="B464" i="10"/>
  <c r="F464" i="10"/>
  <c r="I464" i="10" s="1"/>
  <c r="B465" i="10"/>
  <c r="F465" i="10"/>
  <c r="I465" i="10" s="1"/>
  <c r="B466" i="10"/>
  <c r="F466" i="10"/>
  <c r="I466" i="10" s="1"/>
  <c r="B467" i="10"/>
  <c r="F467" i="10"/>
  <c r="I467" i="10" s="1"/>
  <c r="B468" i="10"/>
  <c r="F468" i="10"/>
  <c r="I468" i="10" s="1"/>
  <c r="B469" i="10"/>
  <c r="F469" i="10"/>
  <c r="I469" i="10" s="1"/>
  <c r="B470" i="10"/>
  <c r="F470" i="10"/>
  <c r="I470" i="10" s="1"/>
  <c r="B471" i="10"/>
  <c r="F471" i="10"/>
  <c r="I471" i="10" s="1"/>
  <c r="B472" i="10"/>
  <c r="F472" i="10"/>
  <c r="I472" i="10" s="1"/>
  <c r="B473" i="10"/>
  <c r="F473" i="10"/>
  <c r="I473" i="10" s="1"/>
  <c r="B474" i="10"/>
  <c r="F474" i="10"/>
  <c r="I474" i="10" s="1"/>
  <c r="B475" i="10"/>
  <c r="F475" i="10"/>
  <c r="I475" i="10" s="1"/>
  <c r="B476" i="10"/>
  <c r="F476" i="10"/>
  <c r="I476" i="10" s="1"/>
  <c r="B477" i="10"/>
  <c r="F477" i="10"/>
  <c r="I477" i="10" s="1"/>
  <c r="B478" i="10"/>
  <c r="F478" i="10"/>
  <c r="I478" i="10" s="1"/>
  <c r="B479" i="10"/>
  <c r="F479" i="10"/>
  <c r="I479" i="10" s="1"/>
  <c r="B480" i="10"/>
  <c r="F480" i="10"/>
  <c r="I480" i="10" s="1"/>
  <c r="B481" i="10"/>
  <c r="F481" i="10"/>
  <c r="I481" i="10" s="1"/>
  <c r="B482" i="10"/>
  <c r="F482" i="10"/>
  <c r="I482" i="10" s="1"/>
  <c r="B483" i="10"/>
  <c r="F483" i="10"/>
  <c r="I483" i="10" s="1"/>
  <c r="B484" i="10"/>
  <c r="F484" i="10"/>
  <c r="I484" i="10" s="1"/>
  <c r="B485" i="10"/>
  <c r="F485" i="10"/>
  <c r="I485" i="10" s="1"/>
  <c r="B486" i="10"/>
  <c r="F486" i="10"/>
  <c r="I486" i="10" s="1"/>
  <c r="B487" i="10"/>
  <c r="F487" i="10"/>
  <c r="I487" i="10" s="1"/>
  <c r="B488" i="10"/>
  <c r="F488" i="10"/>
  <c r="I488" i="10" s="1"/>
  <c r="B489" i="10"/>
  <c r="F489" i="10"/>
  <c r="I489" i="10" s="1"/>
  <c r="B490" i="10"/>
  <c r="F490" i="10"/>
  <c r="I490" i="10" s="1"/>
  <c r="B491" i="10"/>
  <c r="F491" i="10"/>
  <c r="I491" i="10" s="1"/>
  <c r="B492" i="10"/>
  <c r="F492" i="10"/>
  <c r="I492" i="10" s="1"/>
  <c r="B493" i="10"/>
  <c r="F493" i="10"/>
  <c r="I493" i="10" s="1"/>
  <c r="B494" i="10"/>
  <c r="F494" i="10"/>
  <c r="I494" i="10" s="1"/>
  <c r="B495" i="10"/>
  <c r="F495" i="10"/>
  <c r="I495" i="10" s="1"/>
  <c r="B496" i="10"/>
  <c r="F496" i="10"/>
  <c r="I496" i="10" s="1"/>
  <c r="B497" i="10"/>
  <c r="F497" i="10"/>
  <c r="I497" i="10" s="1"/>
  <c r="B498" i="10"/>
  <c r="F498" i="10"/>
  <c r="I498" i="10" s="1"/>
  <c r="B499" i="10"/>
  <c r="F499" i="10"/>
  <c r="I499" i="10" s="1"/>
  <c r="B500" i="10"/>
  <c r="F500" i="10"/>
  <c r="I500" i="10" s="1"/>
  <c r="B501" i="10"/>
  <c r="F501" i="10"/>
  <c r="I501" i="10" s="1"/>
  <c r="B502" i="10"/>
  <c r="F502" i="10"/>
  <c r="I502" i="10" s="1"/>
  <c r="F425" i="10"/>
  <c r="I425" i="10" s="1"/>
  <c r="B426" i="10"/>
  <c r="F426" i="10"/>
  <c r="I426" i="10" s="1"/>
  <c r="B427" i="10"/>
  <c r="F427" i="10"/>
  <c r="I427" i="10" s="1"/>
  <c r="F842" i="10"/>
  <c r="I842" i="10" s="1"/>
  <c r="F843" i="10"/>
  <c r="I843" i="10" s="1"/>
  <c r="F844" i="10"/>
  <c r="I844" i="10" s="1"/>
  <c r="F845" i="10"/>
  <c r="I845" i="10" s="1"/>
  <c r="F846" i="10"/>
  <c r="I846" i="10" s="1"/>
  <c r="F847" i="10"/>
  <c r="I847" i="10" s="1"/>
  <c r="F848" i="10"/>
  <c r="I848" i="10" s="1"/>
  <c r="F849" i="10"/>
  <c r="I849" i="10" s="1"/>
  <c r="F850" i="10"/>
  <c r="I850" i="10" s="1"/>
  <c r="F851" i="10"/>
  <c r="I851" i="10" s="1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01" i="10"/>
  <c r="B419" i="10"/>
  <c r="F419" i="10"/>
  <c r="I419" i="10" s="1"/>
  <c r="B420" i="10"/>
  <c r="F420" i="10"/>
  <c r="I420" i="10" s="1"/>
  <c r="B421" i="10"/>
  <c r="F421" i="10"/>
  <c r="I421" i="10" s="1"/>
  <c r="B422" i="10"/>
  <c r="F422" i="10"/>
  <c r="I422" i="10" s="1"/>
  <c r="F418" i="10"/>
  <c r="I418" i="10" s="1"/>
  <c r="B418" i="10"/>
  <c r="F415" i="10"/>
  <c r="I415" i="10" s="1"/>
  <c r="F416" i="10"/>
  <c r="I416" i="10" s="1"/>
  <c r="F841" i="10"/>
  <c r="I841" i="10" s="1"/>
  <c r="F417" i="10"/>
  <c r="I417" i="10" s="1"/>
  <c r="F414" i="10"/>
  <c r="I414" i="10" s="1"/>
  <c r="B414" i="10"/>
  <c r="F413" i="10"/>
  <c r="I413" i="10" s="1"/>
  <c r="B413" i="10"/>
  <c r="B409" i="10"/>
  <c r="F409" i="10"/>
  <c r="I409" i="10" s="1"/>
  <c r="B410" i="10"/>
  <c r="F410" i="10"/>
  <c r="I410" i="10" s="1"/>
  <c r="B411" i="10"/>
  <c r="F411" i="10"/>
  <c r="I411" i="10" s="1"/>
  <c r="F408" i="10"/>
  <c r="I408" i="10" s="1"/>
  <c r="B408" i="10"/>
  <c r="B403" i="10"/>
  <c r="F403" i="10"/>
  <c r="I403" i="10" s="1"/>
  <c r="B404" i="10"/>
  <c r="F404" i="10"/>
  <c r="I404" i="10" s="1"/>
  <c r="B405" i="10"/>
  <c r="F405" i="10"/>
  <c r="I405" i="10" s="1"/>
  <c r="B406" i="10"/>
  <c r="F406" i="10"/>
  <c r="I406" i="10" s="1"/>
  <c r="F402" i="10"/>
  <c r="I402" i="10" s="1"/>
  <c r="B402" i="10"/>
  <c r="B388" i="10"/>
  <c r="F388" i="10"/>
  <c r="I388" i="10" s="1"/>
  <c r="B389" i="10"/>
  <c r="F389" i="10"/>
  <c r="I389" i="10" s="1"/>
  <c r="B390" i="10"/>
  <c r="F390" i="10"/>
  <c r="I390" i="10" s="1"/>
  <c r="B391" i="10"/>
  <c r="F391" i="10"/>
  <c r="I391" i="10" s="1"/>
  <c r="B392" i="10"/>
  <c r="F392" i="10"/>
  <c r="I392" i="10" s="1"/>
  <c r="B393" i="10"/>
  <c r="F393" i="10"/>
  <c r="I393" i="10" s="1"/>
  <c r="B394" i="10"/>
  <c r="F394" i="10"/>
  <c r="I394" i="10" s="1"/>
  <c r="B395" i="10"/>
  <c r="F395" i="10"/>
  <c r="I395" i="10" s="1"/>
  <c r="B396" i="10"/>
  <c r="F396" i="10"/>
  <c r="I396" i="10" s="1"/>
  <c r="B397" i="10"/>
  <c r="F397" i="10"/>
  <c r="I397" i="10" s="1"/>
  <c r="B398" i="10"/>
  <c r="F398" i="10"/>
  <c r="I398" i="10" s="1"/>
  <c r="B399" i="10"/>
  <c r="F399" i="10"/>
  <c r="I399" i="10" s="1"/>
  <c r="B400" i="10"/>
  <c r="F400" i="10"/>
  <c r="I400" i="10" s="1"/>
  <c r="F387" i="10"/>
  <c r="I387" i="10" s="1"/>
  <c r="B387" i="10"/>
  <c r="F412" i="10"/>
  <c r="I412" i="10" s="1"/>
  <c r="F407" i="10"/>
  <c r="I407" i="10" s="1"/>
  <c r="F401" i="10"/>
  <c r="I401" i="10" s="1"/>
  <c r="F386" i="10"/>
  <c r="I386" i="10" s="1"/>
  <c r="B407" i="10"/>
  <c r="B412" i="10"/>
  <c r="B401" i="10"/>
  <c r="B386" i="10"/>
  <c r="B382" i="10"/>
  <c r="F382" i="10"/>
  <c r="I382" i="10" s="1"/>
  <c r="B383" i="10"/>
  <c r="F383" i="10"/>
  <c r="I383" i="10" s="1"/>
  <c r="B384" i="10"/>
  <c r="F384" i="10"/>
  <c r="I384" i="10" s="1"/>
  <c r="B385" i="10"/>
  <c r="F385" i="10"/>
  <c r="I385" i="10" s="1"/>
  <c r="F381" i="10"/>
  <c r="I381" i="10" s="1"/>
  <c r="B381" i="10"/>
  <c r="F380" i="10"/>
  <c r="I380" i="10" s="1"/>
  <c r="B359" i="10"/>
  <c r="F359" i="10"/>
  <c r="I359" i="10" s="1"/>
  <c r="B360" i="10"/>
  <c r="F360" i="10"/>
  <c r="I360" i="10" s="1"/>
  <c r="B361" i="10"/>
  <c r="F361" i="10"/>
  <c r="I361" i="10" s="1"/>
  <c r="B362" i="10"/>
  <c r="F362" i="10"/>
  <c r="I362" i="10" s="1"/>
  <c r="B363" i="10"/>
  <c r="F363" i="10"/>
  <c r="I363" i="10" s="1"/>
  <c r="B364" i="10"/>
  <c r="F364" i="10"/>
  <c r="I364" i="10" s="1"/>
  <c r="B365" i="10"/>
  <c r="F365" i="10"/>
  <c r="I365" i="10" s="1"/>
  <c r="B366" i="10"/>
  <c r="F366" i="10"/>
  <c r="I366" i="10" s="1"/>
  <c r="B367" i="10"/>
  <c r="F367" i="10"/>
  <c r="I367" i="10" s="1"/>
  <c r="B368" i="10"/>
  <c r="F368" i="10"/>
  <c r="I368" i="10" s="1"/>
  <c r="B369" i="10"/>
  <c r="F369" i="10"/>
  <c r="I369" i="10" s="1"/>
  <c r="B370" i="10"/>
  <c r="F370" i="10"/>
  <c r="I370" i="10" s="1"/>
  <c r="B371" i="10"/>
  <c r="F371" i="10"/>
  <c r="I371" i="10" s="1"/>
  <c r="B372" i="10"/>
  <c r="F372" i="10"/>
  <c r="I372" i="10" s="1"/>
  <c r="B373" i="10"/>
  <c r="F373" i="10"/>
  <c r="I373" i="10" s="1"/>
  <c r="B374" i="10"/>
  <c r="F374" i="10"/>
  <c r="I374" i="10" s="1"/>
  <c r="B375" i="10"/>
  <c r="F375" i="10"/>
  <c r="I375" i="10" s="1"/>
  <c r="B376" i="10"/>
  <c r="F376" i="10"/>
  <c r="I376" i="10" s="1"/>
  <c r="B377" i="10"/>
  <c r="F377" i="10"/>
  <c r="I377" i="10" s="1"/>
  <c r="B378" i="10"/>
  <c r="F378" i="10"/>
  <c r="I378" i="10" s="1"/>
  <c r="B379" i="10"/>
  <c r="F379" i="10"/>
  <c r="I379" i="10" s="1"/>
  <c r="F358" i="10"/>
  <c r="I358" i="10" s="1"/>
  <c r="B358" i="10"/>
  <c r="F357" i="10"/>
  <c r="I357" i="10" s="1"/>
  <c r="B347" i="10"/>
  <c r="F347" i="10"/>
  <c r="I347" i="10" s="1"/>
  <c r="B348" i="10"/>
  <c r="F348" i="10"/>
  <c r="I348" i="10" s="1"/>
  <c r="B349" i="10"/>
  <c r="F349" i="10"/>
  <c r="I349" i="10" s="1"/>
  <c r="B350" i="10"/>
  <c r="F350" i="10"/>
  <c r="I350" i="10" s="1"/>
  <c r="B351" i="10"/>
  <c r="F351" i="10"/>
  <c r="I351" i="10" s="1"/>
  <c r="B352" i="10"/>
  <c r="F352" i="10"/>
  <c r="I352" i="10" s="1"/>
  <c r="B353" i="10"/>
  <c r="F353" i="10"/>
  <c r="I353" i="10" s="1"/>
  <c r="B354" i="10"/>
  <c r="F354" i="10"/>
  <c r="I354" i="10" s="1"/>
  <c r="B355" i="10"/>
  <c r="F355" i="10"/>
  <c r="I355" i="10" s="1"/>
  <c r="B356" i="10"/>
  <c r="F356" i="10"/>
  <c r="I356" i="10" s="1"/>
  <c r="F346" i="10"/>
  <c r="I346" i="10" s="1"/>
  <c r="B346" i="10"/>
  <c r="F345" i="10"/>
  <c r="I345" i="10" s="1"/>
  <c r="F340" i="10"/>
  <c r="I340" i="10" s="1"/>
  <c r="F341" i="10"/>
  <c r="I341" i="10" s="1"/>
  <c r="F342" i="10"/>
  <c r="I342" i="10" s="1"/>
  <c r="F343" i="10"/>
  <c r="I343" i="10" s="1"/>
  <c r="F344" i="10"/>
  <c r="I344" i="10" s="1"/>
  <c r="F339" i="10"/>
  <c r="I339" i="10" s="1"/>
  <c r="F329" i="10"/>
  <c r="I329" i="10" s="1"/>
  <c r="F330" i="10"/>
  <c r="I330" i="10" s="1"/>
  <c r="F331" i="10"/>
  <c r="I331" i="10" s="1"/>
  <c r="F332" i="10"/>
  <c r="I332" i="10" s="1"/>
  <c r="F333" i="10"/>
  <c r="I333" i="10" s="1"/>
  <c r="F334" i="10"/>
  <c r="I334" i="10" s="1"/>
  <c r="F335" i="10"/>
  <c r="I335" i="10" s="1"/>
  <c r="F336" i="10"/>
  <c r="I336" i="10" s="1"/>
  <c r="F337" i="10"/>
  <c r="I337" i="10" s="1"/>
  <c r="F328" i="10"/>
  <c r="I328" i="10" s="1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28" i="10"/>
  <c r="F327" i="10"/>
  <c r="I327" i="10" s="1"/>
  <c r="F338" i="10"/>
  <c r="I338" i="10" s="1"/>
  <c r="B327" i="10"/>
  <c r="F302" i="10"/>
  <c r="I302" i="10" s="1"/>
  <c r="F303" i="10"/>
  <c r="I303" i="10" s="1"/>
  <c r="F304" i="10"/>
  <c r="I304" i="10" s="1"/>
  <c r="F305" i="10"/>
  <c r="I305" i="10" s="1"/>
  <c r="F306" i="10"/>
  <c r="I306" i="10" s="1"/>
  <c r="F307" i="10"/>
  <c r="I307" i="10" s="1"/>
  <c r="F308" i="10"/>
  <c r="I308" i="10" s="1"/>
  <c r="F309" i="10"/>
  <c r="I309" i="10" s="1"/>
  <c r="F310" i="10"/>
  <c r="I310" i="10" s="1"/>
  <c r="F311" i="10"/>
  <c r="I311" i="10" s="1"/>
  <c r="F312" i="10"/>
  <c r="I312" i="10" s="1"/>
  <c r="F313" i="10"/>
  <c r="I313" i="10" s="1"/>
  <c r="F314" i="10"/>
  <c r="I314" i="10" s="1"/>
  <c r="F315" i="10"/>
  <c r="I315" i="10" s="1"/>
  <c r="F316" i="10"/>
  <c r="I316" i="10" s="1"/>
  <c r="F317" i="10"/>
  <c r="I317" i="10" s="1"/>
  <c r="F318" i="10"/>
  <c r="I318" i="10" s="1"/>
  <c r="F319" i="10"/>
  <c r="I319" i="10" s="1"/>
  <c r="F320" i="10"/>
  <c r="I320" i="10" s="1"/>
  <c r="F321" i="10"/>
  <c r="I321" i="10" s="1"/>
  <c r="F322" i="10"/>
  <c r="I322" i="10" s="1"/>
  <c r="F323" i="10"/>
  <c r="I323" i="10" s="1"/>
  <c r="F324" i="10"/>
  <c r="I324" i="10" s="1"/>
  <c r="F325" i="10"/>
  <c r="I325" i="10" s="1"/>
  <c r="F326" i="10"/>
  <c r="I326" i="10" s="1"/>
  <c r="F301" i="10"/>
  <c r="I301" i="10" s="1"/>
  <c r="F300" i="10"/>
  <c r="I300" i="10" s="1"/>
  <c r="F882" i="10" l="1"/>
  <c r="I882" i="10" s="1"/>
  <c r="C883" i="10"/>
  <c r="H22" i="1"/>
  <c r="G22" i="7" s="1"/>
  <c r="H23" i="1"/>
  <c r="G23" i="7" s="1"/>
  <c r="H24" i="1"/>
  <c r="G24" i="7" s="1"/>
  <c r="H25" i="1"/>
  <c r="G25" i="7" s="1"/>
  <c r="H21" i="1"/>
  <c r="G21" i="7" s="1"/>
  <c r="H27" i="1"/>
  <c r="H28" i="1"/>
  <c r="H29" i="1"/>
  <c r="G29" i="7" s="1"/>
  <c r="H30" i="1"/>
  <c r="H31" i="1"/>
  <c r="H32" i="1"/>
  <c r="G32" i="7" s="1"/>
  <c r="H33" i="1"/>
  <c r="H26" i="1"/>
  <c r="H5" i="1"/>
  <c r="G5" i="7" s="1"/>
  <c r="H6" i="1"/>
  <c r="G6" i="7" s="1"/>
  <c r="H7" i="1"/>
  <c r="G7" i="7" s="1"/>
  <c r="H4" i="1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F271" i="10"/>
  <c r="I271" i="10" s="1"/>
  <c r="F272" i="10"/>
  <c r="I272" i="10" s="1"/>
  <c r="F273" i="10"/>
  <c r="I273" i="10" s="1"/>
  <c r="F274" i="10"/>
  <c r="I274" i="10" s="1"/>
  <c r="F296" i="10"/>
  <c r="I296" i="10" s="1"/>
  <c r="F297" i="10"/>
  <c r="I297" i="10" s="1"/>
  <c r="F298" i="10"/>
  <c r="I298" i="10" s="1"/>
  <c r="F299" i="10"/>
  <c r="I299" i="10" s="1"/>
  <c r="F295" i="10"/>
  <c r="I295" i="10" s="1"/>
  <c r="F294" i="10"/>
  <c r="I294" i="10" s="1"/>
  <c r="F285" i="10"/>
  <c r="I285" i="10" s="1"/>
  <c r="F286" i="10"/>
  <c r="I286" i="10" s="1"/>
  <c r="F287" i="10"/>
  <c r="I287" i="10" s="1"/>
  <c r="F288" i="10"/>
  <c r="I288" i="10" s="1"/>
  <c r="F289" i="10"/>
  <c r="I289" i="10" s="1"/>
  <c r="F290" i="10"/>
  <c r="I290" i="10" s="1"/>
  <c r="F291" i="10"/>
  <c r="I291" i="10" s="1"/>
  <c r="F292" i="10"/>
  <c r="I292" i="10" s="1"/>
  <c r="F293" i="10"/>
  <c r="I293" i="10" s="1"/>
  <c r="F284" i="10"/>
  <c r="I284" i="10" s="1"/>
  <c r="F263" i="10"/>
  <c r="I263" i="10" s="1"/>
  <c r="F264" i="10"/>
  <c r="I264" i="10" s="1"/>
  <c r="F265" i="10"/>
  <c r="I265" i="10" s="1"/>
  <c r="F266" i="10"/>
  <c r="I266" i="10" s="1"/>
  <c r="F267" i="10"/>
  <c r="I267" i="10" s="1"/>
  <c r="F268" i="10"/>
  <c r="I268" i="10" s="1"/>
  <c r="F269" i="10"/>
  <c r="I269" i="10" s="1"/>
  <c r="F270" i="10"/>
  <c r="I270" i="10" s="1"/>
  <c r="F275" i="10"/>
  <c r="I275" i="10" s="1"/>
  <c r="F276" i="10"/>
  <c r="I276" i="10" s="1"/>
  <c r="F277" i="10"/>
  <c r="I277" i="10" s="1"/>
  <c r="F278" i="10"/>
  <c r="I278" i="10" s="1"/>
  <c r="F279" i="10"/>
  <c r="I279" i="10" s="1"/>
  <c r="F280" i="10"/>
  <c r="I280" i="10" s="1"/>
  <c r="F281" i="10"/>
  <c r="I281" i="10" s="1"/>
  <c r="F282" i="10"/>
  <c r="I282" i="10" s="1"/>
  <c r="F262" i="10"/>
  <c r="I262" i="10" s="1"/>
  <c r="F283" i="10"/>
  <c r="I283" i="10" s="1"/>
  <c r="F190" i="10"/>
  <c r="I190" i="10" s="1"/>
  <c r="B190" i="10"/>
  <c r="B185" i="10"/>
  <c r="F185" i="10"/>
  <c r="I185" i="10" s="1"/>
  <c r="B186" i="10"/>
  <c r="F186" i="10"/>
  <c r="I186" i="10" s="1"/>
  <c r="B187" i="10"/>
  <c r="F187" i="10"/>
  <c r="I187" i="10" s="1"/>
  <c r="B188" i="10"/>
  <c r="F188" i="10"/>
  <c r="I188" i="10" s="1"/>
  <c r="F184" i="10"/>
  <c r="I184" i="10" s="1"/>
  <c r="B184" i="10"/>
  <c r="F181" i="10"/>
  <c r="I181" i="10" s="1"/>
  <c r="B181" i="10"/>
  <c r="F180" i="10"/>
  <c r="I180" i="10" s="1"/>
  <c r="B180" i="10"/>
  <c r="B166" i="10"/>
  <c r="F166" i="10"/>
  <c r="I166" i="10" s="1"/>
  <c r="B167" i="10"/>
  <c r="F167" i="10"/>
  <c r="I167" i="10" s="1"/>
  <c r="B168" i="10"/>
  <c r="F168" i="10"/>
  <c r="I168" i="10" s="1"/>
  <c r="B169" i="10"/>
  <c r="F169" i="10"/>
  <c r="I169" i="10" s="1"/>
  <c r="B170" i="10"/>
  <c r="F170" i="10"/>
  <c r="I170" i="10" s="1"/>
  <c r="B171" i="10"/>
  <c r="F171" i="10"/>
  <c r="I171" i="10" s="1"/>
  <c r="B172" i="10"/>
  <c r="F172" i="10"/>
  <c r="I172" i="10" s="1"/>
  <c r="B173" i="10"/>
  <c r="F173" i="10"/>
  <c r="I173" i="10" s="1"/>
  <c r="B174" i="10"/>
  <c r="F174" i="10"/>
  <c r="I174" i="10" s="1"/>
  <c r="B175" i="10"/>
  <c r="F175" i="10"/>
  <c r="I175" i="10" s="1"/>
  <c r="B176" i="10"/>
  <c r="F176" i="10"/>
  <c r="I176" i="10" s="1"/>
  <c r="B177" i="10"/>
  <c r="F177" i="10"/>
  <c r="I177" i="10" s="1"/>
  <c r="B178" i="10"/>
  <c r="F178" i="10"/>
  <c r="I178" i="10" s="1"/>
  <c r="F165" i="10"/>
  <c r="I165" i="10" s="1"/>
  <c r="B165" i="10"/>
  <c r="B155" i="10"/>
  <c r="F155" i="10"/>
  <c r="I155" i="10" s="1"/>
  <c r="B156" i="10"/>
  <c r="F156" i="10"/>
  <c r="I156" i="10" s="1"/>
  <c r="B157" i="10"/>
  <c r="F157" i="10"/>
  <c r="I157" i="10" s="1"/>
  <c r="B158" i="10"/>
  <c r="F158" i="10"/>
  <c r="I158" i="10" s="1"/>
  <c r="B159" i="10"/>
  <c r="F159" i="10"/>
  <c r="I159" i="10" s="1"/>
  <c r="B160" i="10"/>
  <c r="F160" i="10"/>
  <c r="I160" i="10" s="1"/>
  <c r="B161" i="10"/>
  <c r="F161" i="10"/>
  <c r="I161" i="10" s="1"/>
  <c r="B162" i="10"/>
  <c r="F162" i="10"/>
  <c r="I162" i="10" s="1"/>
  <c r="B163" i="10"/>
  <c r="F163" i="10"/>
  <c r="I163" i="10" s="1"/>
  <c r="F154" i="10"/>
  <c r="I154" i="10" s="1"/>
  <c r="B154" i="10"/>
  <c r="B102" i="10"/>
  <c r="F102" i="10"/>
  <c r="I102" i="10" s="1"/>
  <c r="B103" i="10"/>
  <c r="F103" i="10"/>
  <c r="I103" i="10" s="1"/>
  <c r="B104" i="10"/>
  <c r="F104" i="10"/>
  <c r="I104" i="10" s="1"/>
  <c r="B105" i="10"/>
  <c r="F105" i="10"/>
  <c r="I105" i="10" s="1"/>
  <c r="B106" i="10"/>
  <c r="F106" i="10"/>
  <c r="I106" i="10" s="1"/>
  <c r="B107" i="10"/>
  <c r="F107" i="10"/>
  <c r="I107" i="10" s="1"/>
  <c r="B108" i="10"/>
  <c r="F108" i="10"/>
  <c r="I108" i="10" s="1"/>
  <c r="B109" i="10"/>
  <c r="F109" i="10"/>
  <c r="I109" i="10" s="1"/>
  <c r="B110" i="10"/>
  <c r="F110" i="10"/>
  <c r="I110" i="10" s="1"/>
  <c r="B111" i="10"/>
  <c r="F111" i="10"/>
  <c r="I111" i="10" s="1"/>
  <c r="B112" i="10"/>
  <c r="F112" i="10"/>
  <c r="I112" i="10" s="1"/>
  <c r="B113" i="10"/>
  <c r="F113" i="10"/>
  <c r="I113" i="10" s="1"/>
  <c r="B114" i="10"/>
  <c r="F114" i="10"/>
  <c r="I114" i="10" s="1"/>
  <c r="B115" i="10"/>
  <c r="F115" i="10"/>
  <c r="I115" i="10" s="1"/>
  <c r="B116" i="10"/>
  <c r="F116" i="10"/>
  <c r="I116" i="10" s="1"/>
  <c r="B117" i="10"/>
  <c r="F117" i="10"/>
  <c r="I117" i="10" s="1"/>
  <c r="B118" i="10"/>
  <c r="F118" i="10"/>
  <c r="I118" i="10" s="1"/>
  <c r="B119" i="10"/>
  <c r="F119" i="10"/>
  <c r="I119" i="10" s="1"/>
  <c r="B120" i="10"/>
  <c r="F120" i="10"/>
  <c r="I120" i="10" s="1"/>
  <c r="B121" i="10"/>
  <c r="F121" i="10"/>
  <c r="I121" i="10" s="1"/>
  <c r="B122" i="10"/>
  <c r="F122" i="10"/>
  <c r="I122" i="10" s="1"/>
  <c r="B123" i="10"/>
  <c r="F123" i="10"/>
  <c r="I123" i="10" s="1"/>
  <c r="B124" i="10"/>
  <c r="F124" i="10"/>
  <c r="I124" i="10" s="1"/>
  <c r="B125" i="10"/>
  <c r="F125" i="10"/>
  <c r="I125" i="10" s="1"/>
  <c r="B126" i="10"/>
  <c r="F126" i="10"/>
  <c r="I126" i="10" s="1"/>
  <c r="B127" i="10"/>
  <c r="F127" i="10"/>
  <c r="I127" i="10" s="1"/>
  <c r="B128" i="10"/>
  <c r="F128" i="10"/>
  <c r="I128" i="10" s="1"/>
  <c r="B129" i="10"/>
  <c r="F129" i="10"/>
  <c r="I129" i="10" s="1"/>
  <c r="B130" i="10"/>
  <c r="F130" i="10"/>
  <c r="I130" i="10" s="1"/>
  <c r="B131" i="10"/>
  <c r="F131" i="10"/>
  <c r="I131" i="10" s="1"/>
  <c r="B132" i="10"/>
  <c r="F132" i="10"/>
  <c r="I132" i="10" s="1"/>
  <c r="B133" i="10"/>
  <c r="F133" i="10"/>
  <c r="I133" i="10" s="1"/>
  <c r="B134" i="10"/>
  <c r="F134" i="10"/>
  <c r="I134" i="10" s="1"/>
  <c r="B135" i="10"/>
  <c r="F135" i="10"/>
  <c r="I135" i="10" s="1"/>
  <c r="B136" i="10"/>
  <c r="F136" i="10"/>
  <c r="I136" i="10" s="1"/>
  <c r="B137" i="10"/>
  <c r="F137" i="10"/>
  <c r="I137" i="10" s="1"/>
  <c r="B138" i="10"/>
  <c r="F138" i="10"/>
  <c r="I138" i="10" s="1"/>
  <c r="B139" i="10"/>
  <c r="F139" i="10"/>
  <c r="I139" i="10" s="1"/>
  <c r="B140" i="10"/>
  <c r="F140" i="10"/>
  <c r="I140" i="10" s="1"/>
  <c r="B141" i="10"/>
  <c r="F141" i="10"/>
  <c r="I141" i="10" s="1"/>
  <c r="B142" i="10"/>
  <c r="F142" i="10"/>
  <c r="I142" i="10" s="1"/>
  <c r="B143" i="10"/>
  <c r="F143" i="10"/>
  <c r="I143" i="10" s="1"/>
  <c r="B144" i="10"/>
  <c r="F144" i="10"/>
  <c r="I144" i="10" s="1"/>
  <c r="B145" i="10"/>
  <c r="F145" i="10"/>
  <c r="I145" i="10" s="1"/>
  <c r="B146" i="10"/>
  <c r="F146" i="10"/>
  <c r="I146" i="10" s="1"/>
  <c r="B147" i="10"/>
  <c r="F147" i="10"/>
  <c r="I147" i="10" s="1"/>
  <c r="B148" i="10"/>
  <c r="F148" i="10"/>
  <c r="I148" i="10" s="1"/>
  <c r="B149" i="10"/>
  <c r="F149" i="10"/>
  <c r="I149" i="10" s="1"/>
  <c r="B150" i="10"/>
  <c r="F150" i="10"/>
  <c r="I150" i="10" s="1"/>
  <c r="B151" i="10"/>
  <c r="F151" i="10"/>
  <c r="I151" i="10" s="1"/>
  <c r="B152" i="10"/>
  <c r="F152" i="10"/>
  <c r="I152" i="10" s="1"/>
  <c r="F101" i="10"/>
  <c r="I101" i="10" s="1"/>
  <c r="B101" i="10"/>
  <c r="F100" i="10"/>
  <c r="I100" i="10" s="1"/>
  <c r="B100" i="10"/>
  <c r="B89" i="10"/>
  <c r="F89" i="10"/>
  <c r="I89" i="10" s="1"/>
  <c r="B90" i="10"/>
  <c r="F90" i="10"/>
  <c r="I90" i="10" s="1"/>
  <c r="B91" i="10"/>
  <c r="F91" i="10"/>
  <c r="I91" i="10" s="1"/>
  <c r="B92" i="10"/>
  <c r="F92" i="10"/>
  <c r="I92" i="10" s="1"/>
  <c r="B93" i="10"/>
  <c r="F93" i="10"/>
  <c r="I93" i="10" s="1"/>
  <c r="B94" i="10"/>
  <c r="F94" i="10"/>
  <c r="I94" i="10" s="1"/>
  <c r="B95" i="10"/>
  <c r="F95" i="10"/>
  <c r="I95" i="10" s="1"/>
  <c r="B96" i="10"/>
  <c r="F96" i="10"/>
  <c r="I96" i="10" s="1"/>
  <c r="B97" i="10"/>
  <c r="F97" i="10"/>
  <c r="I97" i="10" s="1"/>
  <c r="B98" i="10"/>
  <c r="F98" i="10"/>
  <c r="I98" i="10" s="1"/>
  <c r="F88" i="10"/>
  <c r="I88" i="10" s="1"/>
  <c r="B88" i="10"/>
  <c r="B82" i="10"/>
  <c r="F82" i="10"/>
  <c r="I82" i="10" s="1"/>
  <c r="B83" i="10"/>
  <c r="F83" i="10"/>
  <c r="I83" i="10" s="1"/>
  <c r="B84" i="10"/>
  <c r="F84" i="10"/>
  <c r="I84" i="10" s="1"/>
  <c r="B85" i="10"/>
  <c r="F85" i="10"/>
  <c r="I85" i="10" s="1"/>
  <c r="B86" i="10"/>
  <c r="F86" i="10"/>
  <c r="I86" i="10" s="1"/>
  <c r="F81" i="10"/>
  <c r="I81" i="10" s="1"/>
  <c r="B81" i="10"/>
  <c r="B70" i="10"/>
  <c r="F70" i="10"/>
  <c r="I70" i="10" s="1"/>
  <c r="B71" i="10"/>
  <c r="F71" i="10"/>
  <c r="I71" i="10" s="1"/>
  <c r="B72" i="10"/>
  <c r="F72" i="10"/>
  <c r="I72" i="10" s="1"/>
  <c r="B73" i="10"/>
  <c r="F73" i="10"/>
  <c r="I73" i="10" s="1"/>
  <c r="B74" i="10"/>
  <c r="F74" i="10"/>
  <c r="I74" i="10" s="1"/>
  <c r="B75" i="10"/>
  <c r="F75" i="10"/>
  <c r="I75" i="10" s="1"/>
  <c r="B76" i="10"/>
  <c r="F76" i="10"/>
  <c r="I76" i="10" s="1"/>
  <c r="B77" i="10"/>
  <c r="F77" i="10"/>
  <c r="I77" i="10" s="1"/>
  <c r="B78" i="10"/>
  <c r="F78" i="10"/>
  <c r="I78" i="10" s="1"/>
  <c r="F69" i="10"/>
  <c r="I69" i="10" s="1"/>
  <c r="B69" i="10"/>
  <c r="B56" i="10"/>
  <c r="F56" i="10"/>
  <c r="I56" i="10" s="1"/>
  <c r="B57" i="10"/>
  <c r="F57" i="10"/>
  <c r="I57" i="10" s="1"/>
  <c r="B58" i="10"/>
  <c r="F58" i="10"/>
  <c r="I58" i="10" s="1"/>
  <c r="B59" i="10"/>
  <c r="F59" i="10"/>
  <c r="I59" i="10" s="1"/>
  <c r="B60" i="10"/>
  <c r="F60" i="10"/>
  <c r="I60" i="10" s="1"/>
  <c r="B61" i="10"/>
  <c r="F61" i="10"/>
  <c r="I61" i="10" s="1"/>
  <c r="B62" i="10"/>
  <c r="F62" i="10"/>
  <c r="I62" i="10" s="1"/>
  <c r="B63" i="10"/>
  <c r="F63" i="10"/>
  <c r="I63" i="10" s="1"/>
  <c r="B64" i="10"/>
  <c r="F64" i="10"/>
  <c r="I64" i="10" s="1"/>
  <c r="B65" i="10"/>
  <c r="F65" i="10"/>
  <c r="I65" i="10" s="1"/>
  <c r="B66" i="10"/>
  <c r="F66" i="10"/>
  <c r="I66" i="10" s="1"/>
  <c r="B67" i="10"/>
  <c r="F67" i="10"/>
  <c r="I67" i="10" s="1"/>
  <c r="F55" i="10"/>
  <c r="I55" i="10" s="1"/>
  <c r="B55" i="10"/>
  <c r="F52" i="10"/>
  <c r="I52" i="10" s="1"/>
  <c r="B52" i="10"/>
  <c r="F51" i="10"/>
  <c r="I51" i="10" s="1"/>
  <c r="B51" i="10"/>
  <c r="B46" i="10"/>
  <c r="F46" i="10"/>
  <c r="I46" i="10" s="1"/>
  <c r="B47" i="10"/>
  <c r="F47" i="10"/>
  <c r="I47" i="10" s="1"/>
  <c r="B48" i="10"/>
  <c r="F48" i="10"/>
  <c r="I48" i="10" s="1"/>
  <c r="B49" i="10"/>
  <c r="F49" i="10"/>
  <c r="I49" i="10" s="1"/>
  <c r="B50" i="10"/>
  <c r="F50" i="10"/>
  <c r="I50" i="10" s="1"/>
  <c r="F45" i="10"/>
  <c r="I45" i="10" s="1"/>
  <c r="B45" i="10"/>
  <c r="B39" i="10"/>
  <c r="F39" i="10"/>
  <c r="I39" i="10" s="1"/>
  <c r="B40" i="10"/>
  <c r="F40" i="10"/>
  <c r="I40" i="10" s="1"/>
  <c r="B41" i="10"/>
  <c r="F41" i="10"/>
  <c r="I41" i="10" s="1"/>
  <c r="B42" i="10"/>
  <c r="F42" i="10"/>
  <c r="I42" i="10" s="1"/>
  <c r="B43" i="10"/>
  <c r="F43" i="10"/>
  <c r="I43" i="10" s="1"/>
  <c r="F38" i="10"/>
  <c r="I38" i="10" s="1"/>
  <c r="B38" i="10"/>
  <c r="B30" i="10"/>
  <c r="F30" i="10"/>
  <c r="I30" i="10" s="1"/>
  <c r="B31" i="10"/>
  <c r="F31" i="10"/>
  <c r="I31" i="10" s="1"/>
  <c r="B32" i="10"/>
  <c r="F32" i="10"/>
  <c r="I32" i="10" s="1"/>
  <c r="B33" i="10"/>
  <c r="F33" i="10"/>
  <c r="I33" i="10" s="1"/>
  <c r="B34" i="10"/>
  <c r="F34" i="10"/>
  <c r="I34" i="10" s="1"/>
  <c r="B35" i="10"/>
  <c r="F35" i="10"/>
  <c r="I35" i="10" s="1"/>
  <c r="B36" i="10"/>
  <c r="F36" i="10"/>
  <c r="I36" i="10" s="1"/>
  <c r="F29" i="10"/>
  <c r="I29" i="10" s="1"/>
  <c r="B29" i="10"/>
  <c r="B20" i="10"/>
  <c r="B21" i="10"/>
  <c r="B22" i="10"/>
  <c r="B23" i="10"/>
  <c r="B24" i="10"/>
  <c r="B25" i="10"/>
  <c r="B26" i="10"/>
  <c r="B27" i="10"/>
  <c r="B19" i="10"/>
  <c r="F5" i="10"/>
  <c r="I5" i="10" s="1"/>
  <c r="F6" i="10"/>
  <c r="I6" i="10" s="1"/>
  <c r="F7" i="10"/>
  <c r="I7" i="10" s="1"/>
  <c r="F8" i="10"/>
  <c r="I8" i="10" s="1"/>
  <c r="F9" i="10"/>
  <c r="I9" i="10" s="1"/>
  <c r="F10" i="10"/>
  <c r="I10" i="10" s="1"/>
  <c r="F11" i="10"/>
  <c r="I11" i="10" s="1"/>
  <c r="F12" i="10"/>
  <c r="I12" i="10" s="1"/>
  <c r="F13" i="10"/>
  <c r="I13" i="10" s="1"/>
  <c r="F14" i="10"/>
  <c r="I14" i="10" s="1"/>
  <c r="F15" i="10"/>
  <c r="I15" i="10" s="1"/>
  <c r="F16" i="10"/>
  <c r="I16" i="10" s="1"/>
  <c r="F17" i="10"/>
  <c r="I17" i="10" s="1"/>
  <c r="F18" i="10"/>
  <c r="I18" i="10" s="1"/>
  <c r="F19" i="10"/>
  <c r="I19" i="10" s="1"/>
  <c r="F20" i="10"/>
  <c r="I20" i="10" s="1"/>
  <c r="F21" i="10"/>
  <c r="I21" i="10" s="1"/>
  <c r="F22" i="10"/>
  <c r="I22" i="10" s="1"/>
  <c r="F23" i="10"/>
  <c r="I23" i="10" s="1"/>
  <c r="F24" i="10"/>
  <c r="I24" i="10" s="1"/>
  <c r="F25" i="10"/>
  <c r="I25" i="10" s="1"/>
  <c r="F26" i="10"/>
  <c r="I26" i="10" s="1"/>
  <c r="F27" i="10"/>
  <c r="I27" i="10" s="1"/>
  <c r="F28" i="10"/>
  <c r="I28" i="10" s="1"/>
  <c r="F37" i="10"/>
  <c r="I37" i="10" s="1"/>
  <c r="F44" i="10"/>
  <c r="I44" i="10" s="1"/>
  <c r="F53" i="10"/>
  <c r="I53" i="10" s="1"/>
  <c r="F54" i="10"/>
  <c r="I54" i="10" s="1"/>
  <c r="F68" i="10"/>
  <c r="I68" i="10" s="1"/>
  <c r="F79" i="10"/>
  <c r="I79" i="10" s="1"/>
  <c r="F80" i="10"/>
  <c r="I80" i="10" s="1"/>
  <c r="F87" i="10"/>
  <c r="I87" i="10" s="1"/>
  <c r="F99" i="10"/>
  <c r="I99" i="10" s="1"/>
  <c r="F153" i="10"/>
  <c r="I153" i="10" s="1"/>
  <c r="F164" i="10"/>
  <c r="I164" i="10" s="1"/>
  <c r="F179" i="10"/>
  <c r="I179" i="10" s="1"/>
  <c r="F182" i="10"/>
  <c r="I182" i="10" s="1"/>
  <c r="F183" i="10"/>
  <c r="I183" i="10" s="1"/>
  <c r="F189" i="10"/>
  <c r="I189" i="10" s="1"/>
  <c r="F4" i="10"/>
  <c r="I4" i="10" s="1"/>
  <c r="B6" i="10"/>
  <c r="B7" i="10"/>
  <c r="B8" i="10"/>
  <c r="B9" i="10"/>
  <c r="B10" i="10"/>
  <c r="B11" i="10"/>
  <c r="B12" i="10"/>
  <c r="B13" i="10"/>
  <c r="B14" i="10"/>
  <c r="B15" i="10"/>
  <c r="B16" i="10"/>
  <c r="B17" i="10"/>
  <c r="B5" i="10"/>
  <c r="B28" i="10"/>
  <c r="B37" i="10"/>
  <c r="B44" i="10"/>
  <c r="B53" i="10"/>
  <c r="B54" i="10"/>
  <c r="B68" i="10"/>
  <c r="B79" i="10"/>
  <c r="B80" i="10"/>
  <c r="B87" i="10"/>
  <c r="B99" i="10"/>
  <c r="B153" i="10"/>
  <c r="B164" i="10"/>
  <c r="B179" i="10"/>
  <c r="B182" i="10"/>
  <c r="B183" i="10"/>
  <c r="B189" i="10"/>
  <c r="B18" i="10"/>
  <c r="B868" i="10"/>
  <c r="B869" i="10"/>
  <c r="B952" i="10"/>
  <c r="B953" i="10"/>
  <c r="B954" i="10"/>
  <c r="B955" i="10"/>
  <c r="B956" i="10"/>
  <c r="B957" i="10"/>
  <c r="B958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300" i="10"/>
  <c r="B345" i="10"/>
  <c r="B357" i="10"/>
  <c r="B380" i="10"/>
  <c r="B415" i="10"/>
  <c r="B416" i="10"/>
  <c r="B417" i="10"/>
  <c r="B509" i="10"/>
  <c r="B510" i="10"/>
  <c r="B512" i="10"/>
  <c r="B602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66" i="10"/>
  <c r="B686" i="10"/>
  <c r="B687" i="10"/>
  <c r="B688" i="10"/>
  <c r="B689" i="10"/>
  <c r="B690" i="10"/>
  <c r="B691" i="10"/>
  <c r="B692" i="10"/>
  <c r="B693" i="10"/>
  <c r="B696" i="10"/>
  <c r="B697" i="10"/>
  <c r="B698" i="10"/>
  <c r="B701" i="10"/>
  <c r="B703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41" i="10"/>
  <c r="B753" i="10"/>
  <c r="B835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4" i="10"/>
  <c r="E932" i="10" l="1"/>
  <c r="E934" i="10"/>
  <c r="D935" i="10"/>
  <c r="E937" i="10"/>
  <c r="E939" i="10"/>
  <c r="E935" i="10"/>
  <c r="D940" i="10"/>
  <c r="D934" i="10"/>
  <c r="E936" i="10"/>
  <c r="E938" i="10"/>
  <c r="E940" i="10"/>
  <c r="D939" i="10"/>
  <c r="D937" i="10"/>
  <c r="D933" i="10"/>
  <c r="E933" i="10"/>
  <c r="D938" i="10"/>
  <c r="D936" i="10"/>
  <c r="D932" i="10"/>
  <c r="E870" i="10"/>
  <c r="D870" i="10"/>
  <c r="D947" i="10"/>
  <c r="D951" i="10"/>
  <c r="E947" i="10"/>
  <c r="E951" i="10"/>
  <c r="D948" i="10"/>
  <c r="E948" i="10"/>
  <c r="D945" i="10"/>
  <c r="D949" i="10"/>
  <c r="E945" i="10"/>
  <c r="E949" i="10"/>
  <c r="D946" i="10"/>
  <c r="D950" i="10"/>
  <c r="E946" i="10"/>
  <c r="E950" i="10"/>
  <c r="E871" i="10"/>
  <c r="D871" i="10"/>
  <c r="D872" i="10"/>
  <c r="E872" i="10"/>
  <c r="D873" i="10"/>
  <c r="E873" i="10"/>
  <c r="E874" i="10"/>
  <c r="D874" i="10"/>
  <c r="D875" i="10"/>
  <c r="E875" i="10"/>
  <c r="D876" i="10"/>
  <c r="E876" i="10"/>
  <c r="E877" i="10"/>
  <c r="D877" i="10"/>
  <c r="E878" i="10"/>
  <c r="D878" i="10"/>
  <c r="D879" i="10"/>
  <c r="E879" i="10"/>
  <c r="E880" i="10"/>
  <c r="D880" i="10"/>
  <c r="E881" i="10"/>
  <c r="D881" i="10"/>
  <c r="D882" i="10"/>
  <c r="E882" i="10"/>
  <c r="F883" i="10"/>
  <c r="I883" i="10" s="1"/>
  <c r="D883" i="10"/>
  <c r="E883" i="10"/>
  <c r="C884" i="10"/>
  <c r="E5" i="14"/>
  <c r="F5" i="14"/>
  <c r="E6" i="14"/>
  <c r="F6" i="14"/>
  <c r="E7" i="14"/>
  <c r="F7" i="14"/>
  <c r="F8" i="14"/>
  <c r="E8" i="14"/>
  <c r="E9" i="14"/>
  <c r="F9" i="14"/>
  <c r="F10" i="14"/>
  <c r="E10" i="14"/>
  <c r="E11" i="14"/>
  <c r="F11" i="14"/>
  <c r="E12" i="14"/>
  <c r="F12" i="14"/>
  <c r="F13" i="14"/>
  <c r="E13" i="14"/>
  <c r="E14" i="14"/>
  <c r="F14" i="14"/>
  <c r="F15" i="14"/>
  <c r="E15" i="14"/>
  <c r="F16" i="14"/>
  <c r="E16" i="14"/>
  <c r="F17" i="14"/>
  <c r="E19" i="14"/>
  <c r="F18" i="14"/>
  <c r="F19" i="14"/>
  <c r="E18" i="14"/>
  <c r="E127" i="14"/>
  <c r="E131" i="14"/>
  <c r="E135" i="14"/>
  <c r="E58" i="14"/>
  <c r="E62" i="14"/>
  <c r="E66" i="14"/>
  <c r="E70" i="14"/>
  <c r="E74" i="14"/>
  <c r="E78" i="14"/>
  <c r="E82" i="14"/>
  <c r="E86" i="14"/>
  <c r="E90" i="14"/>
  <c r="E94" i="14"/>
  <c r="E102" i="14"/>
  <c r="E106" i="14"/>
  <c r="E110" i="14"/>
  <c r="E114" i="14"/>
  <c r="E118" i="14"/>
  <c r="E124" i="14"/>
  <c r="E21" i="14"/>
  <c r="E25" i="14"/>
  <c r="E29" i="14"/>
  <c r="E33" i="14"/>
  <c r="E37" i="14"/>
  <c r="E41" i="14"/>
  <c r="E45" i="14"/>
  <c r="E49" i="14"/>
  <c r="E53" i="14"/>
  <c r="F20" i="14"/>
  <c r="E4" i="10"/>
  <c r="E130" i="14"/>
  <c r="E65" i="14"/>
  <c r="E81" i="14"/>
  <c r="E93" i="14"/>
  <c r="E109" i="14"/>
  <c r="E117" i="14"/>
  <c r="E20" i="14"/>
  <c r="E32" i="14"/>
  <c r="E44" i="14"/>
  <c r="E56" i="14"/>
  <c r="E128" i="14"/>
  <c r="E132" i="14"/>
  <c r="E136" i="14"/>
  <c r="E59" i="14"/>
  <c r="E63" i="14"/>
  <c r="E67" i="14"/>
  <c r="E71" i="14"/>
  <c r="E75" i="14"/>
  <c r="E79" i="14"/>
  <c r="E83" i="14"/>
  <c r="E87" i="14"/>
  <c r="E91" i="14"/>
  <c r="E95" i="14"/>
  <c r="E103" i="14"/>
  <c r="E107" i="14"/>
  <c r="E111" i="14"/>
  <c r="E115" i="14"/>
  <c r="E119" i="14"/>
  <c r="E125" i="14"/>
  <c r="E22" i="14"/>
  <c r="E26" i="14"/>
  <c r="E30" i="14"/>
  <c r="E34" i="14"/>
  <c r="E38" i="14"/>
  <c r="E42" i="14"/>
  <c r="E46" i="14"/>
  <c r="E50" i="14"/>
  <c r="E54" i="14"/>
  <c r="F21" i="14"/>
  <c r="E133" i="14"/>
  <c r="E137" i="14"/>
  <c r="E60" i="14"/>
  <c r="E64" i="14"/>
  <c r="E72" i="14"/>
  <c r="E76" i="14"/>
  <c r="E80" i="14"/>
  <c r="E84" i="14"/>
  <c r="E92" i="14"/>
  <c r="E96" i="14"/>
  <c r="E104" i="14"/>
  <c r="E108" i="14"/>
  <c r="E116" i="14"/>
  <c r="E122" i="14"/>
  <c r="E23" i="14"/>
  <c r="E27" i="14"/>
  <c r="E35" i="14"/>
  <c r="E43" i="14"/>
  <c r="E51" i="14"/>
  <c r="D4" i="10"/>
  <c r="E57" i="14"/>
  <c r="E69" i="14"/>
  <c r="E73" i="14"/>
  <c r="E85" i="14"/>
  <c r="E97" i="14"/>
  <c r="E113" i="14"/>
  <c r="E123" i="14"/>
  <c r="E28" i="14"/>
  <c r="E40" i="14"/>
  <c r="E52" i="14"/>
  <c r="E129" i="14"/>
  <c r="E68" i="14"/>
  <c r="E88" i="14"/>
  <c r="E100" i="14"/>
  <c r="E112" i="14"/>
  <c r="E120" i="14"/>
  <c r="E126" i="14"/>
  <c r="E31" i="14"/>
  <c r="E39" i="14"/>
  <c r="E47" i="14"/>
  <c r="E55" i="14"/>
  <c r="F22" i="14"/>
  <c r="E134" i="14"/>
  <c r="E61" i="14"/>
  <c r="E77" i="14"/>
  <c r="E89" i="14"/>
  <c r="E101" i="14"/>
  <c r="E121" i="14"/>
  <c r="E24" i="14"/>
  <c r="E36" i="14"/>
  <c r="E48" i="14"/>
  <c r="E98" i="14"/>
  <c r="F4" i="14"/>
  <c r="E4" i="14"/>
  <c r="E99" i="14"/>
  <c r="E105" i="14"/>
  <c r="D649" i="10"/>
  <c r="D648" i="10"/>
  <c r="E668" i="10"/>
  <c r="E669" i="10"/>
  <c r="E670" i="10"/>
  <c r="E671" i="10"/>
  <c r="E672" i="10"/>
  <c r="D667" i="10"/>
  <c r="D677" i="10"/>
  <c r="E678" i="10"/>
  <c r="D681" i="10"/>
  <c r="E682" i="10"/>
  <c r="D685" i="10"/>
  <c r="D674" i="10"/>
  <c r="E646" i="10"/>
  <c r="E652" i="10"/>
  <c r="E656" i="10"/>
  <c r="E660" i="10"/>
  <c r="E664" i="10"/>
  <c r="E686" i="10"/>
  <c r="E689" i="10"/>
  <c r="E645" i="10"/>
  <c r="D651" i="10"/>
  <c r="D655" i="10"/>
  <c r="D659" i="10"/>
  <c r="D663" i="10"/>
  <c r="D673" i="10"/>
  <c r="D688" i="10"/>
  <c r="D692" i="10"/>
  <c r="E663" i="10"/>
  <c r="E692" i="10"/>
  <c r="D658" i="10"/>
  <c r="D676" i="10"/>
  <c r="E677" i="10"/>
  <c r="D680" i="10"/>
  <c r="E681" i="10"/>
  <c r="D684" i="10"/>
  <c r="E685" i="10"/>
  <c r="E647" i="10"/>
  <c r="E653" i="10"/>
  <c r="E657" i="10"/>
  <c r="E661" i="10"/>
  <c r="E665" i="10"/>
  <c r="E687" i="10"/>
  <c r="E690" i="10"/>
  <c r="D646" i="10"/>
  <c r="D652" i="10"/>
  <c r="D656" i="10"/>
  <c r="D660" i="10"/>
  <c r="D664" i="10"/>
  <c r="D686" i="10"/>
  <c r="D689" i="10"/>
  <c r="D645" i="10"/>
  <c r="E651" i="10"/>
  <c r="E673" i="10"/>
  <c r="D650" i="10"/>
  <c r="D666" i="10"/>
  <c r="D675" i="10"/>
  <c r="E676" i="10"/>
  <c r="D679" i="10"/>
  <c r="E680" i="10"/>
  <c r="D683" i="10"/>
  <c r="E684" i="10"/>
  <c r="E650" i="10"/>
  <c r="E654" i="10"/>
  <c r="E658" i="10"/>
  <c r="E662" i="10"/>
  <c r="E666" i="10"/>
  <c r="E691" i="10"/>
  <c r="D647" i="10"/>
  <c r="D653" i="10"/>
  <c r="D657" i="10"/>
  <c r="D661" i="10"/>
  <c r="D665" i="10"/>
  <c r="D687" i="10"/>
  <c r="D690" i="10"/>
  <c r="E649" i="10"/>
  <c r="E648" i="10"/>
  <c r="D668" i="10"/>
  <c r="D669" i="10"/>
  <c r="D670" i="10"/>
  <c r="D671" i="10"/>
  <c r="D672" i="10"/>
  <c r="E667" i="10"/>
  <c r="E675" i="10"/>
  <c r="D678" i="10"/>
  <c r="E679" i="10"/>
  <c r="D682" i="10"/>
  <c r="E683" i="10"/>
  <c r="E674" i="10"/>
  <c r="E655" i="10"/>
  <c r="E659" i="10"/>
  <c r="E688" i="10"/>
  <c r="D654" i="10"/>
  <c r="D662" i="10"/>
  <c r="D691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01" i="10"/>
  <c r="E802" i="10"/>
  <c r="D805" i="10"/>
  <c r="E806" i="10"/>
  <c r="D809" i="10"/>
  <c r="E810" i="10"/>
  <c r="D807" i="10"/>
  <c r="E808" i="10"/>
  <c r="D806" i="10"/>
  <c r="E807" i="10"/>
  <c r="D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01" i="10"/>
  <c r="D804" i="10"/>
  <c r="E805" i="10"/>
  <c r="D808" i="10"/>
  <c r="E809" i="10"/>
  <c r="D803" i="10"/>
  <c r="E804" i="10"/>
  <c r="D802" i="10"/>
  <c r="E803" i="10"/>
  <c r="E631" i="10"/>
  <c r="D631" i="10"/>
  <c r="D799" i="10"/>
  <c r="D800" i="10"/>
  <c r="E738" i="10"/>
  <c r="E740" i="10"/>
  <c r="D730" i="10"/>
  <c r="E799" i="10"/>
  <c r="E800" i="10"/>
  <c r="D732" i="10"/>
  <c r="D733" i="10"/>
  <c r="D734" i="10"/>
  <c r="D735" i="10"/>
  <c r="D736" i="10"/>
  <c r="D737" i="10"/>
  <c r="D738" i="10"/>
  <c r="D739" i="10"/>
  <c r="D740" i="10"/>
  <c r="E731" i="10"/>
  <c r="E730" i="10"/>
  <c r="E733" i="10"/>
  <c r="E734" i="10"/>
  <c r="E735" i="10"/>
  <c r="E736" i="10"/>
  <c r="E737" i="10"/>
  <c r="E739" i="10"/>
  <c r="D731" i="10"/>
  <c r="E732" i="10"/>
  <c r="E260" i="10"/>
  <c r="E224" i="10"/>
  <c r="E228" i="10"/>
  <c r="E232" i="10"/>
  <c r="E236" i="10"/>
  <c r="E240" i="10"/>
  <c r="E244" i="10"/>
  <c r="E248" i="10"/>
  <c r="E252" i="10"/>
  <c r="E256" i="10"/>
  <c r="D259" i="10"/>
  <c r="D223" i="10"/>
  <c r="E261" i="10"/>
  <c r="E225" i="10"/>
  <c r="E229" i="10"/>
  <c r="E233" i="10"/>
  <c r="E237" i="10"/>
  <c r="E241" i="10"/>
  <c r="E245" i="10"/>
  <c r="E249" i="10"/>
  <c r="E253" i="10"/>
  <c r="E222" i="10"/>
  <c r="D260" i="10"/>
  <c r="D225" i="10"/>
  <c r="D227" i="10"/>
  <c r="D229" i="10"/>
  <c r="D231" i="10"/>
  <c r="D233" i="10"/>
  <c r="D235" i="10"/>
  <c r="D237" i="10"/>
  <c r="D239" i="10"/>
  <c r="D241" i="10"/>
  <c r="D243" i="10"/>
  <c r="D245" i="10"/>
  <c r="D247" i="10"/>
  <c r="D249" i="10"/>
  <c r="D251" i="10"/>
  <c r="D253" i="10"/>
  <c r="D255" i="10"/>
  <c r="E258" i="10"/>
  <c r="E257" i="10"/>
  <c r="E226" i="10"/>
  <c r="E230" i="10"/>
  <c r="E234" i="10"/>
  <c r="E238" i="10"/>
  <c r="E242" i="10"/>
  <c r="E246" i="10"/>
  <c r="E250" i="10"/>
  <c r="E254" i="10"/>
  <c r="D261" i="10"/>
  <c r="D257" i="10"/>
  <c r="E259" i="10"/>
  <c r="E223" i="10"/>
  <c r="E227" i="10"/>
  <c r="E231" i="10"/>
  <c r="E235" i="10"/>
  <c r="E239" i="10"/>
  <c r="E243" i="10"/>
  <c r="E247" i="10"/>
  <c r="E251" i="10"/>
  <c r="E255" i="10"/>
  <c r="D258" i="10"/>
  <c r="D224" i="10"/>
  <c r="D226" i="10"/>
  <c r="D228" i="10"/>
  <c r="D230" i="10"/>
  <c r="D232" i="10"/>
  <c r="D234" i="10"/>
  <c r="D236" i="10"/>
  <c r="D238" i="10"/>
  <c r="D240" i="10"/>
  <c r="D242" i="10"/>
  <c r="D244" i="10"/>
  <c r="D246" i="10"/>
  <c r="D248" i="10"/>
  <c r="D250" i="10"/>
  <c r="D252" i="10"/>
  <c r="D254" i="10"/>
  <c r="D256" i="10"/>
  <c r="D222" i="10"/>
  <c r="E207" i="10"/>
  <c r="E211" i="10"/>
  <c r="E215" i="10"/>
  <c r="E219" i="10"/>
  <c r="D209" i="10"/>
  <c r="D213" i="10"/>
  <c r="D217" i="10"/>
  <c r="D221" i="10"/>
  <c r="E208" i="10"/>
  <c r="E212" i="10"/>
  <c r="E216" i="10"/>
  <c r="E220" i="10"/>
  <c r="D206" i="10"/>
  <c r="D210" i="10"/>
  <c r="D214" i="10"/>
  <c r="D218" i="10"/>
  <c r="D205" i="10"/>
  <c r="E205" i="10"/>
  <c r="E209" i="10"/>
  <c r="E213" i="10"/>
  <c r="E217" i="10"/>
  <c r="E221" i="10"/>
  <c r="D207" i="10"/>
  <c r="D211" i="10"/>
  <c r="D215" i="10"/>
  <c r="D219" i="10"/>
  <c r="E206" i="10"/>
  <c r="E210" i="10"/>
  <c r="E214" i="10"/>
  <c r="E218" i="10"/>
  <c r="D208" i="10"/>
  <c r="D212" i="10"/>
  <c r="D216" i="10"/>
  <c r="D220" i="10"/>
  <c r="E605" i="10"/>
  <c r="D603" i="10"/>
  <c r="D604" i="10"/>
  <c r="E603" i="10"/>
  <c r="D605" i="10"/>
  <c r="E604" i="10"/>
  <c r="E511" i="10"/>
  <c r="D511" i="10"/>
  <c r="E837" i="10"/>
  <c r="E14" i="10"/>
  <c r="E171" i="10"/>
  <c r="E139" i="10"/>
  <c r="E107" i="10"/>
  <c r="E75" i="10"/>
  <c r="E163" i="10"/>
  <c r="E131" i="10"/>
  <c r="E99" i="10"/>
  <c r="E67" i="10"/>
  <c r="E187" i="10"/>
  <c r="E155" i="10"/>
  <c r="E123" i="10"/>
  <c r="E91" i="10"/>
  <c r="E51" i="10"/>
  <c r="E179" i="10"/>
  <c r="E147" i="10"/>
  <c r="E115" i="10"/>
  <c r="E83" i="10"/>
  <c r="E30" i="10"/>
  <c r="E175" i="10"/>
  <c r="E159" i="10"/>
  <c r="E143" i="10"/>
  <c r="E127" i="10"/>
  <c r="E111" i="10"/>
  <c r="E95" i="10"/>
  <c r="E79" i="10"/>
  <c r="E63" i="10"/>
  <c r="E47" i="10"/>
  <c r="E22" i="10"/>
  <c r="E59" i="10"/>
  <c r="E43" i="10"/>
  <c r="D839" i="10"/>
  <c r="D838" i="10"/>
  <c r="E839" i="10"/>
  <c r="E836" i="10"/>
  <c r="D777" i="10"/>
  <c r="E778" i="10"/>
  <c r="D781" i="10"/>
  <c r="E782" i="10"/>
  <c r="D788" i="10"/>
  <c r="E789" i="10"/>
  <c r="D792" i="10"/>
  <c r="E793" i="10"/>
  <c r="D756" i="10"/>
  <c r="E757" i="10"/>
  <c r="D760" i="10"/>
  <c r="E761" i="10"/>
  <c r="D764" i="10"/>
  <c r="E765" i="10"/>
  <c r="D768" i="10"/>
  <c r="E769" i="10"/>
  <c r="D772" i="10"/>
  <c r="E773" i="10"/>
  <c r="E754" i="10"/>
  <c r="E747" i="10"/>
  <c r="D726" i="10"/>
  <c r="E727" i="10"/>
  <c r="D725" i="10"/>
  <c r="D704" i="10"/>
  <c r="E702" i="10"/>
  <c r="E699" i="10"/>
  <c r="D695" i="10"/>
  <c r="E694" i="10"/>
  <c r="D837" i="10"/>
  <c r="E838" i="10"/>
  <c r="D836" i="10"/>
  <c r="E785" i="10"/>
  <c r="E784" i="10"/>
  <c r="E783" i="10"/>
  <c r="D776" i="10"/>
  <c r="E777" i="10"/>
  <c r="D780" i="10"/>
  <c r="E781" i="10"/>
  <c r="D787" i="10"/>
  <c r="E788" i="10"/>
  <c r="D791" i="10"/>
  <c r="E792" i="10"/>
  <c r="D755" i="10"/>
  <c r="E756" i="10"/>
  <c r="D759" i="10"/>
  <c r="E760" i="10"/>
  <c r="D763" i="10"/>
  <c r="E764" i="10"/>
  <c r="D767" i="10"/>
  <c r="E768" i="10"/>
  <c r="D771" i="10"/>
  <c r="E772" i="10"/>
  <c r="D754" i="10"/>
  <c r="D747" i="10"/>
  <c r="E726" i="10"/>
  <c r="D729" i="10"/>
  <c r="E704" i="10"/>
  <c r="D699" i="10"/>
  <c r="E695" i="10"/>
  <c r="E749" i="10"/>
  <c r="E751" i="10"/>
  <c r="D748" i="10"/>
  <c r="E744" i="10"/>
  <c r="E746" i="10"/>
  <c r="E795" i="10"/>
  <c r="E796" i="10"/>
  <c r="E797" i="10"/>
  <c r="E798" i="10"/>
  <c r="D782" i="10"/>
  <c r="E786" i="10"/>
  <c r="D793" i="10"/>
  <c r="E794" i="10"/>
  <c r="D761" i="10"/>
  <c r="E762" i="10"/>
  <c r="D769" i="10"/>
  <c r="E770" i="10"/>
  <c r="D727" i="10"/>
  <c r="E728" i="10"/>
  <c r="E725" i="10"/>
  <c r="D694" i="10"/>
  <c r="D840" i="10"/>
  <c r="D749" i="10"/>
  <c r="D750" i="10"/>
  <c r="D751" i="10"/>
  <c r="D752" i="10"/>
  <c r="E748" i="10"/>
  <c r="D743" i="10"/>
  <c r="D744" i="10"/>
  <c r="D745" i="10"/>
  <c r="D746" i="10"/>
  <c r="E742" i="10"/>
  <c r="D785" i="10"/>
  <c r="D784" i="10"/>
  <c r="D783" i="10"/>
  <c r="D795" i="10"/>
  <c r="D796" i="10"/>
  <c r="D797" i="10"/>
  <c r="D798" i="10"/>
  <c r="D775" i="10"/>
  <c r="E776" i="10"/>
  <c r="D779" i="10"/>
  <c r="E780" i="10"/>
  <c r="D786" i="10"/>
  <c r="E787" i="10"/>
  <c r="D790" i="10"/>
  <c r="E791" i="10"/>
  <c r="D794" i="10"/>
  <c r="E755" i="10"/>
  <c r="D758" i="10"/>
  <c r="E759" i="10"/>
  <c r="D762" i="10"/>
  <c r="E763" i="10"/>
  <c r="D766" i="10"/>
  <c r="E767" i="10"/>
  <c r="D770" i="10"/>
  <c r="E771" i="10"/>
  <c r="D774" i="10"/>
  <c r="D728" i="10"/>
  <c r="E729" i="10"/>
  <c r="D700" i="10"/>
  <c r="E840" i="10"/>
  <c r="E750" i="10"/>
  <c r="E752" i="10"/>
  <c r="E743" i="10"/>
  <c r="E745" i="10"/>
  <c r="D742" i="10"/>
  <c r="E775" i="10"/>
  <c r="D778" i="10"/>
  <c r="E779" i="10"/>
  <c r="D789" i="10"/>
  <c r="E790" i="10"/>
  <c r="D757" i="10"/>
  <c r="E758" i="10"/>
  <c r="D765" i="10"/>
  <c r="E766" i="10"/>
  <c r="D773" i="10"/>
  <c r="E774" i="10"/>
  <c r="D702" i="10"/>
  <c r="E700" i="10"/>
  <c r="E183" i="10"/>
  <c r="E167" i="10"/>
  <c r="E151" i="10"/>
  <c r="E135" i="10"/>
  <c r="E119" i="10"/>
  <c r="E103" i="10"/>
  <c r="E87" i="10"/>
  <c r="E71" i="10"/>
  <c r="E55" i="10"/>
  <c r="E38" i="10"/>
  <c r="E6" i="10"/>
  <c r="E191" i="10"/>
  <c r="E952" i="10"/>
  <c r="D516" i="10"/>
  <c r="E517" i="10"/>
  <c r="D520" i="10"/>
  <c r="E521" i="10"/>
  <c r="D524" i="10"/>
  <c r="E525" i="10"/>
  <c r="D528" i="10"/>
  <c r="E529" i="10"/>
  <c r="D532" i="10"/>
  <c r="E533" i="10"/>
  <c r="D536" i="10"/>
  <c r="E537" i="10"/>
  <c r="D540" i="10"/>
  <c r="E541" i="10"/>
  <c r="D544" i="10"/>
  <c r="E545" i="10"/>
  <c r="D548" i="10"/>
  <c r="E549" i="10"/>
  <c r="D552" i="10"/>
  <c r="E553" i="10"/>
  <c r="D556" i="10"/>
  <c r="E557" i="10"/>
  <c r="D560" i="10"/>
  <c r="E561" i="10"/>
  <c r="D564" i="10"/>
  <c r="E565" i="10"/>
  <c r="D568" i="10"/>
  <c r="E569" i="10"/>
  <c r="D572" i="10"/>
  <c r="E573" i="10"/>
  <c r="E513" i="10"/>
  <c r="E546" i="10"/>
  <c r="D553" i="10"/>
  <c r="E562" i="10"/>
  <c r="D569" i="10"/>
  <c r="E570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515" i="10"/>
  <c r="E516" i="10"/>
  <c r="D519" i="10"/>
  <c r="E520" i="10"/>
  <c r="D523" i="10"/>
  <c r="E524" i="10"/>
  <c r="D527" i="10"/>
  <c r="E528" i="10"/>
  <c r="D531" i="10"/>
  <c r="E532" i="10"/>
  <c r="D535" i="10"/>
  <c r="E536" i="10"/>
  <c r="D539" i="10"/>
  <c r="E540" i="10"/>
  <c r="D543" i="10"/>
  <c r="E544" i="10"/>
  <c r="D547" i="10"/>
  <c r="E548" i="10"/>
  <c r="D551" i="10"/>
  <c r="E552" i="10"/>
  <c r="D555" i="10"/>
  <c r="E556" i="10"/>
  <c r="D559" i="10"/>
  <c r="E560" i="10"/>
  <c r="D563" i="10"/>
  <c r="E564" i="10"/>
  <c r="D567" i="10"/>
  <c r="E568" i="10"/>
  <c r="D571" i="10"/>
  <c r="E572" i="10"/>
  <c r="D513" i="10"/>
  <c r="D545" i="10"/>
  <c r="E558" i="10"/>
  <c r="D561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D514" i="10"/>
  <c r="E515" i="10"/>
  <c r="D518" i="10"/>
  <c r="E519" i="10"/>
  <c r="D522" i="10"/>
  <c r="E523" i="10"/>
  <c r="D526" i="10"/>
  <c r="E527" i="10"/>
  <c r="D530" i="10"/>
  <c r="E531" i="10"/>
  <c r="D534" i="10"/>
  <c r="E535" i="10"/>
  <c r="D538" i="10"/>
  <c r="E539" i="10"/>
  <c r="D542" i="10"/>
  <c r="E543" i="10"/>
  <c r="D546" i="10"/>
  <c r="E547" i="10"/>
  <c r="D550" i="10"/>
  <c r="E551" i="10"/>
  <c r="D554" i="10"/>
  <c r="E555" i="10"/>
  <c r="D558" i="10"/>
  <c r="E559" i="10"/>
  <c r="D562" i="10"/>
  <c r="E563" i="10"/>
  <c r="D566" i="10"/>
  <c r="E567" i="10"/>
  <c r="D570" i="10"/>
  <c r="E571" i="10"/>
  <c r="D574" i="10"/>
  <c r="E514" i="10"/>
  <c r="D517" i="10"/>
  <c r="E518" i="10"/>
  <c r="D521" i="10"/>
  <c r="E522" i="10"/>
  <c r="D525" i="10"/>
  <c r="E526" i="10"/>
  <c r="D529" i="10"/>
  <c r="E530" i="10"/>
  <c r="D533" i="10"/>
  <c r="E534" i="10"/>
  <c r="D537" i="10"/>
  <c r="E538" i="10"/>
  <c r="D541" i="10"/>
  <c r="E542" i="10"/>
  <c r="D549" i="10"/>
  <c r="E550" i="10"/>
  <c r="E554" i="10"/>
  <c r="D557" i="10"/>
  <c r="D565" i="10"/>
  <c r="E566" i="10"/>
  <c r="D573" i="10"/>
  <c r="E574" i="10"/>
  <c r="E188" i="10"/>
  <c r="E180" i="10"/>
  <c r="E172" i="10"/>
  <c r="E164" i="10"/>
  <c r="E156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2" i="10"/>
  <c r="E16" i="10"/>
  <c r="E184" i="10"/>
  <c r="E176" i="10"/>
  <c r="E168" i="10"/>
  <c r="E160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24" i="10"/>
  <c r="E8" i="10"/>
  <c r="D299" i="10"/>
  <c r="D297" i="10"/>
  <c r="D295" i="10"/>
  <c r="E291" i="10"/>
  <c r="E287" i="10"/>
  <c r="E283" i="10"/>
  <c r="E279" i="10"/>
  <c r="E275" i="10"/>
  <c r="E271" i="10"/>
  <c r="E267" i="10"/>
  <c r="E263" i="10"/>
  <c r="E203" i="10"/>
  <c r="E199" i="10"/>
  <c r="E195" i="10"/>
  <c r="E345" i="10"/>
  <c r="E609" i="10"/>
  <c r="E627" i="10"/>
  <c r="E619" i="10"/>
  <c r="E642" i="10"/>
  <c r="E634" i="10"/>
  <c r="E628" i="10"/>
  <c r="E722" i="10"/>
  <c r="E714" i="10"/>
  <c r="E706" i="10"/>
  <c r="E698" i="10"/>
  <c r="E854" i="10"/>
  <c r="E954" i="10"/>
  <c r="E864" i="10"/>
  <c r="E298" i="10"/>
  <c r="E296" i="10"/>
  <c r="E294" i="10"/>
  <c r="E290" i="10"/>
  <c r="E286" i="10"/>
  <c r="E282" i="10"/>
  <c r="E278" i="10"/>
  <c r="E274" i="10"/>
  <c r="E270" i="10"/>
  <c r="E266" i="10"/>
  <c r="E262" i="10"/>
  <c r="E202" i="10"/>
  <c r="E198" i="10"/>
  <c r="E194" i="10"/>
  <c r="E190" i="10"/>
  <c r="E186" i="10"/>
  <c r="E182" i="10"/>
  <c r="E178" i="10"/>
  <c r="E174" i="10"/>
  <c r="E170" i="10"/>
  <c r="E166" i="10"/>
  <c r="E162" i="10"/>
  <c r="E158" i="10"/>
  <c r="E154" i="10"/>
  <c r="E150" i="10"/>
  <c r="E146" i="10"/>
  <c r="E142" i="10"/>
  <c r="E138" i="10"/>
  <c r="E134" i="10"/>
  <c r="E130" i="10"/>
  <c r="E126" i="10"/>
  <c r="E122" i="10"/>
  <c r="E118" i="10"/>
  <c r="E114" i="10"/>
  <c r="E110" i="10"/>
  <c r="E106" i="10"/>
  <c r="E102" i="10"/>
  <c r="E98" i="10"/>
  <c r="E94" i="10"/>
  <c r="E90" i="10"/>
  <c r="E86" i="10"/>
  <c r="E82" i="10"/>
  <c r="E78" i="10"/>
  <c r="E74" i="10"/>
  <c r="E70" i="10"/>
  <c r="E66" i="10"/>
  <c r="E62" i="10"/>
  <c r="E58" i="10"/>
  <c r="E54" i="10"/>
  <c r="E50" i="10"/>
  <c r="E46" i="10"/>
  <c r="E42" i="10"/>
  <c r="E36" i="10"/>
  <c r="E28" i="10"/>
  <c r="E20" i="10"/>
  <c r="E12" i="10"/>
  <c r="E417" i="10"/>
  <c r="E615" i="10"/>
  <c r="E607" i="10"/>
  <c r="E625" i="10"/>
  <c r="E617" i="10"/>
  <c r="E640" i="10"/>
  <c r="E632" i="10"/>
  <c r="E720" i="10"/>
  <c r="E712" i="10"/>
  <c r="E696" i="10"/>
  <c r="E860" i="10"/>
  <c r="E960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D843" i="10"/>
  <c r="E844" i="10"/>
  <c r="D847" i="10"/>
  <c r="E848" i="10"/>
  <c r="D851" i="10"/>
  <c r="E498" i="10"/>
  <c r="E502" i="10"/>
  <c r="D842" i="10"/>
  <c r="E845" i="10"/>
  <c r="D850" i="10"/>
  <c r="D412" i="10"/>
  <c r="E347" i="10"/>
  <c r="E348" i="10"/>
  <c r="E349" i="10"/>
  <c r="E350" i="10"/>
  <c r="E351" i="10"/>
  <c r="E352" i="10"/>
  <c r="E353" i="10"/>
  <c r="E354" i="10"/>
  <c r="E355" i="10"/>
  <c r="E356" i="10"/>
  <c r="D346" i="10"/>
  <c r="D329" i="10"/>
  <c r="E330" i="10"/>
  <c r="D333" i="10"/>
  <c r="E334" i="10"/>
  <c r="D337" i="10"/>
  <c r="E338" i="10"/>
  <c r="D341" i="10"/>
  <c r="E342" i="10"/>
  <c r="D328" i="10"/>
  <c r="E327" i="10"/>
  <c r="E302" i="10"/>
  <c r="D305" i="10"/>
  <c r="E306" i="10"/>
  <c r="D309" i="10"/>
  <c r="E310" i="10"/>
  <c r="D313" i="10"/>
  <c r="E314" i="10"/>
  <c r="D317" i="10"/>
  <c r="E318" i="10"/>
  <c r="D321" i="10"/>
  <c r="E322" i="10"/>
  <c r="D325" i="10"/>
  <c r="E326" i="10"/>
  <c r="D301" i="10"/>
  <c r="D405" i="10"/>
  <c r="D391" i="10"/>
  <c r="D394" i="10"/>
  <c r="D396" i="10"/>
  <c r="D398" i="10"/>
  <c r="D400" i="10"/>
  <c r="D407" i="10"/>
  <c r="E386" i="10"/>
  <c r="D383" i="10"/>
  <c r="D385" i="10"/>
  <c r="D332" i="10"/>
  <c r="E333" i="10"/>
  <c r="D336" i="10"/>
  <c r="E337" i="10"/>
  <c r="D327" i="10"/>
  <c r="D304" i="10"/>
  <c r="E309" i="10"/>
  <c r="E313" i="10"/>
  <c r="D316" i="10"/>
  <c r="D320" i="10"/>
  <c r="D324" i="10"/>
  <c r="E500" i="10"/>
  <c r="E426" i="10"/>
  <c r="D846" i="10"/>
  <c r="E849" i="10"/>
  <c r="E419" i="10"/>
  <c r="E420" i="10"/>
  <c r="E422" i="10"/>
  <c r="D414" i="10"/>
  <c r="E409" i="10"/>
  <c r="E411" i="10"/>
  <c r="E403" i="10"/>
  <c r="E405" i="10"/>
  <c r="D402" i="10"/>
  <c r="E389" i="10"/>
  <c r="E391" i="10"/>
  <c r="E393" i="10"/>
  <c r="E395" i="10"/>
  <c r="E397" i="10"/>
  <c r="E399" i="10"/>
  <c r="E501" i="10"/>
  <c r="D425" i="10"/>
  <c r="D426" i="10"/>
  <c r="D427" i="10"/>
  <c r="E842" i="10"/>
  <c r="D844" i="10"/>
  <c r="E847" i="10"/>
  <c r="D849" i="10"/>
  <c r="E850" i="10"/>
  <c r="D419" i="10"/>
  <c r="D420" i="10"/>
  <c r="D421" i="10"/>
  <c r="D422" i="10"/>
  <c r="E418" i="10"/>
  <c r="E414" i="10"/>
  <c r="E413" i="10"/>
  <c r="D409" i="10"/>
  <c r="D410" i="10"/>
  <c r="D411" i="10"/>
  <c r="E408" i="10"/>
  <c r="D403" i="10"/>
  <c r="D404" i="10"/>
  <c r="D406" i="10"/>
  <c r="E402" i="10"/>
  <c r="D388" i="10"/>
  <c r="D389" i="10"/>
  <c r="D390" i="10"/>
  <c r="D392" i="10"/>
  <c r="D393" i="10"/>
  <c r="D395" i="10"/>
  <c r="D397" i="10"/>
  <c r="D399" i="10"/>
  <c r="E387" i="10"/>
  <c r="E412" i="10"/>
  <c r="D382" i="10"/>
  <c r="D384" i="10"/>
  <c r="E381" i="10"/>
  <c r="E329" i="10"/>
  <c r="D340" i="10"/>
  <c r="E341" i="10"/>
  <c r="D344" i="10"/>
  <c r="E305" i="10"/>
  <c r="D308" i="10"/>
  <c r="D312" i="10"/>
  <c r="E317" i="10"/>
  <c r="E321" i="10"/>
  <c r="E325" i="10"/>
  <c r="E425" i="10"/>
  <c r="E427" i="10"/>
  <c r="E421" i="10"/>
  <c r="D418" i="10"/>
  <c r="D413" i="10"/>
  <c r="E410" i="10"/>
  <c r="D408" i="10"/>
  <c r="E404" i="10"/>
  <c r="E406" i="10"/>
  <c r="E388" i="10"/>
  <c r="E390" i="10"/>
  <c r="E392" i="10"/>
  <c r="E394" i="10"/>
  <c r="E396" i="10"/>
  <c r="E398" i="10"/>
  <c r="E843" i="10"/>
  <c r="D848" i="10"/>
  <c r="E851" i="10"/>
  <c r="E400" i="10"/>
  <c r="E401" i="10"/>
  <c r="E384" i="10"/>
  <c r="D350" i="10"/>
  <c r="D354" i="10"/>
  <c r="D331" i="10"/>
  <c r="D335" i="10"/>
  <c r="D339" i="10"/>
  <c r="D343" i="10"/>
  <c r="E328" i="10"/>
  <c r="E303" i="10"/>
  <c r="E307" i="10"/>
  <c r="E311" i="10"/>
  <c r="E315" i="10"/>
  <c r="E319" i="10"/>
  <c r="E323" i="10"/>
  <c r="E301" i="10"/>
  <c r="E846" i="10"/>
  <c r="D401" i="10"/>
  <c r="E383" i="10"/>
  <c r="D349" i="10"/>
  <c r="D353" i="10"/>
  <c r="E346" i="10"/>
  <c r="E331" i="10"/>
  <c r="E335" i="10"/>
  <c r="E339" i="10"/>
  <c r="E343" i="10"/>
  <c r="D302" i="10"/>
  <c r="D306" i="10"/>
  <c r="D310" i="10"/>
  <c r="D314" i="10"/>
  <c r="D318" i="10"/>
  <c r="D322" i="10"/>
  <c r="D326" i="10"/>
  <c r="E499" i="10"/>
  <c r="E407" i="10"/>
  <c r="E382" i="10"/>
  <c r="D381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E358" i="10"/>
  <c r="D348" i="10"/>
  <c r="D352" i="10"/>
  <c r="D356" i="10"/>
  <c r="D330" i="10"/>
  <c r="D334" i="10"/>
  <c r="D338" i="10"/>
  <c r="D342" i="10"/>
  <c r="E304" i="10"/>
  <c r="E308" i="10"/>
  <c r="E316" i="10"/>
  <c r="E320" i="10"/>
  <c r="E324" i="10"/>
  <c r="E359" i="10"/>
  <c r="E361" i="10"/>
  <c r="E364" i="10"/>
  <c r="E366" i="10"/>
  <c r="E369" i="10"/>
  <c r="E372" i="10"/>
  <c r="E375" i="10"/>
  <c r="E378" i="10"/>
  <c r="D347" i="10"/>
  <c r="D351" i="10"/>
  <c r="D355" i="10"/>
  <c r="E332" i="10"/>
  <c r="E340" i="10"/>
  <c r="D311" i="10"/>
  <c r="D319" i="10"/>
  <c r="E312" i="10"/>
  <c r="D845" i="10"/>
  <c r="D387" i="10"/>
  <c r="D386" i="10"/>
  <c r="E385" i="10"/>
  <c r="E360" i="10"/>
  <c r="E362" i="10"/>
  <c r="E365" i="10"/>
  <c r="E368" i="10"/>
  <c r="E371" i="10"/>
  <c r="E374" i="10"/>
  <c r="E377" i="10"/>
  <c r="D358" i="10"/>
  <c r="D303" i="10"/>
  <c r="D315" i="10"/>
  <c r="E363" i="10"/>
  <c r="E367" i="10"/>
  <c r="E370" i="10"/>
  <c r="E373" i="10"/>
  <c r="E376" i="10"/>
  <c r="E379" i="10"/>
  <c r="E336" i="10"/>
  <c r="E344" i="10"/>
  <c r="D307" i="10"/>
  <c r="D323" i="10"/>
  <c r="D864" i="10"/>
  <c r="D866" i="10"/>
  <c r="D868" i="10"/>
  <c r="D952" i="10"/>
  <c r="D954" i="10"/>
  <c r="D956" i="10"/>
  <c r="D958" i="10"/>
  <c r="D960" i="10"/>
  <c r="D854" i="10"/>
  <c r="D856" i="10"/>
  <c r="D858" i="10"/>
  <c r="D860" i="10"/>
  <c r="D862" i="10"/>
  <c r="D696" i="10"/>
  <c r="D698" i="10"/>
  <c r="D706" i="10"/>
  <c r="D708" i="10"/>
  <c r="D710" i="10"/>
  <c r="D712" i="10"/>
  <c r="D714" i="10"/>
  <c r="D716" i="10"/>
  <c r="D718" i="10"/>
  <c r="D720" i="10"/>
  <c r="D722" i="10"/>
  <c r="D724" i="10"/>
  <c r="D753" i="10"/>
  <c r="D628" i="10"/>
  <c r="D630" i="10"/>
  <c r="D632" i="10"/>
  <c r="D634" i="10"/>
  <c r="D636" i="10"/>
  <c r="D638" i="10"/>
  <c r="D640" i="10"/>
  <c r="D642" i="10"/>
  <c r="D644" i="10"/>
  <c r="D617" i="10"/>
  <c r="D619" i="10"/>
  <c r="D621" i="10"/>
  <c r="D623" i="10"/>
  <c r="D625" i="10"/>
  <c r="D627" i="10"/>
  <c r="D510" i="10"/>
  <c r="D602" i="10"/>
  <c r="D607" i="10"/>
  <c r="D609" i="10"/>
  <c r="D611" i="10"/>
  <c r="D613" i="10"/>
  <c r="D615" i="10"/>
  <c r="D345" i="10"/>
  <c r="D380" i="10"/>
  <c r="D416" i="10"/>
  <c r="D417" i="10"/>
  <c r="D6" i="10"/>
  <c r="D8" i="10"/>
  <c r="D10" i="10"/>
  <c r="D12" i="10"/>
  <c r="D14" i="10"/>
  <c r="D16" i="10"/>
  <c r="D18" i="10"/>
  <c r="D20" i="10"/>
  <c r="D22" i="10"/>
  <c r="D24" i="10"/>
  <c r="D26" i="10"/>
  <c r="D28" i="10"/>
  <c r="D30" i="10"/>
  <c r="D32" i="10"/>
  <c r="D34" i="10"/>
  <c r="D36" i="10"/>
  <c r="D38" i="10"/>
  <c r="D40" i="10"/>
  <c r="D863" i="10"/>
  <c r="D865" i="10"/>
  <c r="D867" i="10"/>
  <c r="D869" i="10"/>
  <c r="D953" i="10"/>
  <c r="D955" i="10"/>
  <c r="D957" i="10"/>
  <c r="D959" i="10"/>
  <c r="D853" i="10"/>
  <c r="D855" i="10"/>
  <c r="D857" i="10"/>
  <c r="D859" i="10"/>
  <c r="D861" i="10"/>
  <c r="D693" i="10"/>
  <c r="D697" i="10"/>
  <c r="D701" i="10"/>
  <c r="D703" i="10"/>
  <c r="D705" i="10"/>
  <c r="D707" i="10"/>
  <c r="D709" i="10"/>
  <c r="D711" i="10"/>
  <c r="D713" i="10"/>
  <c r="D715" i="10"/>
  <c r="D717" i="10"/>
  <c r="D719" i="10"/>
  <c r="D721" i="10"/>
  <c r="D723" i="10"/>
  <c r="D741" i="10"/>
  <c r="D835" i="10"/>
  <c r="D629" i="10"/>
  <c r="D633" i="10"/>
  <c r="D635" i="10"/>
  <c r="D637" i="10"/>
  <c r="D639" i="10"/>
  <c r="D641" i="10"/>
  <c r="D643" i="10"/>
  <c r="D616" i="10"/>
  <c r="D618" i="10"/>
  <c r="D620" i="10"/>
  <c r="D622" i="10"/>
  <c r="D624" i="10"/>
  <c r="D626" i="10"/>
  <c r="D509" i="10"/>
  <c r="D512" i="10"/>
  <c r="D606" i="10"/>
  <c r="D608" i="10"/>
  <c r="D610" i="10"/>
  <c r="D612" i="10"/>
  <c r="D614" i="10"/>
  <c r="D300" i="10"/>
  <c r="D357" i="10"/>
  <c r="D415" i="10"/>
  <c r="D841" i="10"/>
  <c r="D5" i="10"/>
  <c r="D7" i="10"/>
  <c r="D9" i="10"/>
  <c r="D11" i="10"/>
  <c r="D13" i="10"/>
  <c r="D1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E863" i="10"/>
  <c r="E867" i="10"/>
  <c r="E953" i="10"/>
  <c r="E957" i="10"/>
  <c r="E853" i="10"/>
  <c r="E857" i="10"/>
  <c r="E861" i="10"/>
  <c r="E693" i="10"/>
  <c r="E697" i="10"/>
  <c r="E701" i="10"/>
  <c r="E705" i="10"/>
  <c r="E709" i="10"/>
  <c r="E713" i="10"/>
  <c r="E717" i="10"/>
  <c r="E721" i="10"/>
  <c r="E741" i="10"/>
  <c r="E835" i="10"/>
  <c r="E633" i="10"/>
  <c r="E637" i="10"/>
  <c r="E641" i="10"/>
  <c r="E618" i="10"/>
  <c r="E622" i="10"/>
  <c r="E626" i="10"/>
  <c r="E512" i="10"/>
  <c r="E608" i="10"/>
  <c r="E612" i="10"/>
  <c r="E300" i="10"/>
  <c r="E415" i="10"/>
  <c r="E5" i="10"/>
  <c r="E9" i="10"/>
  <c r="E13" i="10"/>
  <c r="E17" i="10"/>
  <c r="E21" i="10"/>
  <c r="E25" i="10"/>
  <c r="E29" i="10"/>
  <c r="E33" i="10"/>
  <c r="E37" i="10"/>
  <c r="D41" i="10"/>
  <c r="D43" i="10"/>
  <c r="D45" i="10"/>
  <c r="D47" i="10"/>
  <c r="D49" i="10"/>
  <c r="D51" i="10"/>
  <c r="D53" i="10"/>
  <c r="D55" i="10"/>
  <c r="D57" i="10"/>
  <c r="D59" i="10"/>
  <c r="D61" i="10"/>
  <c r="D63" i="10"/>
  <c r="D65" i="10"/>
  <c r="D67" i="10"/>
  <c r="D69" i="10"/>
  <c r="D71" i="10"/>
  <c r="D73" i="10"/>
  <c r="D75" i="10"/>
  <c r="D77" i="10"/>
  <c r="D79" i="10"/>
  <c r="D81" i="10"/>
  <c r="D83" i="10"/>
  <c r="D85" i="10"/>
  <c r="D87" i="10"/>
  <c r="D89" i="10"/>
  <c r="D91" i="10"/>
  <c r="D93" i="10"/>
  <c r="D95" i="10"/>
  <c r="D97" i="10"/>
  <c r="D99" i="10"/>
  <c r="D101" i="10"/>
  <c r="D103" i="10"/>
  <c r="D105" i="10"/>
  <c r="D107" i="10"/>
  <c r="D109" i="10"/>
  <c r="D111" i="10"/>
  <c r="D113" i="10"/>
  <c r="D115" i="10"/>
  <c r="D117" i="10"/>
  <c r="D119" i="10"/>
  <c r="D121" i="10"/>
  <c r="D123" i="10"/>
  <c r="D125" i="10"/>
  <c r="D127" i="10"/>
  <c r="D129" i="10"/>
  <c r="D131" i="10"/>
  <c r="D133" i="10"/>
  <c r="D135" i="10"/>
  <c r="D137" i="10"/>
  <c r="D139" i="10"/>
  <c r="D141" i="10"/>
  <c r="D143" i="10"/>
  <c r="D145" i="10"/>
  <c r="D147" i="10"/>
  <c r="D149" i="10"/>
  <c r="D151" i="10"/>
  <c r="D153" i="10"/>
  <c r="D155" i="10"/>
  <c r="D157" i="10"/>
  <c r="D159" i="10"/>
  <c r="D161" i="10"/>
  <c r="D163" i="10"/>
  <c r="D165" i="10"/>
  <c r="D167" i="10"/>
  <c r="D169" i="10"/>
  <c r="D171" i="10"/>
  <c r="D173" i="10"/>
  <c r="D175" i="10"/>
  <c r="D177" i="10"/>
  <c r="D179" i="10"/>
  <c r="D181" i="10"/>
  <c r="D183" i="10"/>
  <c r="D185" i="10"/>
  <c r="D187" i="10"/>
  <c r="D189" i="10"/>
  <c r="D191" i="10"/>
  <c r="D193" i="10"/>
  <c r="D195" i="10"/>
  <c r="D197" i="10"/>
  <c r="D199" i="10"/>
  <c r="D201" i="10"/>
  <c r="D203" i="10"/>
  <c r="D263" i="10"/>
  <c r="D265" i="10"/>
  <c r="D267" i="10"/>
  <c r="D269" i="10"/>
  <c r="D271" i="10"/>
  <c r="D273" i="10"/>
  <c r="D275" i="10"/>
  <c r="D277" i="10"/>
  <c r="D279" i="10"/>
  <c r="D281" i="10"/>
  <c r="D283" i="10"/>
  <c r="D285" i="10"/>
  <c r="D287" i="10"/>
  <c r="D289" i="10"/>
  <c r="D291" i="10"/>
  <c r="D293" i="10"/>
  <c r="E865" i="10"/>
  <c r="E869" i="10"/>
  <c r="E955" i="10"/>
  <c r="E959" i="10"/>
  <c r="E855" i="10"/>
  <c r="E859" i="10"/>
  <c r="E703" i="10"/>
  <c r="E707" i="10"/>
  <c r="E711" i="10"/>
  <c r="E715" i="10"/>
  <c r="E719" i="10"/>
  <c r="E723" i="10"/>
  <c r="E629" i="10"/>
  <c r="E635" i="10"/>
  <c r="E639" i="10"/>
  <c r="E643" i="10"/>
  <c r="E616" i="10"/>
  <c r="E620" i="10"/>
  <c r="E624" i="10"/>
  <c r="E509" i="10"/>
  <c r="E606" i="10"/>
  <c r="E610" i="10"/>
  <c r="E614" i="10"/>
  <c r="E357" i="10"/>
  <c r="E841" i="10"/>
  <c r="E7" i="10"/>
  <c r="E11" i="10"/>
  <c r="E15" i="10"/>
  <c r="E19" i="10"/>
  <c r="E23" i="10"/>
  <c r="E27" i="10"/>
  <c r="E31" i="10"/>
  <c r="E35" i="10"/>
  <c r="E39" i="10"/>
  <c r="D42" i="10"/>
  <c r="D44" i="10"/>
  <c r="D46" i="10"/>
  <c r="D48" i="10"/>
  <c r="D50" i="10"/>
  <c r="D52" i="10"/>
  <c r="D54" i="10"/>
  <c r="D56" i="10"/>
  <c r="D58" i="10"/>
  <c r="D60" i="10"/>
  <c r="D62" i="10"/>
  <c r="D64" i="10"/>
  <c r="D66" i="10"/>
  <c r="D68" i="10"/>
  <c r="D70" i="10"/>
  <c r="D72" i="10"/>
  <c r="D74" i="10"/>
  <c r="D76" i="10"/>
  <c r="D78" i="10"/>
  <c r="D80" i="10"/>
  <c r="D82" i="10"/>
  <c r="D84" i="10"/>
  <c r="D86" i="10"/>
  <c r="D88" i="10"/>
  <c r="D90" i="10"/>
  <c r="D92" i="10"/>
  <c r="D94" i="10"/>
  <c r="D96" i="10"/>
  <c r="D98" i="10"/>
  <c r="D100" i="10"/>
  <c r="D102" i="10"/>
  <c r="D104" i="10"/>
  <c r="D106" i="10"/>
  <c r="D108" i="10"/>
  <c r="D110" i="10"/>
  <c r="D112" i="10"/>
  <c r="D114" i="10"/>
  <c r="D116" i="10"/>
  <c r="D118" i="10"/>
  <c r="D120" i="10"/>
  <c r="D122" i="10"/>
  <c r="D124" i="10"/>
  <c r="D126" i="10"/>
  <c r="D128" i="10"/>
  <c r="D130" i="10"/>
  <c r="D132" i="10"/>
  <c r="D134" i="10"/>
  <c r="D136" i="10"/>
  <c r="D138" i="10"/>
  <c r="D140" i="10"/>
  <c r="D142" i="10"/>
  <c r="D144" i="10"/>
  <c r="D146" i="10"/>
  <c r="D148" i="10"/>
  <c r="D150" i="10"/>
  <c r="D152" i="10"/>
  <c r="D154" i="10"/>
  <c r="D156" i="10"/>
  <c r="D158" i="10"/>
  <c r="D160" i="10"/>
  <c r="D162" i="10"/>
  <c r="D164" i="10"/>
  <c r="D166" i="10"/>
  <c r="D168" i="10"/>
  <c r="D170" i="10"/>
  <c r="D172" i="10"/>
  <c r="D174" i="10"/>
  <c r="D176" i="10"/>
  <c r="D178" i="10"/>
  <c r="D180" i="10"/>
  <c r="D182" i="10"/>
  <c r="D184" i="10"/>
  <c r="D186" i="10"/>
  <c r="D188" i="10"/>
  <c r="D190" i="10"/>
  <c r="D192" i="10"/>
  <c r="D194" i="10"/>
  <c r="D196" i="10"/>
  <c r="D198" i="10"/>
  <c r="D200" i="10"/>
  <c r="D202" i="10"/>
  <c r="D204" i="10"/>
  <c r="D262" i="10"/>
  <c r="D264" i="10"/>
  <c r="D266" i="10"/>
  <c r="D268" i="10"/>
  <c r="D270" i="10"/>
  <c r="D272" i="10"/>
  <c r="D274" i="10"/>
  <c r="D276" i="10"/>
  <c r="D278" i="10"/>
  <c r="D280" i="10"/>
  <c r="D282" i="10"/>
  <c r="D284" i="10"/>
  <c r="D286" i="10"/>
  <c r="D288" i="10"/>
  <c r="D290" i="10"/>
  <c r="D292" i="10"/>
  <c r="D294" i="10"/>
  <c r="D298" i="10"/>
  <c r="D296" i="10"/>
  <c r="E293" i="10"/>
  <c r="E289" i="10"/>
  <c r="E285" i="10"/>
  <c r="E281" i="10"/>
  <c r="E277" i="10"/>
  <c r="E273" i="10"/>
  <c r="E269" i="10"/>
  <c r="E265" i="10"/>
  <c r="E201" i="10"/>
  <c r="E197" i="10"/>
  <c r="E193" i="10"/>
  <c r="E189" i="10"/>
  <c r="E185" i="10"/>
  <c r="E181" i="10"/>
  <c r="E177" i="10"/>
  <c r="E173" i="10"/>
  <c r="E169" i="10"/>
  <c r="E165" i="10"/>
  <c r="E161" i="10"/>
  <c r="E157" i="10"/>
  <c r="E153" i="10"/>
  <c r="E149" i="10"/>
  <c r="E145" i="10"/>
  <c r="E141" i="10"/>
  <c r="E137" i="10"/>
  <c r="E133" i="10"/>
  <c r="E129" i="10"/>
  <c r="E125" i="10"/>
  <c r="E121" i="10"/>
  <c r="E117" i="10"/>
  <c r="E113" i="10"/>
  <c r="E109" i="10"/>
  <c r="E105" i="10"/>
  <c r="E101" i="10"/>
  <c r="E97" i="10"/>
  <c r="E93" i="10"/>
  <c r="E89" i="10"/>
  <c r="E85" i="10"/>
  <c r="E81" i="10"/>
  <c r="E77" i="10"/>
  <c r="E73" i="10"/>
  <c r="E69" i="10"/>
  <c r="E65" i="10"/>
  <c r="E61" i="10"/>
  <c r="E57" i="10"/>
  <c r="E53" i="10"/>
  <c r="E49" i="10"/>
  <c r="E45" i="10"/>
  <c r="E41" i="10"/>
  <c r="E34" i="10"/>
  <c r="E26" i="10"/>
  <c r="E18" i="10"/>
  <c r="E10" i="10"/>
  <c r="E416" i="10"/>
  <c r="E613" i="10"/>
  <c r="E602" i="10"/>
  <c r="E623" i="10"/>
  <c r="E638" i="10"/>
  <c r="E753" i="10"/>
  <c r="E718" i="10"/>
  <c r="E710" i="10"/>
  <c r="E858" i="10"/>
  <c r="E958" i="10"/>
  <c r="E868" i="10"/>
  <c r="E299" i="10"/>
  <c r="E297" i="10"/>
  <c r="E295" i="10"/>
  <c r="E292" i="10"/>
  <c r="E288" i="10"/>
  <c r="E284" i="10"/>
  <c r="E280" i="10"/>
  <c r="E276" i="10"/>
  <c r="E272" i="10"/>
  <c r="E268" i="10"/>
  <c r="E264" i="10"/>
  <c r="E204" i="10"/>
  <c r="E200" i="10"/>
  <c r="E196" i="10"/>
  <c r="E192" i="10"/>
  <c r="E380" i="10"/>
  <c r="E611" i="10"/>
  <c r="E510" i="10"/>
  <c r="E621" i="10"/>
  <c r="E644" i="10"/>
  <c r="E636" i="10"/>
  <c r="E630" i="10"/>
  <c r="E724" i="10"/>
  <c r="E716" i="10"/>
  <c r="E708" i="10"/>
  <c r="E862" i="10"/>
  <c r="E856" i="10"/>
  <c r="E956" i="10"/>
  <c r="E866" i="10"/>
  <c r="F4" i="7"/>
  <c r="G4" i="7"/>
  <c r="H4" i="7"/>
  <c r="I4" i="7"/>
  <c r="J4" i="7"/>
  <c r="K4" i="7"/>
  <c r="B4" i="7"/>
  <c r="C4" i="7"/>
  <c r="D4" i="7"/>
  <c r="E4" i="7"/>
  <c r="A4" i="7"/>
  <c r="F884" i="10" l="1"/>
  <c r="I884" i="10" s="1"/>
  <c r="E884" i="10"/>
  <c r="C885" i="10"/>
  <c r="D884" i="10"/>
  <c r="F885" i="10" l="1"/>
  <c r="I885" i="10" s="1"/>
  <c r="C886" i="10"/>
  <c r="D885" i="10"/>
  <c r="E885" i="10"/>
  <c r="F886" i="10" l="1"/>
  <c r="I886" i="10" s="1"/>
  <c r="C887" i="10"/>
  <c r="D886" i="10"/>
  <c r="E886" i="10"/>
  <c r="F887" i="10" l="1"/>
  <c r="I887" i="10" s="1"/>
  <c r="D887" i="10"/>
  <c r="E887" i="10"/>
  <c r="C888" i="10"/>
  <c r="F888" i="10" l="1"/>
  <c r="I888" i="10" s="1"/>
  <c r="C889" i="10"/>
  <c r="C890" i="10" s="1"/>
  <c r="D888" i="10"/>
  <c r="E888" i="10"/>
  <c r="E890" i="10" l="1"/>
  <c r="F890" i="10"/>
  <c r="I890" i="10" s="1"/>
  <c r="D890" i="10"/>
  <c r="F889" i="10"/>
  <c r="I889" i="10" s="1"/>
  <c r="D889" i="10"/>
  <c r="E889" i="10"/>
  <c r="C891" i="10" l="1"/>
  <c r="F891" i="10" l="1"/>
  <c r="I891" i="10" s="1"/>
  <c r="D891" i="10"/>
  <c r="C892" i="10"/>
  <c r="E891" i="10"/>
  <c r="F892" i="10" l="1"/>
  <c r="I892" i="10" s="1"/>
  <c r="C893" i="10"/>
  <c r="F893" i="10" s="1"/>
  <c r="D892" i="10"/>
  <c r="E892" i="10"/>
  <c r="I893" i="10" l="1"/>
  <c r="C894" i="10"/>
  <c r="E893" i="10"/>
  <c r="D893" i="10"/>
  <c r="F894" i="10" l="1"/>
  <c r="I894" i="10" s="1"/>
  <c r="C895" i="10"/>
  <c r="E894" i="10"/>
  <c r="D894" i="10"/>
  <c r="E895" i="10" l="1"/>
  <c r="D895" i="10"/>
  <c r="C896" i="10"/>
  <c r="F895" i="10"/>
  <c r="I895" i="10" s="1"/>
  <c r="C897" i="10" l="1"/>
  <c r="F896" i="10"/>
  <c r="I896" i="10" s="1"/>
  <c r="D896" i="10"/>
  <c r="E896" i="10"/>
  <c r="E897" i="10" l="1"/>
  <c r="D897" i="10"/>
  <c r="C898" i="10"/>
  <c r="F897" i="10"/>
  <c r="I897" i="10" s="1"/>
  <c r="D898" i="10" l="1"/>
  <c r="E898" i="10"/>
  <c r="F898" i="10"/>
  <c r="I898" i="10" s="1"/>
  <c r="C899" i="10"/>
  <c r="F899" i="10" l="1"/>
  <c r="I899" i="10" s="1"/>
  <c r="C900" i="10"/>
  <c r="D899" i="10"/>
  <c r="E899" i="10"/>
  <c r="F900" i="10" l="1"/>
  <c r="I900" i="10" s="1"/>
  <c r="C901" i="10"/>
  <c r="E900" i="10"/>
  <c r="D900" i="10"/>
  <c r="E901" i="10" l="1"/>
  <c r="C902" i="10"/>
  <c r="F901" i="10"/>
  <c r="I901" i="10" s="1"/>
  <c r="D901" i="10"/>
  <c r="D902" i="10" l="1"/>
  <c r="F902" i="10"/>
  <c r="I902" i="10" s="1"/>
  <c r="C903" i="10"/>
  <c r="E902" i="10"/>
  <c r="D903" i="10" l="1"/>
  <c r="E903" i="10"/>
  <c r="C904" i="10"/>
  <c r="F903" i="10"/>
  <c r="I903" i="10" s="1"/>
  <c r="D904" i="10" l="1"/>
  <c r="E904" i="10"/>
  <c r="C905" i="10"/>
  <c r="F904" i="10"/>
  <c r="I904" i="10" s="1"/>
  <c r="F905" i="10" l="1"/>
  <c r="I905" i="10" s="1"/>
  <c r="D905" i="10"/>
  <c r="C906" i="10"/>
  <c r="E905" i="10"/>
  <c r="D906" i="10" l="1"/>
  <c r="F906" i="10"/>
  <c r="I906" i="10" s="1"/>
  <c r="C907" i="10"/>
  <c r="E906" i="10"/>
  <c r="F907" i="10" l="1"/>
  <c r="I907" i="10" s="1"/>
  <c r="D907" i="10"/>
  <c r="C908" i="10"/>
  <c r="E907" i="10"/>
  <c r="C909" i="10" l="1"/>
  <c r="F908" i="10"/>
  <c r="I908" i="10" s="1"/>
  <c r="E908" i="10"/>
  <c r="D908" i="10"/>
  <c r="E909" i="10" l="1"/>
  <c r="D909" i="10"/>
  <c r="C910" i="10"/>
  <c r="F909" i="10"/>
  <c r="I909" i="10" s="1"/>
  <c r="D910" i="10" l="1"/>
  <c r="C911" i="10"/>
  <c r="E910" i="10"/>
  <c r="F910" i="10"/>
  <c r="I910" i="10" s="1"/>
  <c r="D911" i="10" l="1"/>
  <c r="E911" i="10"/>
  <c r="C912" i="10"/>
  <c r="F911" i="10"/>
  <c r="I911" i="10" s="1"/>
  <c r="E912" i="10" l="1"/>
  <c r="D912" i="10"/>
  <c r="C913" i="10"/>
  <c r="F912" i="10"/>
  <c r="I912" i="10" s="1"/>
  <c r="D913" i="10" l="1"/>
  <c r="C914" i="10"/>
  <c r="F913" i="10"/>
  <c r="I913" i="10" s="1"/>
  <c r="E913" i="10"/>
  <c r="D914" i="10" l="1"/>
  <c r="F914" i="10"/>
  <c r="I914" i="10" s="1"/>
  <c r="C915" i="10"/>
  <c r="E914" i="10"/>
  <c r="C916" i="10" l="1"/>
  <c r="E915" i="10"/>
  <c r="F915" i="10"/>
  <c r="I915" i="10" s="1"/>
  <c r="D915" i="10"/>
  <c r="D916" i="10" l="1"/>
  <c r="F916" i="10"/>
  <c r="I916" i="10" s="1"/>
  <c r="C917" i="10"/>
  <c r="E916" i="10"/>
  <c r="E917" i="10" l="1"/>
  <c r="D917" i="10"/>
  <c r="C918" i="10"/>
  <c r="F917" i="10"/>
  <c r="I917" i="10" s="1"/>
  <c r="C919" i="10" l="1"/>
  <c r="E918" i="10"/>
  <c r="F918" i="10"/>
  <c r="I918" i="10" s="1"/>
  <c r="D918" i="10"/>
  <c r="D919" i="10" l="1"/>
  <c r="C920" i="10"/>
  <c r="F919" i="10"/>
  <c r="I919" i="10" s="1"/>
  <c r="E919" i="10"/>
  <c r="C921" i="10" l="1"/>
  <c r="D920" i="10"/>
  <c r="E920" i="10"/>
  <c r="F920" i="10"/>
  <c r="I920" i="10" s="1"/>
  <c r="C922" i="10" l="1"/>
  <c r="D921" i="10"/>
  <c r="F921" i="10"/>
  <c r="I921" i="10" s="1"/>
  <c r="E921" i="10"/>
  <c r="E922" i="10" l="1"/>
  <c r="D922" i="10"/>
  <c r="C923" i="10"/>
  <c r="F922" i="10"/>
  <c r="I922" i="10" s="1"/>
  <c r="D923" i="10" l="1"/>
  <c r="E923" i="10"/>
  <c r="C924" i="10"/>
  <c r="F923" i="10"/>
  <c r="I923" i="10" s="1"/>
  <c r="E924" i="10" l="1"/>
  <c r="D924" i="10"/>
  <c r="F924" i="10"/>
  <c r="I924" i="10" s="1"/>
  <c r="C925" i="10"/>
  <c r="D925" i="10" l="1"/>
  <c r="C926" i="10"/>
  <c r="E925" i="10"/>
  <c r="F925" i="10"/>
  <c r="I925" i="10" s="1"/>
  <c r="E926" i="10" l="1"/>
  <c r="D926" i="10"/>
  <c r="C927" i="10"/>
  <c r="F926" i="10"/>
  <c r="I926" i="10" s="1"/>
  <c r="D927" i="10" l="1"/>
  <c r="C928" i="10"/>
  <c r="F927" i="10"/>
  <c r="I927" i="10" s="1"/>
  <c r="E927" i="10"/>
  <c r="E928" i="10" l="1"/>
  <c r="D928" i="10"/>
  <c r="F928" i="10"/>
  <c r="I928" i="10" s="1"/>
  <c r="C929" i="10"/>
  <c r="C930" i="10" l="1"/>
  <c r="E929" i="10"/>
  <c r="F929" i="10"/>
  <c r="I929" i="10" s="1"/>
  <c r="D929" i="10"/>
  <c r="D930" i="10" l="1"/>
  <c r="E930" i="10"/>
  <c r="C931" i="10"/>
  <c r="F930" i="10"/>
  <c r="I930" i="10" s="1"/>
  <c r="D931" i="10" l="1"/>
  <c r="E931" i="10"/>
  <c r="F931" i="10"/>
  <c r="I931" i="10" s="1"/>
</calcChain>
</file>

<file path=xl/sharedStrings.xml><?xml version="1.0" encoding="utf-8"?>
<sst xmlns="http://schemas.openxmlformats.org/spreadsheetml/2006/main" count="3474" uniqueCount="1374">
  <si>
    <t>Agricultura</t>
  </si>
  <si>
    <t>Cereales</t>
  </si>
  <si>
    <t>Coco</t>
  </si>
  <si>
    <t>Trigo</t>
  </si>
  <si>
    <t>Pesca y acuicultura</t>
  </si>
  <si>
    <t>Silvicultura</t>
  </si>
  <si>
    <t>Bienes de consumo</t>
  </si>
  <si>
    <t>Alimentación y nutrición</t>
  </si>
  <si>
    <t>Bebidas alcohólicas</t>
  </si>
  <si>
    <t>Bebidas sin alcohol</t>
  </si>
  <si>
    <t>Cosmética y cuidado personal</t>
  </si>
  <si>
    <t>Equipamiento del hogar</t>
  </si>
  <si>
    <t>Juguetes</t>
  </si>
  <si>
    <t>Mascotas</t>
  </si>
  <si>
    <t>Productos de limpieza</t>
  </si>
  <si>
    <t>Reformas en el hogar y jardinería</t>
  </si>
  <si>
    <t>Ropa y complementos</t>
  </si>
  <si>
    <t>Tabaco</t>
  </si>
  <si>
    <t>Comercio electrónico</t>
  </si>
  <si>
    <t>Cifras clave del comercio electrónico</t>
  </si>
  <si>
    <t>Comercio electrónico B2B</t>
  </si>
  <si>
    <t>Comercio electrónico B2C</t>
  </si>
  <si>
    <t>Comercio electrónico C2C</t>
  </si>
  <si>
    <t>Pagos digitales</t>
  </si>
  <si>
    <t>Construcción</t>
  </si>
  <si>
    <t>Arte y cultura</t>
  </si>
  <si>
    <t>Deporte y fitness</t>
  </si>
  <si>
    <t>Juegos de azar</t>
  </si>
  <si>
    <t>Parques y actividades al aire libre</t>
  </si>
  <si>
    <t>Energía y medio ambiente</t>
  </si>
  <si>
    <t>Agua y aguas residuales</t>
  </si>
  <si>
    <t>Clima y tiempo</t>
  </si>
  <si>
    <t>Energía</t>
  </si>
  <si>
    <t>Gestión de residuos</t>
  </si>
  <si>
    <t>Tecnología medioambiental y tecnología ecológica</t>
  </si>
  <si>
    <t>Finanzas y seguros</t>
  </si>
  <si>
    <t>Instituciones financieras</t>
  </si>
  <si>
    <t>Instrumentos e inversiones financieras</t>
  </si>
  <si>
    <t>Seguro</t>
  </si>
  <si>
    <t>Servicios financieros</t>
  </si>
  <si>
    <t>Internet</t>
  </si>
  <si>
    <t>Alcance y tráfico</t>
  </si>
  <si>
    <t>Ciberdelincuencia</t>
  </si>
  <si>
    <t>Demografía y uso</t>
  </si>
  <si>
    <t>Internet móvil y aplicaciones</t>
  </si>
  <si>
    <t>Motores de búsqueda y SEO</t>
  </si>
  <si>
    <t>Publicidad y márketing</t>
  </si>
  <si>
    <t>Social media y contenido creado por el usuario</t>
  </si>
  <si>
    <t>Videos online y entretenimientos</t>
  </si>
  <si>
    <t>Industria del videojuego</t>
  </si>
  <si>
    <t>Mercado editorial</t>
  </si>
  <si>
    <t>Música</t>
  </si>
  <si>
    <t>Publicidad y marketing</t>
  </si>
  <si>
    <t>Uso de medios de comunicación</t>
  </si>
  <si>
    <t>Combustibles fósiles</t>
  </si>
  <si>
    <t>Industria química</t>
  </si>
  <si>
    <t>Minería, metales y minerales</t>
  </si>
  <si>
    <t>Papel de pulpa</t>
  </si>
  <si>
    <t>Plástico y caucho</t>
  </si>
  <si>
    <t>Refinería de petróleo</t>
  </si>
  <si>
    <t>Estado de salud</t>
  </si>
  <si>
    <t>Tecnología médica</t>
  </si>
  <si>
    <t>Servicios</t>
  </si>
  <si>
    <t>Servicios empresariales</t>
  </si>
  <si>
    <t>Sociedad</t>
  </si>
  <si>
    <t>Delincuencia y aplicación de la ley</t>
  </si>
  <si>
    <t>Demografía</t>
  </si>
  <si>
    <t>Economía</t>
  </si>
  <si>
    <t>Educación y ciencia</t>
  </si>
  <si>
    <t>Geografía y medio ambiente</t>
  </si>
  <si>
    <t>Política y Gobierno</t>
  </si>
  <si>
    <t>Religión</t>
  </si>
  <si>
    <t>Tecnología y telecomunicaciones</t>
  </si>
  <si>
    <t>Electrodomésticos</t>
  </si>
  <si>
    <t>Electrónica de consumo</t>
  </si>
  <si>
    <t>Hardware</t>
  </si>
  <si>
    <t>Servicios de TI</t>
  </si>
  <si>
    <t>Software</t>
  </si>
  <si>
    <t>Telecomunicaciones</t>
  </si>
  <si>
    <t>Alojamiento</t>
  </si>
  <si>
    <t>Vida</t>
  </si>
  <si>
    <t>Amor y sexo</t>
  </si>
  <si>
    <t>Familia y amigos</t>
  </si>
  <si>
    <t>Famosos</t>
  </si>
  <si>
    <t>Personalidad y conducta</t>
  </si>
  <si>
    <t>Id_sector</t>
  </si>
  <si>
    <t>Ganadería</t>
  </si>
  <si>
    <t>Berries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</si>
  <si>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</si>
  <si>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</si>
  <si>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</si>
  <si>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</si>
  <si>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</si>
  <si>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</si>
  <si>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</si>
  <si>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</si>
  <si>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</si>
  <si>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</si>
  <si>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</si>
  <si>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</si>
  <si>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</si>
  <si>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</si>
  <si>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</si>
  <si>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</si>
  <si>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</si>
  <si>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</si>
  <si>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Kumquat</t>
  </si>
  <si>
    <t>Lima</t>
  </si>
  <si>
    <t>Limón</t>
  </si>
  <si>
    <t>Mandarina</t>
  </si>
  <si>
    <t>Naranja</t>
  </si>
  <si>
    <t>Pomelo</t>
  </si>
  <si>
    <t>Tangelo</t>
  </si>
  <si>
    <t>Cereza</t>
  </si>
  <si>
    <t>Ciruela</t>
  </si>
  <si>
    <t>Damasco</t>
  </si>
  <si>
    <t>Durazno</t>
  </si>
  <si>
    <t>Guinda</t>
  </si>
  <si>
    <t>Nectarín</t>
  </si>
  <si>
    <t>Pluots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</si>
  <si>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</si>
  <si>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</si>
  <si>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</si>
  <si>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</si>
  <si>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</si>
  <si>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</si>
  <si>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</si>
  <si>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</si>
  <si>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</si>
  <si>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</si>
  <si>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</si>
  <si>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Maní</t>
  </si>
  <si>
    <t>Olivo</t>
  </si>
  <si>
    <t>Palta</t>
  </si>
  <si>
    <t>Caqui</t>
  </si>
  <si>
    <t>Chirimoya</t>
  </si>
  <si>
    <t>Dátil</t>
  </si>
  <si>
    <t>Legumbres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</si>
  <si>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</si>
  <si>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</si>
  <si>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</si>
  <si>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</si>
  <si>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</si>
  <si>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</si>
  <si>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</si>
  <si>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</si>
  <si>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Guayaba</t>
  </si>
  <si>
    <t>Mango</t>
  </si>
  <si>
    <t>Maracuyá</t>
  </si>
  <si>
    <t>Papaya</t>
  </si>
  <si>
    <t>Porotos</t>
  </si>
  <si>
    <t>Lentejas</t>
  </si>
  <si>
    <t>Soya</t>
  </si>
  <si>
    <t>Habas</t>
  </si>
  <si>
    <t>Garbanzos</t>
  </si>
  <si>
    <t>Arvejas</t>
  </si>
  <si>
    <t>Arroz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</si>
  <si>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</si>
  <si>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</si>
  <si>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</si>
  <si>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</si>
  <si>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</si>
  <si>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</si>
  <si>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</si>
  <si>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</si>
  <si>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Hortalizas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</si>
  <si>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</si>
  <si>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</si>
  <si>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</si>
  <si>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</si>
  <si>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</si>
  <si>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</si>
  <si>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</si>
  <si>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</si>
  <si>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</si>
  <si>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</si>
  <si>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</si>
  <si>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</si>
  <si>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</si>
  <si>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</si>
  <si>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</si>
  <si>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</si>
  <si>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Rábano</t>
  </si>
  <si>
    <t>Zanahoria</t>
  </si>
  <si>
    <t>Apio</t>
  </si>
  <si>
    <t>Espárrago</t>
  </si>
  <si>
    <t>Frutilla</t>
  </si>
  <si>
    <t>Kale</t>
  </si>
  <si>
    <t>Tomate</t>
  </si>
  <si>
    <t>Ají</t>
  </si>
  <si>
    <t>Arveja Verde</t>
  </si>
  <si>
    <t>Brócoli</t>
  </si>
  <si>
    <t>Choclo</t>
  </si>
  <si>
    <t>Melón</t>
  </si>
  <si>
    <t>Sandía</t>
  </si>
  <si>
    <t>Orégano</t>
  </si>
  <si>
    <t>Poroto granado</t>
  </si>
  <si>
    <t>Poroto verde</t>
  </si>
  <si>
    <t>Zapallo italiano</t>
  </si>
  <si>
    <t>Industriales</t>
  </si>
  <si>
    <t>Lupino</t>
  </si>
  <si>
    <t>Maravilla</t>
  </si>
  <si>
    <t>Raps</t>
  </si>
  <si>
    <t>Remolacha</t>
  </si>
  <si>
    <t>Tubérculos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</si>
  <si>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</si>
  <si>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</si>
  <si>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</si>
  <si>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</si>
  <si>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</si>
  <si>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</si>
  <si>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</si>
  <si>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</si>
  <si>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</si>
  <si>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Wasabi</t>
  </si>
  <si>
    <t>Remolacha (caña de azúcar)</t>
  </si>
  <si>
    <t>Calidad de Vida</t>
  </si>
  <si>
    <t>Desarrollo Rural/Urbano</t>
  </si>
  <si>
    <t>Corrupción</t>
  </si>
  <si>
    <t>Crimen Organizado y Lavado de Dinero</t>
  </si>
  <si>
    <t>Delitos Económicos</t>
  </si>
  <si>
    <t>Delitos Sexuales</t>
  </si>
  <si>
    <t xml:space="preserve">Drogas </t>
  </si>
  <si>
    <t xml:space="preserve">Delitos Violentos </t>
  </si>
  <si>
    <t>Tribunales</t>
  </si>
  <si>
    <t>Sentencia</t>
  </si>
  <si>
    <t>Pueblos Indígenas</t>
  </si>
  <si>
    <t>Internacional</t>
  </si>
  <si>
    <t>Empresas</t>
  </si>
  <si>
    <t>Sectores económicos</t>
  </si>
  <si>
    <t>Tipo de Establecimientos Educacionales</t>
  </si>
  <si>
    <t>Matrículas por Establecimiento</t>
  </si>
  <si>
    <t>Profesionales de la Educación</t>
  </si>
  <si>
    <t>Métricas de la Educación</t>
  </si>
  <si>
    <t>Escuelas Municipales</t>
  </si>
  <si>
    <t>Niveles Educacionales</t>
  </si>
  <si>
    <t>Universidades</t>
  </si>
  <si>
    <t>Institutos Profesionales</t>
  </si>
  <si>
    <t>Preuniversitarios</t>
  </si>
  <si>
    <t>Escuelas con Educación Diferencial</t>
  </si>
  <si>
    <t>Centros de Formación Técnica</t>
  </si>
  <si>
    <t>Universidades Privadas</t>
  </si>
  <si>
    <t>Universidades Estatales</t>
  </si>
  <si>
    <t>Jardines Infantiles JUNJI</t>
  </si>
  <si>
    <t>Jardines Infantiles Privados</t>
  </si>
  <si>
    <t>Jardines Infantiles Integra</t>
  </si>
  <si>
    <t>Docentes en aula</t>
  </si>
  <si>
    <t>Asistentes de la Educación</t>
  </si>
  <si>
    <t>Educadores de Párvulo</t>
  </si>
  <si>
    <t>Enfermeros/as</t>
  </si>
  <si>
    <t>Auxiliares de Limpieza y Mantención</t>
  </si>
  <si>
    <t>Porteros</t>
  </si>
  <si>
    <t>Transportistas</t>
  </si>
  <si>
    <t>Manipuladores de Alimentos</t>
  </si>
  <si>
    <t>Asistentes de Párvulo</t>
  </si>
  <si>
    <t>Asistentes de Básica</t>
  </si>
  <si>
    <t>Bibliotecólogos/as</t>
  </si>
  <si>
    <t>Secretarias/os</t>
  </si>
  <si>
    <t>Psicopedagogos/as</t>
  </si>
  <si>
    <t>Psicólogos/as</t>
  </si>
  <si>
    <t>Inspectores/as</t>
  </si>
  <si>
    <t>Directores/as</t>
  </si>
  <si>
    <t>Guardias de Seguridad</t>
  </si>
  <si>
    <t>Puntaje SIMCE Matemática</t>
  </si>
  <si>
    <t>Puntaje SIMCE Historia</t>
  </si>
  <si>
    <t>Puntaje SIMCE Inglés</t>
  </si>
  <si>
    <t>Puntaje SIMCE TICS</t>
  </si>
  <si>
    <t>Puntaje SIMCE Ciencias Naturales</t>
  </si>
  <si>
    <t>Puntaje SIMCE Educación Física y Salud</t>
  </si>
  <si>
    <t>Puntaje SIMCE Formación Ciudadana</t>
  </si>
  <si>
    <t>Puntaje SIMCE Lectura</t>
  </si>
  <si>
    <t>Puntaje SIMCE Escritura</t>
  </si>
  <si>
    <t>Puntaje PSU Matemáticas</t>
  </si>
  <si>
    <t>Puntaje PSU Ciencias</t>
  </si>
  <si>
    <t>Puntaje PTU Matemáticas</t>
  </si>
  <si>
    <t>Puntaje PTU Ciencias</t>
  </si>
  <si>
    <t>Puntaje PTU Comprensión Lectora</t>
  </si>
  <si>
    <t>Puntaje PSU Comprensión Lectora</t>
  </si>
  <si>
    <t>Puntaje PSU Historia y Ciencias Sociales</t>
  </si>
  <si>
    <t>Puntaje PTU Historia y Ciencias Sociales</t>
  </si>
  <si>
    <t>Parvulario o Preescolar</t>
  </si>
  <si>
    <t>Nivel Básico o Primario</t>
  </si>
  <si>
    <t>Nivel Medio o Secundario</t>
  </si>
  <si>
    <t>Nivel Superior</t>
  </si>
  <si>
    <t>Colegios Particular Subvencionados</t>
  </si>
  <si>
    <t>Colegios Particular Pagado</t>
  </si>
  <si>
    <t>Corporación de Administración Delegada</t>
  </si>
  <si>
    <t>Servicio Local de Educación</t>
  </si>
  <si>
    <t>Licenciaturas</t>
  </si>
  <si>
    <t>Diplomados</t>
  </si>
  <si>
    <t>Bachilleratos</t>
  </si>
  <si>
    <t>Posgrados</t>
  </si>
  <si>
    <t>Doctorados</t>
  </si>
  <si>
    <t>Magísters</t>
  </si>
  <si>
    <t>MBAs</t>
  </si>
  <si>
    <t>Patentes</t>
  </si>
  <si>
    <t>Licencias</t>
  </si>
  <si>
    <t>Vacunas</t>
  </si>
  <si>
    <t>Proyectos de Innovación</t>
  </si>
  <si>
    <t>Marcas Registradas</t>
  </si>
  <si>
    <t>Modelos de Utilidad</t>
  </si>
  <si>
    <t>Ciencia y Transferencia Tecnológica</t>
  </si>
  <si>
    <t>Regiones</t>
  </si>
  <si>
    <t>Departamentos</t>
  </si>
  <si>
    <t>Municipios</t>
  </si>
  <si>
    <t>Elecciones</t>
  </si>
  <si>
    <t>Programas de Salud</t>
  </si>
  <si>
    <t>Médicos</t>
  </si>
  <si>
    <t>Enfermedades Mundiales</t>
  </si>
  <si>
    <t>Edificaciones</t>
  </si>
  <si>
    <t>Obras Públicas</t>
  </si>
  <si>
    <t>Materiales</t>
  </si>
  <si>
    <t>Permisos</t>
  </si>
  <si>
    <t>Maquinaria de la Construcción</t>
  </si>
  <si>
    <t>Medios de Transporte</t>
  </si>
  <si>
    <t>Visas</t>
  </si>
  <si>
    <t>Turismo</t>
  </si>
  <si>
    <t>Restaurantes y Cafeterías</t>
  </si>
  <si>
    <t>Finanzas</t>
  </si>
  <si>
    <t xml:space="preserve">Viajes </t>
  </si>
  <si>
    <t>Otros berries</t>
  </si>
  <si>
    <t>Otros frutos</t>
  </si>
  <si>
    <t>Plumcots</t>
  </si>
  <si>
    <t>Otros frutos secos</t>
  </si>
  <si>
    <t>Otros cítricos</t>
  </si>
  <si>
    <t>Piña</t>
  </si>
  <si>
    <t>Plátano</t>
  </si>
  <si>
    <t>Lechuga</t>
  </si>
  <si>
    <t>Delitos de Tenecia y Porte de Armas</t>
  </si>
  <si>
    <t>Delitos Contra las Personas</t>
  </si>
  <si>
    <t>Delitos Contra la Propiedad y el Patrimonio</t>
  </si>
  <si>
    <t>Delitos Contra la Vida, Integridad o Dignidad Personal</t>
  </si>
  <si>
    <t>Delitos Cometidos por Empleados y Funcionarios Públicos</t>
  </si>
  <si>
    <t>Delitos Contra el Orden Público, Funcionarios o Agentes del Estado</t>
  </si>
  <si>
    <t>Delitos Contra la Intimidad y la Libertad</t>
  </si>
  <si>
    <t>Delitos Contra el Estado Civil y la Familia</t>
  </si>
  <si>
    <t>Delitos Contra el Honor</t>
  </si>
  <si>
    <t>Delitos Tributarios</t>
  </si>
  <si>
    <t>Delitos e Infracciones de Tránsito</t>
  </si>
  <si>
    <t>Delitos Contra la Salud Pública</t>
  </si>
  <si>
    <t>Delitos Contra la Seguridad</t>
  </si>
  <si>
    <t>Delitos Migratorios</t>
  </si>
  <si>
    <t>Delitos Contra la Fé Pública</t>
  </si>
  <si>
    <t>Delitos Electorales</t>
  </si>
  <si>
    <t>Delitos Urbanísticos y de Servicios Públicos</t>
  </si>
  <si>
    <t>Delitos Contra la Administración de la Justicia</t>
  </si>
  <si>
    <t>Delitos Militares</t>
  </si>
  <si>
    <t>Delitos Laborales</t>
  </si>
  <si>
    <t>Delitos Contra el Medioambiente y Seres Vivos</t>
  </si>
  <si>
    <t>Elderberry</t>
  </si>
  <si>
    <t>Ruibarbo</t>
  </si>
  <si>
    <t>Otros cereales</t>
  </si>
  <si>
    <t>Otros tubérculos</t>
  </si>
  <si>
    <t>Frutas tropicales y subtropicales</t>
  </si>
  <si>
    <t>Frutos Cítricos</t>
  </si>
  <si>
    <t>Semillas de hortalizas</t>
  </si>
  <si>
    <t>Semillas de frutas</t>
  </si>
  <si>
    <t>Otras semillas (cereales, legumbres y oleaginosas)</t>
  </si>
  <si>
    <t>Especias</t>
  </si>
  <si>
    <t>Plantas para preparar bebidas</t>
  </si>
  <si>
    <t>Plantas de fibra</t>
  </si>
  <si>
    <t>Plantas aromáticas, medicinales y farmacéuticas</t>
  </si>
  <si>
    <t>Otras plantas</t>
  </si>
  <si>
    <t>Flores</t>
  </si>
  <si>
    <t>Forraje</t>
  </si>
  <si>
    <t>Semillas</t>
  </si>
  <si>
    <t>Plantas y forraje</t>
  </si>
  <si>
    <t>Otras frutas tropicales y subtropicales</t>
  </si>
  <si>
    <t>Otras industriales</t>
  </si>
  <si>
    <t>Sésamo</t>
  </si>
  <si>
    <t>Chía</t>
  </si>
  <si>
    <t>Linaza</t>
  </si>
  <si>
    <t>Pepa de Zapallo</t>
  </si>
  <si>
    <t>Pepa de Uva</t>
  </si>
  <si>
    <t>Babaco</t>
  </si>
  <si>
    <t>Tumbo</t>
  </si>
  <si>
    <t>Sanddorn</t>
  </si>
  <si>
    <t>Acerola</t>
  </si>
  <si>
    <t>Acai berry</t>
  </si>
  <si>
    <t>Clementina</t>
  </si>
  <si>
    <t>Hakusai</t>
  </si>
  <si>
    <t>Petit Vert</t>
  </si>
  <si>
    <t>Champiñón</t>
  </si>
  <si>
    <t>Hongo</t>
  </si>
  <si>
    <t>Perejil</t>
  </si>
  <si>
    <t>Berro</t>
  </si>
  <si>
    <t>Albahaca</t>
  </si>
  <si>
    <t>Alcayota</t>
  </si>
  <si>
    <t>Triticale</t>
  </si>
  <si>
    <t>Mano de Obra en Predios Frutícolas</t>
  </si>
  <si>
    <t>Mano de Obra en Industria Frutícola</t>
  </si>
  <si>
    <t>Mano de Obra Frutícola</t>
  </si>
  <si>
    <t>Otras Hortalizas</t>
  </si>
  <si>
    <t>Nuez de Macadamia</t>
  </si>
  <si>
    <t>Municipal DAEM</t>
  </si>
  <si>
    <t>Corporación Municipal</t>
  </si>
  <si>
    <t>DATAAGRO</t>
  </si>
  <si>
    <t>DATAFOREST</t>
  </si>
  <si>
    <t>DATACLIMÁTICO</t>
  </si>
  <si>
    <t>DATAHIDRO</t>
  </si>
  <si>
    <t>DATACLIMA</t>
  </si>
  <si>
    <t>Establecimientos de la salud y farmacias</t>
  </si>
  <si>
    <t>Sistemas de cobertura</t>
  </si>
  <si>
    <t>DATAMUNICIPIO</t>
  </si>
  <si>
    <t>DATASALVAGUARDAS</t>
  </si>
  <si>
    <t>DATADELITO</t>
  </si>
  <si>
    <t>SECTOR</t>
  </si>
  <si>
    <t>COLECCIÓN</t>
  </si>
  <si>
    <t>Id_colección</t>
  </si>
  <si>
    <t>Desastres</t>
  </si>
  <si>
    <t>DATAPESCA</t>
  </si>
  <si>
    <t>DATAGANADERÍA</t>
  </si>
  <si>
    <t>NOMBRE_COLECCIÓN</t>
  </si>
  <si>
    <t>DATACONSTRUCCIÓN</t>
  </si>
  <si>
    <t>DATAEDIFICACIONES</t>
  </si>
  <si>
    <t>DATAMATERIALES</t>
  </si>
  <si>
    <t>DATAPERMISOS</t>
  </si>
  <si>
    <t>DATAENERGÍA</t>
  </si>
  <si>
    <t>DATAMAQUINARIA</t>
  </si>
  <si>
    <t>Sí</t>
  </si>
  <si>
    <t>No</t>
  </si>
  <si>
    <t>DATARESIDUOS</t>
  </si>
  <si>
    <t>DATAGLOBAL</t>
  </si>
  <si>
    <t>DATAEMPRESA</t>
  </si>
  <si>
    <t>DATAGÉNERO</t>
  </si>
  <si>
    <t>DATAVIVIENDA</t>
  </si>
  <si>
    <t>DATATERRITORIO</t>
  </si>
  <si>
    <t>DATARIESGO</t>
  </si>
  <si>
    <t>DATATRANSPARENCIA</t>
  </si>
  <si>
    <t>DATAELECCIONES</t>
  </si>
  <si>
    <t>DATAEVALUACIÓN</t>
  </si>
  <si>
    <t>DATAPUEBLOS</t>
  </si>
  <si>
    <t>DATAEIACC</t>
  </si>
  <si>
    <t>DATAODS</t>
  </si>
  <si>
    <t>DATASOCIAL</t>
  </si>
  <si>
    <t>DATATAX</t>
  </si>
  <si>
    <t>DATATRABAJO</t>
  </si>
  <si>
    <t>DATAAMBIENTAL</t>
  </si>
  <si>
    <t>DATAIMPACTO</t>
  </si>
  <si>
    <t>DATACOMERCIO</t>
  </si>
  <si>
    <t>DATAOBRAS</t>
  </si>
  <si>
    <t>DATAMINERÍA</t>
  </si>
  <si>
    <t>EIA</t>
  </si>
  <si>
    <t xml:space="preserve">Existe </t>
  </si>
  <si>
    <t>Género</t>
  </si>
  <si>
    <t>Objetivos de Desarrollo Sostenible</t>
  </si>
  <si>
    <t>Organismos Intergubernamentales</t>
  </si>
  <si>
    <t>Impuestos</t>
  </si>
  <si>
    <t>Programas Gubernamentales</t>
  </si>
  <si>
    <t>Social</t>
  </si>
  <si>
    <t xml:space="preserve">Turismo  </t>
  </si>
  <si>
    <t>Comercio</t>
  </si>
  <si>
    <t>Salvaguardas</t>
  </si>
  <si>
    <t>Transparencia</t>
  </si>
  <si>
    <t>Viene de Sector 13</t>
  </si>
  <si>
    <t>Viene de Sector 12</t>
  </si>
  <si>
    <t>Trabajo</t>
  </si>
  <si>
    <t>Vivienda</t>
  </si>
  <si>
    <t>Recursos y Productos Industriales</t>
  </si>
  <si>
    <t>Tiempo libre</t>
  </si>
  <si>
    <t>Tiene plataforma</t>
  </si>
  <si>
    <t>Cambios</t>
  </si>
  <si>
    <t>Comercio internacional</t>
  </si>
  <si>
    <t>Emisiones GEI</t>
  </si>
  <si>
    <t>Carpeta Tabla Madre</t>
  </si>
  <si>
    <t>Agua y Aguas Residuales</t>
  </si>
  <si>
    <t>Arte y Cultura</t>
  </si>
  <si>
    <t>Educación</t>
  </si>
  <si>
    <t xml:space="preserve">Emisiones </t>
  </si>
  <si>
    <t>IPT</t>
  </si>
  <si>
    <t>Pesca y Acuicultura</t>
  </si>
  <si>
    <t>Salud</t>
  </si>
  <si>
    <t>CASEN</t>
  </si>
  <si>
    <t>Tipos de Industria</t>
  </si>
  <si>
    <t xml:space="preserve">Salud  </t>
  </si>
  <si>
    <t>Calidad de Vida, Vivienda y Construcción</t>
  </si>
  <si>
    <t>Gobiernos Locales</t>
  </si>
  <si>
    <t>Gobiernos Subnacionales</t>
  </si>
  <si>
    <t>Agropecuario y Forestal</t>
  </si>
  <si>
    <t>Carpeta DATA</t>
  </si>
  <si>
    <t>ECONOMÍA - 01 Precio vivienda</t>
  </si>
  <si>
    <t>ECONOMÍA - 02 Inversión Inmobiliaria</t>
  </si>
  <si>
    <t>No tiene</t>
  </si>
  <si>
    <t>DATAINMOBILIARIO</t>
  </si>
  <si>
    <t>Mundo inmobiliario</t>
  </si>
  <si>
    <t>ECONOMÍA - 03 Mercado de los préstamos</t>
  </si>
  <si>
    <t>DATAFINANZAS</t>
  </si>
  <si>
    <t>ECONOMÍA - 04 Produccion de vino</t>
  </si>
  <si>
    <t>D.Ambiental</t>
  </si>
  <si>
    <t>D.Social</t>
  </si>
  <si>
    <t>D.Institucional</t>
  </si>
  <si>
    <t>D.Económica</t>
  </si>
  <si>
    <t>DATACULTURA</t>
  </si>
  <si>
    <t>ESTADO</t>
  </si>
  <si>
    <t>ok</t>
  </si>
  <si>
    <t>DATAGREENTECH</t>
  </si>
  <si>
    <t>Lo llevaría a DATAEVALUACIÓN</t>
  </si>
  <si>
    <t>DATADEMOGRAFÍA</t>
  </si>
  <si>
    <t>DATAMIGRACIÓN</t>
  </si>
  <si>
    <t>DATAINDUSTRIA</t>
  </si>
  <si>
    <t>Precios, indicadores, comercio internacional</t>
  </si>
  <si>
    <t xml:space="preserve">Tipo de Industrias </t>
  </si>
  <si>
    <t>DATASECTORIAL</t>
  </si>
  <si>
    <t>DATAGEO</t>
  </si>
  <si>
    <t>Partidos políticos</t>
  </si>
  <si>
    <t>Incluir visas y medios de transporte aquí</t>
  </si>
  <si>
    <t>Economía, comercio y empresas</t>
  </si>
  <si>
    <t>SECTORES</t>
  </si>
  <si>
    <t>Energía y Medio Ambiente</t>
  </si>
  <si>
    <t>DATASALUD-INFRAESTRUCTURA</t>
  </si>
  <si>
    <t>DATASALUD-DIAGNÓSTICOS</t>
  </si>
  <si>
    <t>DATASALUD-TECH</t>
  </si>
  <si>
    <t>DATASALUD-COBERTURA</t>
  </si>
  <si>
    <t>DATASALUD-PROGRAMAS</t>
  </si>
  <si>
    <t>DATASALUD-PANDEMIAS</t>
  </si>
  <si>
    <t>DATASALUD-PROFESIONALES</t>
  </si>
  <si>
    <t>DATACOVID queda acá</t>
  </si>
  <si>
    <t>DATARELIGIÓN</t>
  </si>
  <si>
    <t>DATACALIDADVIDA</t>
  </si>
  <si>
    <t>e-commerce</t>
  </si>
  <si>
    <t>DATAE-COMMERCE</t>
  </si>
  <si>
    <t>OBSERVACIÓN</t>
  </si>
  <si>
    <t>DATAPARTIDOS</t>
  </si>
  <si>
    <t>id_producto</t>
  </si>
  <si>
    <t>PRODUCTO</t>
  </si>
  <si>
    <t>id_categoria</t>
  </si>
  <si>
    <t>CATEGORIA</t>
  </si>
  <si>
    <t>Corr</t>
  </si>
  <si>
    <t>Otras Legumbres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</si>
  <si>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</si>
  <si>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</si>
  <si>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</si>
  <si>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</si>
  <si>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</si>
  <si>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</si>
  <si>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</si>
  <si>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</si>
  <si>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</si>
  <si>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Zapallo</t>
  </si>
  <si>
    <t>Betarraga</t>
  </si>
  <si>
    <t>Establecimientos de la educación</t>
  </si>
  <si>
    <t>DATAEDUCACIÓN-MÉTRICAS</t>
  </si>
  <si>
    <t>Métricas de la educación</t>
  </si>
  <si>
    <t>Pruebas Acceso Universitario</t>
  </si>
  <si>
    <t>DATACIENCIA</t>
  </si>
  <si>
    <t>Sector</t>
  </si>
  <si>
    <t>4.10</t>
  </si>
  <si>
    <t>Puntaje promedio IDPS - Autoestima académica y motivación escolar</t>
  </si>
  <si>
    <t>Puntaje promedio IDPS - Clima de Convivencia escolar</t>
  </si>
  <si>
    <t>Puntaje promedio IDPS - Hábitos de vida saludable</t>
  </si>
  <si>
    <t>Puntaje promedio IDPS - Participación y formación ciudadana</t>
  </si>
  <si>
    <t>Trabajadores de la educación</t>
  </si>
  <si>
    <t>Niveles educacionales</t>
  </si>
  <si>
    <t>Tipos de Edificaciones</t>
  </si>
  <si>
    <t>Tipos de Construcción</t>
  </si>
  <si>
    <t>Tipos de Obras Públicas</t>
  </si>
  <si>
    <t>Edificio</t>
  </si>
  <si>
    <t>Casa</t>
  </si>
  <si>
    <t>Casa Prefabricada</t>
  </si>
  <si>
    <t>Cabaña</t>
  </si>
  <si>
    <t>Inmobiliaria</t>
  </si>
  <si>
    <t>Rascacielo</t>
  </si>
  <si>
    <t>Edificio Comercial</t>
  </si>
  <si>
    <t>Edificio Industrial</t>
  </si>
  <si>
    <t>Fábrica</t>
  </si>
  <si>
    <t>Edificio de la Salud</t>
  </si>
  <si>
    <t>Hotel</t>
  </si>
  <si>
    <t>Hostal</t>
  </si>
  <si>
    <t>Motel</t>
  </si>
  <si>
    <t>Edificio Militar</t>
  </si>
  <si>
    <t>Edificio Gubernamental</t>
  </si>
  <si>
    <t>Edificio Residencial</t>
  </si>
  <si>
    <t>Edificio Educativo</t>
  </si>
  <si>
    <t>Casa Iglú</t>
  </si>
  <si>
    <t>Palafito</t>
  </si>
  <si>
    <t>Choza</t>
  </si>
  <si>
    <t>Ruca</t>
  </si>
  <si>
    <t>Mediagua</t>
  </si>
  <si>
    <t>Bungalow</t>
  </si>
  <si>
    <t>Lodge</t>
  </si>
  <si>
    <t>Edificio Deportivo</t>
  </si>
  <si>
    <t>Castillos</t>
  </si>
  <si>
    <t>Palacios</t>
  </si>
  <si>
    <t>Materiales de Construcción</t>
  </si>
  <si>
    <t>Materias Primas</t>
  </si>
  <si>
    <t>Yeso</t>
  </si>
  <si>
    <t>Cemento</t>
  </si>
  <si>
    <t>Acero</t>
  </si>
  <si>
    <t>Vidrio</t>
  </si>
  <si>
    <t>Ladrillo</t>
  </si>
  <si>
    <t>Hormigón</t>
  </si>
  <si>
    <t>Bloque</t>
  </si>
  <si>
    <t>Adobe</t>
  </si>
  <si>
    <t>Polietileno</t>
  </si>
  <si>
    <t>Fibrocemento</t>
  </si>
  <si>
    <t>Malla de Acero</t>
  </si>
  <si>
    <t>Piedra</t>
  </si>
  <si>
    <t>Madera</t>
  </si>
  <si>
    <t>Arcilla</t>
  </si>
  <si>
    <t>Metal</t>
  </si>
  <si>
    <t>Agua</t>
  </si>
  <si>
    <t>Barro</t>
  </si>
  <si>
    <t>Paja</t>
  </si>
  <si>
    <t>Residencial</t>
  </si>
  <si>
    <t>Comercial</t>
  </si>
  <si>
    <t>Terciario</t>
  </si>
  <si>
    <t>Industrial</t>
  </si>
  <si>
    <t>Militar</t>
  </si>
  <si>
    <t>Gubernamental</t>
  </si>
  <si>
    <t>Deportivo</t>
  </si>
  <si>
    <t>Educativo</t>
  </si>
  <si>
    <t>Religioso</t>
  </si>
  <si>
    <t>Público</t>
  </si>
  <si>
    <t>Privado</t>
  </si>
  <si>
    <t>Concesiones</t>
  </si>
  <si>
    <t>Aeropuertos</t>
  </si>
  <si>
    <t>Arquitectura</t>
  </si>
  <si>
    <t>Aguas</t>
  </si>
  <si>
    <t>Puertos</t>
  </si>
  <si>
    <t>Obras Hidráulicas</t>
  </si>
  <si>
    <t>Agua Potable</t>
  </si>
  <si>
    <t>Agua Potable Rural</t>
  </si>
  <si>
    <t>Planeamiento</t>
  </si>
  <si>
    <t>Vialidad</t>
  </si>
  <si>
    <t>Autopistas</t>
  </si>
  <si>
    <t>Autovías</t>
  </si>
  <si>
    <t>Carreteras</t>
  </si>
  <si>
    <t>Caminos</t>
  </si>
  <si>
    <t>Presas</t>
  </si>
  <si>
    <t>Depuradoras</t>
  </si>
  <si>
    <t>Redes de Distribución</t>
  </si>
  <si>
    <t>Calles</t>
  </si>
  <si>
    <t>Parques</t>
  </si>
  <si>
    <t>Alumbrado Público</t>
  </si>
  <si>
    <t>Calzadas</t>
  </si>
  <si>
    <t>Pasajes</t>
  </si>
  <si>
    <t>Viaductos</t>
  </si>
  <si>
    <t>Viviendas Autorizadas</t>
  </si>
  <si>
    <t>Superficie No Habitacional Autorizada</t>
  </si>
  <si>
    <t>Superficie Habitacional Autorizada</t>
  </si>
  <si>
    <t>Viviendas No Autorizadas</t>
  </si>
  <si>
    <t>Superficie No Habitacional No Autorizada</t>
  </si>
  <si>
    <t>Superficie Habitacional No Autorizada</t>
  </si>
  <si>
    <t>Permisos de Edificación</t>
  </si>
  <si>
    <t>Maquinaria Pesada</t>
  </si>
  <si>
    <t>Maquinaria Semipesada</t>
  </si>
  <si>
    <t>Equipos Ligeros</t>
  </si>
  <si>
    <t>Vehículos</t>
  </si>
  <si>
    <t>Excavadora</t>
  </si>
  <si>
    <t>Retroexcavadora</t>
  </si>
  <si>
    <t>Draga</t>
  </si>
  <si>
    <t>Dragalina</t>
  </si>
  <si>
    <t>Mototrailla</t>
  </si>
  <si>
    <t>Escrepa</t>
  </si>
  <si>
    <t>Pavimentadora</t>
  </si>
  <si>
    <t>Compactadora</t>
  </si>
  <si>
    <t>Motoniveladora</t>
  </si>
  <si>
    <t>Cisterna de Agua</t>
  </si>
  <si>
    <t>Volqueta</t>
  </si>
  <si>
    <t>Tractor</t>
  </si>
  <si>
    <t>Cargadora</t>
  </si>
  <si>
    <t>Grúa Grande</t>
  </si>
  <si>
    <t>Maquinaria Pesada de la Construcción</t>
  </si>
  <si>
    <t>Motovolquete</t>
  </si>
  <si>
    <t>Excavadora Pequeña</t>
  </si>
  <si>
    <t>Grúa Pequeña</t>
  </si>
  <si>
    <t>Retroexcavadora Menor</t>
  </si>
  <si>
    <t>Carro Cisterna</t>
  </si>
  <si>
    <t>Maquinaria Semipesada de la Construcción</t>
  </si>
  <si>
    <t>Bomba de Agua</t>
  </si>
  <si>
    <t>Compresora</t>
  </si>
  <si>
    <t>Vibradora</t>
  </si>
  <si>
    <t>Cortadora de Acero</t>
  </si>
  <si>
    <t>Rompepavimento</t>
  </si>
  <si>
    <t>Camión de Estacas</t>
  </si>
  <si>
    <t>Camión Mezclador</t>
  </si>
  <si>
    <t>Vehículo de la Construcción</t>
  </si>
  <si>
    <t>Instrumento de Planificación Territorial</t>
  </si>
  <si>
    <t>Plan Regional de Desarrollo Urbano</t>
  </si>
  <si>
    <t>Plan Regulador Metropolitano</t>
  </si>
  <si>
    <t>Plan Regulador Intercomunal</t>
  </si>
  <si>
    <t>Plan Regulador Comunal</t>
  </si>
  <si>
    <t>Límite Urbano</t>
  </si>
  <si>
    <t>Plan Seccional</t>
  </si>
  <si>
    <t>Índice calidad vida urbana</t>
  </si>
  <si>
    <t>Índice socio material territorial</t>
  </si>
  <si>
    <t>Esperanza de Vida al nacer</t>
  </si>
  <si>
    <t>Tasa de Divorcio</t>
  </si>
  <si>
    <t>Asistencia a la Iglesia o Pertenencia a Sindicatos</t>
  </si>
  <si>
    <t>PIB por persona</t>
  </si>
  <si>
    <t>Latitud</t>
  </si>
  <si>
    <t>Tasa de Desempleo</t>
  </si>
  <si>
    <t>Índices de las Libertades Políticas y Civiles</t>
  </si>
  <si>
    <t>Igualdad de Género</t>
  </si>
  <si>
    <t>Infraestructura Cultural</t>
  </si>
  <si>
    <t>Infraestructura Cultural Privada</t>
  </si>
  <si>
    <t>Infraestructura Cultural Pública</t>
  </si>
  <si>
    <t>Archivos</t>
  </si>
  <si>
    <t>Bibliotecas</t>
  </si>
  <si>
    <t>Centros Culturales</t>
  </si>
  <si>
    <t>Casas de la Cultura</t>
  </si>
  <si>
    <t>Centro de Documentación</t>
  </si>
  <si>
    <t>Circos</t>
  </si>
  <si>
    <t>Estudios de Grabación</t>
  </si>
  <si>
    <t>Galerías de Arte</t>
  </si>
  <si>
    <t>Museos</t>
  </si>
  <si>
    <t>Salas de Exposición</t>
  </si>
  <si>
    <t>Salas de Cine</t>
  </si>
  <si>
    <t>Salas de Ensayo</t>
  </si>
  <si>
    <t>Teatros</t>
  </si>
  <si>
    <t>Salas de Teatros</t>
  </si>
  <si>
    <t>Espacios Públicos</t>
  </si>
  <si>
    <t>Espacios Deportivos</t>
  </si>
  <si>
    <t>Espacios Multiusos</t>
  </si>
  <si>
    <t>Muelles</t>
  </si>
  <si>
    <t>Costaneras</t>
  </si>
  <si>
    <t>Salones Municipales</t>
  </si>
  <si>
    <t>Anfiteatros</t>
  </si>
  <si>
    <t>Plazas</t>
  </si>
  <si>
    <t>Aulas Magnas</t>
  </si>
  <si>
    <t>Galpones</t>
  </si>
  <si>
    <t>Monumentos Nacionales</t>
  </si>
  <si>
    <t>Monumentos Históricos Muebles</t>
  </si>
  <si>
    <t>Monumentos Históricos Inmuebles</t>
  </si>
  <si>
    <t>Santuarios de la Naturaleza</t>
  </si>
  <si>
    <t>Zonas Típicas</t>
  </si>
  <si>
    <t>Monumentos Públicos</t>
  </si>
  <si>
    <t>Monumentos Arqueológicos</t>
  </si>
  <si>
    <t>Monumentos Paleontológicos</t>
  </si>
  <si>
    <t>Libros</t>
  </si>
  <si>
    <t>Cuadros</t>
  </si>
  <si>
    <t>Torres</t>
  </si>
  <si>
    <t>Torreones</t>
  </si>
  <si>
    <t>Fuertes</t>
  </si>
  <si>
    <t>Fortines</t>
  </si>
  <si>
    <t>Campanarios</t>
  </si>
  <si>
    <t>Estaciones de Ferrocarril</t>
  </si>
  <si>
    <t>Yacimientos Arqueológicos y/o Paleontológicos</t>
  </si>
  <si>
    <t>Pictografías</t>
  </si>
  <si>
    <t>Geoglifos</t>
  </si>
  <si>
    <t>Oficinas Salitreras</t>
  </si>
  <si>
    <t>Oficinas</t>
  </si>
  <si>
    <t>Relojes</t>
  </si>
  <si>
    <t>Trolebuses</t>
  </si>
  <si>
    <t>Locomotoras</t>
  </si>
  <si>
    <t>Murales</t>
  </si>
  <si>
    <t>Muros</t>
  </si>
  <si>
    <t>Ascensores</t>
  </si>
  <si>
    <t>Documentos</t>
  </si>
  <si>
    <t>Centros Históricos</t>
  </si>
  <si>
    <t>Pilas o Piletas</t>
  </si>
  <si>
    <t>Aeronaves</t>
  </si>
  <si>
    <t>Rocas</t>
  </si>
  <si>
    <t>Colecciones</t>
  </si>
  <si>
    <t>Chimeneas</t>
  </si>
  <si>
    <t>Asilos</t>
  </si>
  <si>
    <t>Bases Militares</t>
  </si>
  <si>
    <t>Bodegas</t>
  </si>
  <si>
    <t>Buscarriles</t>
  </si>
  <si>
    <t>Campamentos</t>
  </si>
  <si>
    <t>Campanas</t>
  </si>
  <si>
    <t>Campos</t>
  </si>
  <si>
    <t>Campus</t>
  </si>
  <si>
    <t>Cárceles</t>
  </si>
  <si>
    <t>Casonas</t>
  </si>
  <si>
    <t>Corrales de Pesca</t>
  </si>
  <si>
    <t>Pabellones</t>
  </si>
  <si>
    <t>Minas</t>
  </si>
  <si>
    <t>Placas</t>
  </si>
  <si>
    <t>Letreros</t>
  </si>
  <si>
    <t>Túneles</t>
  </si>
  <si>
    <t>Puentes</t>
  </si>
  <si>
    <t>Órganos Musicales</t>
  </si>
  <si>
    <t>Pasos</t>
  </si>
  <si>
    <t>Internados</t>
  </si>
  <si>
    <t>Estancias</t>
  </si>
  <si>
    <t>Faros</t>
  </si>
  <si>
    <t>Fortalezas</t>
  </si>
  <si>
    <t>Fuentes</t>
  </si>
  <si>
    <t>Fundos</t>
  </si>
  <si>
    <t>Grúas</t>
  </si>
  <si>
    <t>Glorietas</t>
  </si>
  <si>
    <t>Haciendas</t>
  </si>
  <si>
    <t>Invernaderos</t>
  </si>
  <si>
    <t>Lagar</t>
  </si>
  <si>
    <t>Complejos Ferroviarios</t>
  </si>
  <si>
    <t>Kioskos</t>
  </si>
  <si>
    <t>Sitios de Memoria</t>
  </si>
  <si>
    <t>Jardines</t>
  </si>
  <si>
    <t>Objetos Religiosos</t>
  </si>
  <si>
    <t>Inmuebles</t>
  </si>
  <si>
    <t>Carros de Ferrocarril</t>
  </si>
  <si>
    <t>Carretas</t>
  </si>
  <si>
    <t>Observatorios</t>
  </si>
  <si>
    <t>Silos</t>
  </si>
  <si>
    <t>Tornamesas</t>
  </si>
  <si>
    <t>Pistas de Carreras</t>
  </si>
  <si>
    <t>Caseríos</t>
  </si>
  <si>
    <t>Inauguraciones de Centros Culturales</t>
  </si>
  <si>
    <t>Exposiciones de Obras Artísticas</t>
  </si>
  <si>
    <t>Festivales Culturales</t>
  </si>
  <si>
    <t>Espectáculos Callejeros</t>
  </si>
  <si>
    <t>Cursos Artísticos</t>
  </si>
  <si>
    <t>Carnavales</t>
  </si>
  <si>
    <t>Simposios</t>
  </si>
  <si>
    <t>Congresos</t>
  </si>
  <si>
    <t>Foros</t>
  </si>
  <si>
    <t>Talleres</t>
  </si>
  <si>
    <t>Convenciones</t>
  </si>
  <si>
    <t>Seminarios</t>
  </si>
  <si>
    <t>Pintura</t>
  </si>
  <si>
    <t>Escultura</t>
  </si>
  <si>
    <t>Danza</t>
  </si>
  <si>
    <t>Literatura</t>
  </si>
  <si>
    <t>Cine</t>
  </si>
  <si>
    <t>Fotografía</t>
  </si>
  <si>
    <t>Cómic</t>
  </si>
  <si>
    <t>Videojuegos</t>
  </si>
  <si>
    <t>Obras de Arte</t>
  </si>
  <si>
    <t>Exhibiciones Permanentes</t>
  </si>
  <si>
    <t>Exhibiciones Temporales</t>
  </si>
  <si>
    <t>Exhibiciones Especiales y Puntuales</t>
  </si>
  <si>
    <t>Exhibiciones Itinerantes</t>
  </si>
  <si>
    <t>Exhibiciones Portátiles</t>
  </si>
  <si>
    <t>Exhibiciones Móviles</t>
  </si>
  <si>
    <t>Exhibiciones Lineales</t>
  </si>
  <si>
    <t>Exhibiciones Poéticas</t>
  </si>
  <si>
    <t>Exhibiciones de Arte</t>
  </si>
  <si>
    <t>Exhibiciones Temáticas</t>
  </si>
  <si>
    <t>Exhibiciones Antológicas</t>
  </si>
  <si>
    <t>Exhibiciones Monográficas</t>
  </si>
  <si>
    <t>Exhibiciones Expo-colección</t>
  </si>
  <si>
    <t>Exhibiciones Conmemorativas</t>
  </si>
  <si>
    <t>Exhibiciones Homenaje</t>
  </si>
  <si>
    <t>Exhibiciones Talleres</t>
  </si>
  <si>
    <t>Conciertos</t>
  </si>
  <si>
    <t>Festivales Musicales</t>
  </si>
  <si>
    <t>Tocatas</t>
  </si>
  <si>
    <t>Obras Musicales</t>
  </si>
  <si>
    <t>Óperas</t>
  </si>
  <si>
    <t>Conciertos Sinfónicos</t>
  </si>
  <si>
    <t>Recitales</t>
  </si>
  <si>
    <t>Batallas de Rap</t>
  </si>
  <si>
    <t>Conciertos Online</t>
  </si>
  <si>
    <t>Festivales Online</t>
  </si>
  <si>
    <t>Otros eventos musicales</t>
  </si>
  <si>
    <t>Ganancias por Eventos Musicales</t>
  </si>
  <si>
    <t>Ganancias por Eventos Culturales</t>
  </si>
  <si>
    <t>Ganancias por Venta de Arte</t>
  </si>
  <si>
    <t>Exportaciones de Bienes y Servicios Culturales</t>
  </si>
  <si>
    <t>Exportaciones de Servicios Culturales</t>
  </si>
  <si>
    <t>Presupuesto Público Destinado a Cultura y Tiempo Libre</t>
  </si>
  <si>
    <t>Subastas de Arte</t>
  </si>
  <si>
    <t>Mercado Negro del Arte</t>
  </si>
  <si>
    <t>Mercado Negro de la Música</t>
  </si>
  <si>
    <t>Empresas del Rubro del Arte y la Cultura</t>
  </si>
  <si>
    <t>Empleos del Rubro del Arte y la Cultura</t>
  </si>
  <si>
    <t>Proyectos del Arte y la Cultura Seleccionados</t>
  </si>
  <si>
    <t>Proyectos del Arte y la Cultura Postulados</t>
  </si>
  <si>
    <t>Eventos Culturales</t>
  </si>
  <si>
    <t>Eventos Educativos</t>
  </si>
  <si>
    <t>Tipos de Arte</t>
  </si>
  <si>
    <t>Exhibiciones</t>
  </si>
  <si>
    <t>Eventos Musicales</t>
  </si>
  <si>
    <t>Finanzas del Rubro del Arte y la Cultura</t>
  </si>
  <si>
    <t>Estadísticas</t>
  </si>
  <si>
    <t>DATADEPORTE</t>
  </si>
  <si>
    <t>220403 y 220404 unidos en 1 colección</t>
  </si>
  <si>
    <t>Subido a nivel de colección y categorías divididas en 2 productos</t>
  </si>
  <si>
    <t>Duda</t>
  </si>
  <si>
    <t>Movido a Sector 29</t>
  </si>
  <si>
    <t>Movido a Sector 15</t>
  </si>
  <si>
    <t>ok, se podrían incluir estadísticas de CONICYT</t>
  </si>
  <si>
    <t>Natalidad</t>
  </si>
  <si>
    <t>Mortalidad</t>
  </si>
  <si>
    <t>Migración</t>
  </si>
  <si>
    <t>Tipos de Migración</t>
  </si>
  <si>
    <t>Causas de Migración</t>
  </si>
  <si>
    <t>Tipos de Demografía</t>
  </si>
  <si>
    <t>Tipos de Población</t>
  </si>
  <si>
    <t>Grupos etario</t>
  </si>
  <si>
    <t>Alfabetización</t>
  </si>
  <si>
    <t>Población</t>
  </si>
  <si>
    <t>Pueblo Mapuche</t>
  </si>
  <si>
    <t>Pueblo Aymara</t>
  </si>
  <si>
    <t>Pueblo Diaguita</t>
  </si>
  <si>
    <t>Pueblo Quechua</t>
  </si>
  <si>
    <t>Pueblo Atacameños</t>
  </si>
  <si>
    <t>Pueblo kolla</t>
  </si>
  <si>
    <t>Pueblo Rapa Nui</t>
  </si>
  <si>
    <t>Pueblo Kawésqar</t>
  </si>
  <si>
    <t>Pueblo Yagán</t>
  </si>
  <si>
    <t>No lee, no escribe</t>
  </si>
  <si>
    <t>Si lee, si escribe</t>
  </si>
  <si>
    <t>No lee, si escribe</t>
  </si>
  <si>
    <t>Si lee, no escribe</t>
  </si>
  <si>
    <t>Empleo</t>
  </si>
  <si>
    <t>Ingreso Promedio</t>
  </si>
  <si>
    <t>Pueblo Originario CL</t>
  </si>
  <si>
    <t>Pueblos GT</t>
  </si>
  <si>
    <t>Comunidad lingüística GT</t>
  </si>
  <si>
    <t>Maya</t>
  </si>
  <si>
    <t>Garifuna</t>
  </si>
  <si>
    <t>Afrodescendiente/Creole/Afromestizo</t>
  </si>
  <si>
    <t>Extranjero</t>
  </si>
  <si>
    <t>Ladina</t>
  </si>
  <si>
    <t>Achí</t>
  </si>
  <si>
    <t>Awakateko</t>
  </si>
  <si>
    <t>Akateko</t>
  </si>
  <si>
    <t>Chalchiteko</t>
  </si>
  <si>
    <t>Ch'orti'</t>
  </si>
  <si>
    <t>Chuj</t>
  </si>
  <si>
    <t>Itza'</t>
  </si>
  <si>
    <t>Ixil</t>
  </si>
  <si>
    <t>Jakalteko/Popti'</t>
  </si>
  <si>
    <t>Kaqchiquel</t>
  </si>
  <si>
    <t>K'iche'</t>
  </si>
  <si>
    <t>Mam</t>
  </si>
  <si>
    <t>Mopan</t>
  </si>
  <si>
    <t>Poqomam</t>
  </si>
  <si>
    <t>Poqomchi'</t>
  </si>
  <si>
    <t>Q'anjob'al</t>
  </si>
  <si>
    <t>Q'eqchi'</t>
  </si>
  <si>
    <t>Sakapulteko</t>
  </si>
  <si>
    <t>Sipakapense</t>
  </si>
  <si>
    <t>Tektiteko</t>
  </si>
  <si>
    <t>Tzu'utujil</t>
  </si>
  <si>
    <t>Uspanteko</t>
  </si>
  <si>
    <t xml:space="preserve">Lengua </t>
  </si>
  <si>
    <t>Estadísticas de vida</t>
  </si>
  <si>
    <t>Políticas</t>
  </si>
  <si>
    <t>Culturales</t>
  </si>
  <si>
    <t>Socioeconómicas</t>
  </si>
  <si>
    <t>Familiares</t>
  </si>
  <si>
    <t>Bélicas y otros conflictos internacionales</t>
  </si>
  <si>
    <t>Catástrofes Generalizadas</t>
  </si>
  <si>
    <t>Temporal</t>
  </si>
  <si>
    <t>Permanente</t>
  </si>
  <si>
    <t>Forzada</t>
  </si>
  <si>
    <t>Voluntaria</t>
  </si>
  <si>
    <t>Interna</t>
  </si>
  <si>
    <t>Lugares Religiosos</t>
  </si>
  <si>
    <t>Religiones predominantes</t>
  </si>
  <si>
    <t>Tipos de Religión</t>
  </si>
  <si>
    <t>Escrituras Sagradas</t>
  </si>
  <si>
    <t>Posturas en torno a la Religión</t>
  </si>
  <si>
    <t>Figuras Religiosas</t>
  </si>
  <si>
    <t>Vivienda y Construcción</t>
  </si>
  <si>
    <t>Tecnología, internet y telecomunicaciones</t>
  </si>
  <si>
    <t>Internet - Alcance y tráfico</t>
  </si>
  <si>
    <t>Internet - Demografía y uso</t>
  </si>
  <si>
    <t>Internet - Internet móvil y aplicaciones</t>
  </si>
  <si>
    <t>Internet - Motores de búsqueda y SEO</t>
  </si>
  <si>
    <t>Internet - Videos online y entretenimientos</t>
  </si>
  <si>
    <t>Internet - Social media y contenido creado por el usuario</t>
  </si>
  <si>
    <t>Tecnología - Hardware</t>
  </si>
  <si>
    <t>Tecnología - Servicios de TI</t>
  </si>
  <si>
    <t>Tecnología - Software</t>
  </si>
  <si>
    <t>Movido a Sector 17</t>
  </si>
  <si>
    <t>Movido a Sector 11</t>
  </si>
  <si>
    <t>Tipos de Poblacion</t>
  </si>
  <si>
    <t>Queda en mismo nivel pero en otra colección 2202, cambia ID a 220203</t>
  </si>
  <si>
    <t>Queda en mismo nivel pero en otra colección 2202, cambia ID a 220204</t>
  </si>
  <si>
    <t>Queda en mismo nivel pero en otra colección 2202, cambia ID a 220205</t>
  </si>
  <si>
    <t>Queda en mismo nivel pero en otra colección 2202, cambia ID a 220206</t>
  </si>
  <si>
    <t>Precios</t>
  </si>
  <si>
    <t>Indicadores</t>
  </si>
  <si>
    <t>Trabajadores</t>
  </si>
  <si>
    <t>Tipos de Industrias</t>
  </si>
  <si>
    <t>Incluido en nuevo Sector 21</t>
  </si>
  <si>
    <t>Viene de Sector 21</t>
  </si>
  <si>
    <t>Viene del Sector 22</t>
  </si>
  <si>
    <t>Sube de nivel, se mueve al nuevo Sector 21</t>
  </si>
  <si>
    <t>Baja de nivel y se incluye en nuevo Sector 21</t>
  </si>
  <si>
    <t>Nuevo 2203</t>
  </si>
  <si>
    <t>Nuevo 2204</t>
  </si>
  <si>
    <t>Nuevo 2205</t>
  </si>
  <si>
    <t>Nuevo 2206</t>
  </si>
  <si>
    <t>Mismo nivel, pero cambia de colección, cambia ID a 220601</t>
  </si>
  <si>
    <t>Propio</t>
  </si>
  <si>
    <t>Viene de ex sector 12</t>
  </si>
  <si>
    <t>Salud y Farmacia</t>
  </si>
  <si>
    <t>Consumo y hogar</t>
  </si>
  <si>
    <t>Mundo</t>
  </si>
  <si>
    <t>Incluido en DataDelito</t>
  </si>
  <si>
    <t>Comunicación</t>
  </si>
  <si>
    <t>Delitos Informáticos y Ciberdelincuencia</t>
  </si>
  <si>
    <t>Incluido en Sector Comunicación</t>
  </si>
  <si>
    <t>DATAMARKETING</t>
  </si>
  <si>
    <t>DATAJUEGOS</t>
  </si>
  <si>
    <t>DATAPARQUES</t>
  </si>
  <si>
    <t>DATAMÚSICA</t>
  </si>
  <si>
    <t>Tiempo libre y recreación</t>
  </si>
  <si>
    <r>
      <rPr>
        <strike/>
        <sz val="10"/>
        <color theme="1"/>
        <rFont val="Calibri"/>
        <family val="2"/>
        <scheme val="minor"/>
      </rPr>
      <t xml:space="preserve">Cine, </t>
    </r>
    <r>
      <rPr>
        <sz val="10"/>
        <color theme="1"/>
        <rFont val="Calibri"/>
        <family val="2"/>
        <scheme val="minor"/>
      </rPr>
      <t>radio y televisión</t>
    </r>
  </si>
  <si>
    <t>Radio y televisión</t>
  </si>
  <si>
    <t>DATACINE</t>
  </si>
  <si>
    <t>Libros y editoriales</t>
  </si>
  <si>
    <t>DATALIBROS</t>
  </si>
  <si>
    <t>Cine movido a tiempo libre - Sector 14</t>
  </si>
  <si>
    <t>Incluido en Tiempo Libre - Sector 14. Baja de nivel, dentro de DATAJUEGOS</t>
  </si>
  <si>
    <t>Incluido en Tiempo Libre - Sector 14, dentro de DATALIBROS</t>
  </si>
  <si>
    <t>Incluido en Tiempo Libre - Sector 14, mismo nivel DATAMÚSICA</t>
  </si>
  <si>
    <t>Tipo de Educación</t>
  </si>
  <si>
    <t>Científico-Humanista</t>
  </si>
  <si>
    <t>Categoría de establecimiento</t>
  </si>
  <si>
    <t>Tipo de Establecimiento</t>
  </si>
  <si>
    <t>Jóvenes</t>
  </si>
  <si>
    <t>Adultos</t>
  </si>
  <si>
    <t>Diurna</t>
  </si>
  <si>
    <t>Nocturna</t>
  </si>
  <si>
    <t>Tipo Jornada</t>
  </si>
  <si>
    <t>Grupo objetivo</t>
  </si>
  <si>
    <t>Politécnicas</t>
  </si>
  <si>
    <t>Tipos de Universidades</t>
  </si>
  <si>
    <t>Tipos de Jardines</t>
  </si>
  <si>
    <t>Nivel Medio Menor</t>
  </si>
  <si>
    <t>Nivel Medio Mayor</t>
  </si>
  <si>
    <t>Sala cuna Menor</t>
  </si>
  <si>
    <t>Sala cuna Mayor</t>
  </si>
  <si>
    <t>Transición 1</t>
  </si>
  <si>
    <t>Transición 2</t>
  </si>
  <si>
    <t>Pruebas Nivel Basico y Media</t>
  </si>
  <si>
    <t>DATAEDUCACIÓN-SUPERIOR</t>
  </si>
  <si>
    <t>Categorías de Establecimiento</t>
  </si>
  <si>
    <t>DATAEDUCACIÓN-ESCOLAR</t>
  </si>
  <si>
    <t>DATAEDUCACIÓN-PREESCOLAR</t>
  </si>
  <si>
    <t>Establecimientos de educación superior</t>
  </si>
  <si>
    <t>Establecimientos de educación inicial</t>
  </si>
  <si>
    <t>Establecimientos de educación primaria y secundaria</t>
  </si>
  <si>
    <t>Otro</t>
  </si>
  <si>
    <t>Eliminado</t>
  </si>
  <si>
    <t>220401 sube de nivel y se dividide en 3 colecciones 1201, 1202, 1203.</t>
  </si>
  <si>
    <t>220403 y 220404 reasignados en colecciones 1201 y 1203</t>
  </si>
  <si>
    <t>Nivel educacional</t>
  </si>
  <si>
    <t>Queda en mismo nivel pero en otra colección 2203, cambia ID a 220301</t>
  </si>
  <si>
    <t>Queda en mismo nivel pero en otra colección 2203, cambia ID a 220302</t>
  </si>
  <si>
    <t>Estabilidad Política y Clasificaciones de Seguridad</t>
  </si>
  <si>
    <t>Transporte y tránsito</t>
  </si>
  <si>
    <r>
      <rPr>
        <sz val="10"/>
        <color rgb="FFFF0000"/>
        <rFont val="Calibri"/>
        <family val="2"/>
        <scheme val="minor"/>
      </rPr>
      <t xml:space="preserve">Hidrología, </t>
    </r>
    <r>
      <rPr>
        <sz val="10"/>
        <color theme="1"/>
        <rFont val="Calibri"/>
        <family val="2"/>
        <scheme val="minor"/>
      </rPr>
      <t>agua y aguas residuales</t>
    </r>
  </si>
  <si>
    <t>Medios escritos</t>
  </si>
  <si>
    <t>Condición de empleo</t>
  </si>
  <si>
    <t>Empleado</t>
  </si>
  <si>
    <t>Desempleado</t>
  </si>
  <si>
    <t xml:space="preserve">Ocupado </t>
  </si>
  <si>
    <t>Desocupado</t>
  </si>
  <si>
    <t>Inactivo</t>
  </si>
  <si>
    <t>Tipo de contrato</t>
  </si>
  <si>
    <t>Contrato de Trabajo a Plazo Fijo</t>
  </si>
  <si>
    <t>Contrato de Trabajo a Plazo Indefinido</t>
  </si>
  <si>
    <t>Contrato de Trabajo por Faena</t>
  </si>
  <si>
    <t>Contrato de Trabajo Part Time</t>
  </si>
  <si>
    <t>Contrato de Trabajo a Honorarios</t>
  </si>
  <si>
    <t>Contrato de Trabajo a Trato</t>
  </si>
  <si>
    <t>Contrato de Trabajo de Aprendizaje</t>
  </si>
  <si>
    <t>Contrato de Trabajo de Practica Profesional</t>
  </si>
  <si>
    <t>Contrato de Trabajo para la Construcción</t>
  </si>
  <si>
    <t>Contrato de Trabajo para Trabajadoras de casa particular</t>
  </si>
  <si>
    <t>Trabajador Independiente</t>
  </si>
  <si>
    <t>Fuera de la ley</t>
  </si>
  <si>
    <t>Cambia nombre a "tipo contrato", queda dentro de DATATRABAJO</t>
  </si>
  <si>
    <t>Empleadores</t>
  </si>
  <si>
    <t>Emprendimientos</t>
  </si>
  <si>
    <t>Microemprendimiento</t>
  </si>
  <si>
    <t>Población económicamente activa</t>
  </si>
  <si>
    <t>Población en edad de trabajar</t>
  </si>
  <si>
    <t>Ocupación Informal</t>
  </si>
  <si>
    <t>Jubilados o pensionados</t>
  </si>
  <si>
    <t>Trabajo infantil</t>
  </si>
  <si>
    <t>Precio Oferta</t>
  </si>
  <si>
    <t>Precio Demanda</t>
  </si>
  <si>
    <t>Precio de Mercado</t>
  </si>
  <si>
    <t>Índice de Precios al Consumidor</t>
  </si>
  <si>
    <t>Índice de Costos del Transporte</t>
  </si>
  <si>
    <t>Índice de Precios de Productor</t>
  </si>
  <si>
    <t>Índice de Precios al Por mayor</t>
  </si>
  <si>
    <t>Índices referenciales de costos de las Isapres</t>
  </si>
  <si>
    <t>Inflación</t>
  </si>
  <si>
    <t>PIB</t>
  </si>
  <si>
    <t>IPSA</t>
  </si>
  <si>
    <t>IGPA</t>
  </si>
  <si>
    <t>UF</t>
  </si>
  <si>
    <t>UTM</t>
  </si>
  <si>
    <t>Deflación</t>
  </si>
  <si>
    <t>Sueldo Mínimo</t>
  </si>
  <si>
    <t>Gini</t>
  </si>
  <si>
    <t>Índice de Desarrollo Humano</t>
  </si>
  <si>
    <t>PIB per cápita</t>
  </si>
  <si>
    <t>DATAECONOMÍA</t>
  </si>
  <si>
    <t>Precios,, comercio internacional</t>
  </si>
  <si>
    <t>Tipo Empresa</t>
  </si>
  <si>
    <t>Sin Ventas</t>
  </si>
  <si>
    <t>Micro 1</t>
  </si>
  <si>
    <t>Micro 2</t>
  </si>
  <si>
    <t>Micro 3</t>
  </si>
  <si>
    <t>Pequeña 1</t>
  </si>
  <si>
    <t>Pequeña 2</t>
  </si>
  <si>
    <t>Pequeña 3</t>
  </si>
  <si>
    <t>Mediana 1</t>
  </si>
  <si>
    <t>Mediana 2</t>
  </si>
  <si>
    <t>Grande 1</t>
  </si>
  <si>
    <t>Grande 2</t>
  </si>
  <si>
    <t>Grande 3</t>
  </si>
  <si>
    <t>Grande 4</t>
  </si>
  <si>
    <t>Primario</t>
  </si>
  <si>
    <t>Secundario</t>
  </si>
  <si>
    <t>Cuaternario</t>
  </si>
  <si>
    <t>Quinario</t>
  </si>
  <si>
    <t>Importaciones</t>
  </si>
  <si>
    <t>Exportaciones</t>
  </si>
  <si>
    <t>Queda en mismo nivel, pero en otro sector , cambia ID a 210101</t>
  </si>
  <si>
    <t>Queda en mismo nivel, pero en otro sector, cambia ID a 210301</t>
  </si>
  <si>
    <t>Queda en mismo nivel, pero en otro sector , cambia ID a 210201</t>
  </si>
  <si>
    <t>Juegos y videojuegos</t>
  </si>
  <si>
    <t>Tecnología medioambiental/ecológica</t>
  </si>
  <si>
    <t xml:space="preserve">Desastres </t>
  </si>
  <si>
    <t>Evaluación de Impacto Ambiental</t>
  </si>
  <si>
    <t>Geografía</t>
  </si>
  <si>
    <t>Medio ambiente</t>
  </si>
  <si>
    <t>DATAMEDIOS-AUDIOVISUALES</t>
  </si>
  <si>
    <t>DATAMEDIOS-ESCRITOS</t>
  </si>
  <si>
    <t>Partidos Políticos y Coaliciones</t>
  </si>
  <si>
    <t>Vida Plena</t>
  </si>
  <si>
    <t xml:space="preserve">Industrias </t>
  </si>
  <si>
    <t>Femicidio</t>
  </si>
  <si>
    <t>Colección</t>
  </si>
  <si>
    <t>COVID</t>
  </si>
  <si>
    <t>Enfermedades mundiales</t>
  </si>
  <si>
    <t>Enfermedades (VIH-CCU-etc)</t>
  </si>
  <si>
    <t>Diagnósticos</t>
  </si>
  <si>
    <t>Delincuencia</t>
  </si>
  <si>
    <t>Delito</t>
  </si>
  <si>
    <t>Emisiones ambientales</t>
  </si>
  <si>
    <t>Energía y MA</t>
  </si>
  <si>
    <t>Temas</t>
  </si>
  <si>
    <t>Climático</t>
  </si>
  <si>
    <t>Ambiental</t>
  </si>
  <si>
    <t>Brechas de género</t>
  </si>
  <si>
    <t>Educación-métricas</t>
  </si>
  <si>
    <t>Educación (SIMCE, PSU, IDPS)</t>
  </si>
  <si>
    <t>DGA</t>
  </si>
  <si>
    <t>Hidrología, agua y aguas residuales</t>
  </si>
  <si>
    <t>Importaciones/Exportaciones</t>
  </si>
  <si>
    <t>Info disponible</t>
  </si>
  <si>
    <t>Interés tema</t>
  </si>
  <si>
    <t>Volumen</t>
  </si>
  <si>
    <t>Programas gubernamentales</t>
  </si>
  <si>
    <t>Evaluación Programas gubernamentales</t>
  </si>
  <si>
    <t>Prioridad</t>
  </si>
  <si>
    <t>Puntaje</t>
  </si>
  <si>
    <t>Tema</t>
  </si>
  <si>
    <t>PUNTAJE</t>
  </si>
  <si>
    <t>Tabla Madre</t>
  </si>
  <si>
    <t>Link Carpeta</t>
  </si>
  <si>
    <t>Link Archivo</t>
  </si>
  <si>
    <t>Falta incluirlas en otro lugar</t>
  </si>
  <si>
    <t>Exportaciones frutas (t)</t>
  </si>
  <si>
    <t>https://www.dropbox.com/sh/87k222djk1q1udv/AABS_a9MvSIHwAcH0h2bJ3bza?dl=0</t>
  </si>
  <si>
    <t>https://www.dropbox.com/s/2nbl0r9plz80a82/4.1.xlsx?dl=0</t>
  </si>
  <si>
    <t>Exportaciones frutas (USD)</t>
  </si>
  <si>
    <t>Importaciones frutas (t)</t>
  </si>
  <si>
    <t>Importaciones frutas (USD)</t>
  </si>
  <si>
    <t>Ventas agroindustria</t>
  </si>
  <si>
    <t>Agroindustria frutícola</t>
  </si>
  <si>
    <t>Superficie agroindustria hortícola</t>
  </si>
  <si>
    <t>Trabajadores agroindustria frutícola</t>
  </si>
  <si>
    <t>Cosecha agrícola</t>
  </si>
  <si>
    <t>Rendimiento agrícola</t>
  </si>
  <si>
    <t>Superficie agroindustria frutícola</t>
  </si>
  <si>
    <t>Empresas hortofrutícolas</t>
  </si>
  <si>
    <t>Precios frutas</t>
  </si>
  <si>
    <t>Precios hortalizas</t>
  </si>
  <si>
    <t>https://www.dropbox.com/s/z9xwx8py948qpy4/4.2.xlsx?dl=0</t>
  </si>
  <si>
    <t>https://www.dropbox.com/s/hsw3zei0e1jg608/4.3.xlsx?dl=0</t>
  </si>
  <si>
    <t>https://www.dropbox.com/s/xggr0o1w6w9cwe8/4.4.xlsx?dl=0</t>
  </si>
  <si>
    <t>https://www.dropbox.com/s/yxveuofmcko6hdl/4.5.xlsx?dl=0</t>
  </si>
  <si>
    <t>https://www.dropbox.com/s/l4wqznj35qxkuds/4.6.xlsx?dl=0</t>
  </si>
  <si>
    <t>https://www.dropbox.com/s/l3zawgs70b1lenh/4.7.xlsx?dl=0</t>
  </si>
  <si>
    <t>https://www.dropbox.com/s/k8twklymf1b2fch/4.8.xlsx?dl=0</t>
  </si>
  <si>
    <t>https://www.dropbox.com/s/fwoegimh17t9h6c/4.9.xlsx?dl=0</t>
  </si>
  <si>
    <t>https://www.dropbox.com/s/xaxvwns8119eg4q/4.10.xlsx?dl=0</t>
  </si>
  <si>
    <t>https://www.dropbox.com/s/uojx680o45f37dh/4.11.xlsx?dl=0</t>
  </si>
  <si>
    <t>https://www.dropbox.com/s/zh45r7123rxtjwc/4.12.xlsx?dl=0</t>
  </si>
  <si>
    <t>https://www.dropbox.com/s/9twzh6iei4pb4bq/4.13.xlsx?dl=0</t>
  </si>
  <si>
    <t>Producción agrícola</t>
  </si>
  <si>
    <t>Actualización</t>
  </si>
  <si>
    <t>Mujeres</t>
  </si>
  <si>
    <t>Violencia</t>
  </si>
  <si>
    <t>Liderazgo</t>
  </si>
  <si>
    <t>DATAMUJERES-VIOLENCIA</t>
  </si>
  <si>
    <t>DATAMUJERES-LIDERAZGO</t>
  </si>
  <si>
    <t>DATAMUJERES-SALUD</t>
  </si>
  <si>
    <t>Política</t>
  </si>
  <si>
    <t>Autonomía Económica</t>
  </si>
  <si>
    <t>Emprendimiento y organizaciones</t>
  </si>
  <si>
    <t>DATAMUJERES-POLÍTICA</t>
  </si>
  <si>
    <t>DATAMUJERES-AUTONOMÍA ECONÓMICA</t>
  </si>
  <si>
    <t>DATAMUJERES-EDUCACIÓN</t>
  </si>
  <si>
    <t>DATAMUJERES-EMPRENDIMIENTO Y ORGANIZACIONES</t>
  </si>
  <si>
    <t>DATAMUJERES-TRABAJO</t>
  </si>
  <si>
    <t>Apremios Ilegíticos Violación, Abuso Sexual Agravado, Otros</t>
  </si>
  <si>
    <t>Violación</t>
  </si>
  <si>
    <t>Delitos sexuales</t>
  </si>
  <si>
    <t>Delitos violentos</t>
  </si>
  <si>
    <t>Abuso Sexual Adulto</t>
  </si>
  <si>
    <t>Abuso Sexual Mayor 14 /Sorpresa Sin Consentimiento</t>
  </si>
  <si>
    <t>Abuso Sexual Sin Contacto</t>
  </si>
  <si>
    <t>Abuso Sexual</t>
  </si>
  <si>
    <t>Abuso Sexual Infantil</t>
  </si>
  <si>
    <t>Abuso Sexual Infantil Impropio</t>
  </si>
  <si>
    <t>Estupro</t>
  </si>
  <si>
    <t>Violación con Homicidio</t>
  </si>
  <si>
    <t>Violación Impropia</t>
  </si>
  <si>
    <t>Abuso Sexual (Sólo Crimen)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</si>
  <si>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</si>
  <si>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</si>
  <si>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</si>
  <si>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</si>
  <si>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Adquisición O Almacenamiento Material Pornográfico Infantil</t>
  </si>
  <si>
    <t>Comercialización Material Pornógrafico Elaborado Utilizando Menores de 18 años</t>
  </si>
  <si>
    <t>Delitos De Signifación Sexual</t>
  </si>
  <si>
    <t>Incesto</t>
  </si>
  <si>
    <t>Obtención De Servicios Sexuales De Menores</t>
  </si>
  <si>
    <t>Producción De Material Pornógrafico Utilizando Menores 18 Años</t>
  </si>
  <si>
    <t>Promover O Facilitar La Entrada O Salida De Personas Del País Para Prostitución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</si>
  <si>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</si>
  <si>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</si>
  <si>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</si>
  <si>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</si>
  <si>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</si>
  <si>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Suministro De Hidrocarburos Aromáticos A Menores</t>
  </si>
  <si>
    <t>Difusión De Material Pornográfico</t>
  </si>
  <si>
    <t>Abusos Deshonestos</t>
  </si>
  <si>
    <t>Parricidio</t>
  </si>
  <si>
    <t>Homicidio Simple</t>
  </si>
  <si>
    <t>Homicidio Calificado</t>
  </si>
  <si>
    <t>Infanticidio</t>
  </si>
  <si>
    <t>Secuestro</t>
  </si>
  <si>
    <t>Sustracción de menores</t>
  </si>
  <si>
    <t>Lesiones</t>
  </si>
  <si>
    <t>Aborto</t>
  </si>
  <si>
    <t>Robo Calificado</t>
  </si>
  <si>
    <t>Robo con Violencia o Intimidación</t>
  </si>
  <si>
    <t>Robo en lugar Habitado</t>
  </si>
  <si>
    <t>Robo en lugar no Habitado</t>
  </si>
  <si>
    <t>Cuasidelitos cometidos por profesionales de la salud</t>
  </si>
  <si>
    <t>Multilaciones</t>
  </si>
  <si>
    <t>Violación de morada</t>
  </si>
  <si>
    <t>Abandono de niños y personas desvalidas</t>
  </si>
  <si>
    <t>Amenazas</t>
  </si>
  <si>
    <t>Violencia Económica</t>
  </si>
  <si>
    <t>Violencia Psicológica</t>
  </si>
  <si>
    <t>Homicidios</t>
  </si>
  <si>
    <t>Robo por sorpresa</t>
  </si>
  <si>
    <t>Robo Con Fuerza De Cajeros Automáticos</t>
  </si>
  <si>
    <t>Robo Con Homicidio</t>
  </si>
  <si>
    <t>Robo Con Intimidación</t>
  </si>
  <si>
    <t>Robo Con Retencion De Victimas O Lesiones Graves</t>
  </si>
  <si>
    <t>Robo Con Retención De Víctimas O Con Lesiones Graves</t>
  </si>
  <si>
    <t>Robo Con Violación</t>
  </si>
  <si>
    <t>Robo Con Violencia</t>
  </si>
  <si>
    <t>Robo De Vehículo Motorizado</t>
  </si>
  <si>
    <t>Robo En Bienes Nacionales De Uso Público O Sitios no Destino A La Habitación</t>
  </si>
  <si>
    <t>Robo En Lugar Habitado O Destinado A La Habitación</t>
  </si>
  <si>
    <t>Robo O Hurto De Material De Guerra</t>
  </si>
  <si>
    <t>Robo Con Castración, Mutilación O Lesiones Graves Gravísimas</t>
  </si>
  <si>
    <t>Robo Con Fuerza En Las Cosas</t>
  </si>
  <si>
    <t>Robo Con Lesiones Graves Gravísimas</t>
  </si>
  <si>
    <t>Robo Con Violencia, Intimidación De Vehículo Motorizado</t>
  </si>
  <si>
    <t>Robo (Sólo Crimen)</t>
  </si>
  <si>
    <t>Accidente Con Resultado De Muerte O Lesiones Graves</t>
  </si>
  <si>
    <t>Amenaza Con Arma (Falta)</t>
  </si>
  <si>
    <t>Cuasidelito De Homicidio</t>
  </si>
  <si>
    <t>Cuasidelito De Lesiones</t>
  </si>
  <si>
    <t>Cuasidelito De Lesiones Cometidos Por Profesionales De La Salud</t>
  </si>
  <si>
    <t>Femicidio Intimo</t>
  </si>
  <si>
    <t>Homicidio</t>
  </si>
  <si>
    <t>Lesiones Graves</t>
  </si>
  <si>
    <t>Lesiones Graves Gravísimas</t>
  </si>
  <si>
    <t>Lesiones Leves</t>
  </si>
  <si>
    <t>Lesiones Menos Graves</t>
  </si>
  <si>
    <t>Maltrato Cometido Por Persona Con Deber Especial de Cuidado</t>
  </si>
  <si>
    <t>Maltrato Corporal a Menores O Personas Vulnerables</t>
  </si>
  <si>
    <t>Torturas Cometidas por Funcionarios Público</t>
  </si>
  <si>
    <t>Torturas Por Particulares en Ejercicio de Funciones Públicas o Consentimiento de un Agente del Estado</t>
  </si>
  <si>
    <t>Homicidio En Riña O Pelea</t>
  </si>
  <si>
    <t>Secuestro Con Lesiones</t>
  </si>
  <si>
    <t>Secuestro Con Violación</t>
  </si>
  <si>
    <t>Secuestro Con Homicidio, Violación O Lesiones</t>
  </si>
  <si>
    <t>Tortura Para Anular Voluntad</t>
  </si>
  <si>
    <t>Secuestro Con Homicidio</t>
  </si>
  <si>
    <t>Tortura Con Homicidio</t>
  </si>
  <si>
    <t>Homicidio De Gendarme En El Desempeño De Sus Funciones</t>
  </si>
  <si>
    <t>Tortura Con Violación, Abuso Sexual Agravado/Otros</t>
  </si>
  <si>
    <t>Lesiones (Sólo Crimen)</t>
  </si>
  <si>
    <t>Lesiones Corporales</t>
  </si>
  <si>
    <t>Lesiones Daño Con Motivo De Espectáculo De Fútbol Profesional</t>
  </si>
  <si>
    <t>Tortura Con Cuasidelito</t>
  </si>
  <si>
    <t>Tormentos A Detenidos</t>
  </si>
  <si>
    <t>Femicidio No Íntimo</t>
  </si>
  <si>
    <t>Homicidio De Fiscales O Defensores En Desempeño De Funciones</t>
  </si>
  <si>
    <t>Abusos Contra Particulares</t>
  </si>
  <si>
    <t>Allanamientos Irregulares</t>
  </si>
  <si>
    <t>Apremios Ilegítimos Cometidos Por Empleados Públicos</t>
  </si>
  <si>
    <t>Apremios Ilegítimos Con Cuasidelito</t>
  </si>
  <si>
    <t>Cohecho Cometido Por Empleado Público</t>
  </si>
  <si>
    <t>Connivencia En La Fuga Y Evasión Culpable De Detenidos</t>
  </si>
  <si>
    <t>Detención, Destierro O Arresto Irregular</t>
  </si>
  <si>
    <t>Empleado Público Que Expropie Bienes O Pertenencias</t>
  </si>
  <si>
    <t>Exacciones Ilegales Cometidas Por Funcionario Público</t>
  </si>
  <si>
    <t>Otros Delitos Cometidos Por Empleados Públicos En El Desempeño De Sus Cargos</t>
  </si>
  <si>
    <t>Usurpación De Atribuciones De Empleados Públicos Y Judiciales</t>
  </si>
  <si>
    <t>Apremios Ilegítimos Con Homicidio</t>
  </si>
  <si>
    <t>Infidelidad En La Custodia De Documentos</t>
  </si>
  <si>
    <t>Omisión De Denunciar Por Funcionario Público</t>
  </si>
  <si>
    <t>Apremios Ilegítimos Violación, Abuso Sexual Agravado, Otros</t>
  </si>
  <si>
    <t>Nombramientos Ilegales</t>
  </si>
  <si>
    <t>Anticipación Y Prolongacion Indebida De Funciones Públicas</t>
  </si>
  <si>
    <t>Bigamia</t>
  </si>
  <si>
    <t>Inducir A Un Menor A Abandonar El Hogar</t>
  </si>
  <si>
    <t>Maltrato Habitual (Violencia Intrafamiliar)</t>
  </si>
  <si>
    <t>Delitos Contenidos En La Ley 19.620 De Adopción De Menores</t>
  </si>
  <si>
    <t>Delitos Relativos Al Pago De Pensiones Alimenticias</t>
  </si>
  <si>
    <t>Aborto Cometido Por Facultativo Por Causales No Reguladas</t>
  </si>
  <si>
    <t>Aborto Consentido Causales No Reguladas</t>
  </si>
  <si>
    <t>Aborto Sin Consentimiento</t>
  </si>
  <si>
    <t>Auxilio Al Suicidio</t>
  </si>
  <si>
    <t>Muertes Y Hallazgo De Cadaver</t>
  </si>
  <si>
    <t>Trata De Personas Para La Explotación Sexual</t>
  </si>
  <si>
    <t>Trata Personas Menores De 18 Años</t>
  </si>
  <si>
    <t>Trata Personas Para Trabajos Forzados Y Otros</t>
  </si>
  <si>
    <t>Tratos Degradantes A Personas Vulnerables</t>
  </si>
  <si>
    <t>Tráfico De Órganos Incluyendo los Provenientes de Aborto</t>
  </si>
  <si>
    <t>Castración Y Mutilación</t>
  </si>
  <si>
    <t>Crimenes Lesa Humanidad Y Genocidio</t>
  </si>
  <si>
    <t>Denegacion De Auxilio</t>
  </si>
  <si>
    <t>Trata De Personas</t>
  </si>
  <si>
    <t>Atenciones médicas</t>
  </si>
  <si>
    <t>Atención por violación (con entrega de anticoncepción de emergencia)</t>
  </si>
  <si>
    <t>Atención por violación (sin entrega de anticoncepción de emergencia )</t>
  </si>
  <si>
    <t>Abuso sexual</t>
  </si>
  <si>
    <t>Otra violencia</t>
  </si>
  <si>
    <t>Violencia Física</t>
  </si>
  <si>
    <t>Violencia Intrafamiliar</t>
  </si>
  <si>
    <t>Centros de la Mujer</t>
  </si>
  <si>
    <t>Casas de Acogida</t>
  </si>
  <si>
    <t>Orientación e Información</t>
  </si>
  <si>
    <t>Ingresos de años anteriores (por arrastre)</t>
  </si>
  <si>
    <t>Ingresos efectivos  de Mujeres</t>
  </si>
  <si>
    <t xml:space="preserve">Egreso </t>
  </si>
  <si>
    <t>Deserción</t>
  </si>
  <si>
    <t>Interrupción</t>
  </si>
  <si>
    <t>Derivacion</t>
  </si>
  <si>
    <t>Traslado</t>
  </si>
  <si>
    <t>Fallecimiento</t>
  </si>
  <si>
    <t>Pre ingresos de Mujeres</t>
  </si>
  <si>
    <t>Ingresos efectivos de Mujeres</t>
  </si>
  <si>
    <t>Ingresos de niños y niñas</t>
  </si>
  <si>
    <t>Egreso</t>
  </si>
  <si>
    <t>Retiro</t>
  </si>
  <si>
    <t xml:space="preserve">Fallecimiento </t>
  </si>
  <si>
    <t>Infracciones A La Ley De Identidad De Género</t>
  </si>
  <si>
    <t>Acoso Laboral</t>
  </si>
  <si>
    <t>Centros de Atención y Reparación para Mujeres Víctimas/Sobrevivientes de Violencia Sexual</t>
  </si>
  <si>
    <t>Orientación e Información (OI)</t>
  </si>
  <si>
    <t>Atención Reparatoria (AR)</t>
  </si>
  <si>
    <t>Mujeres en continuidad de Intervención del año anterior</t>
  </si>
  <si>
    <t>Centros de Reeducación de Hombres</t>
  </si>
  <si>
    <t>Ingresos efectivos de Hombres</t>
  </si>
  <si>
    <t>Egresos</t>
  </si>
  <si>
    <t>Glaciares</t>
  </si>
  <si>
    <t>DATAAMBIENTAL - GLACIARES</t>
  </si>
  <si>
    <t>Socioeconómico</t>
  </si>
  <si>
    <t>Ingresos Históricos</t>
  </si>
  <si>
    <t>DATASOCIOECONÓMICO-INGRESOS HISTÓRICOS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</si>
</sst>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8" x14ac:knownFonts="1"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1" fontId="17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2" fillId="4" borderId="0" xfId="0" applyFont="1" applyFill="1" applyAlignment="1">
      <alignment horizontal="center"/>
    </xf>
    <xf numFmtId="0" fontId="4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5" fillId="3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2" fillId="8" borderId="0" xfId="0" applyFont="1" applyFill="1" applyAlignment="1">
      <alignment horizontal="center"/>
    </xf>
    <xf numFmtId="0" fontId="4" fillId="0" borderId="0" xfId="0" applyFont="1"/>
    <xf numFmtId="0" fontId="2" fillId="3" borderId="0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/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Border="1" applyAlignment="1">
      <alignment horizontal="left" vertical="top"/>
    </xf>
    <xf numFmtId="0" fontId="7" fillId="9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2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0" borderId="3" xfId="0" applyBorder="1" applyAlignment="1">
      <alignment horizontal="center" vertical="top"/>
    </xf>
    <xf numFmtId="0" fontId="9" fillId="0" borderId="3" xfId="0" applyFont="1" applyBorder="1" applyAlignment="1">
      <alignment horizontal="left" vertical="top" wrapText="1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9" fillId="0" borderId="0" xfId="0" applyFont="1" applyBorder="1" applyAlignment="1">
      <alignment horizontal="left" vertical="top" wrapText="1"/>
    </xf>
    <xf numFmtId="0" fontId="1" fillId="0" borderId="0" xfId="0" applyFont="1" applyFill="1"/>
    <xf numFmtId="0" fontId="0" fillId="3" borderId="3" xfId="0" applyFill="1" applyBorder="1" applyAlignment="1">
      <alignment horizontal="center" vertical="top"/>
    </xf>
    <xf numFmtId="0" fontId="9" fillId="3" borderId="3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center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9" fillId="2" borderId="1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center" vertical="top"/>
    </xf>
    <xf numFmtId="0" fontId="11" fillId="3" borderId="3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/>
    </xf>
    <xf numFmtId="0" fontId="0" fillId="7" borderId="3" xfId="0" applyFill="1" applyBorder="1" applyAlignment="1">
      <alignment horizontal="center" vertical="top"/>
    </xf>
    <xf numFmtId="0" fontId="9" fillId="7" borderId="3" xfId="0" applyFont="1" applyFill="1" applyBorder="1" applyAlignment="1">
      <alignment horizontal="left" vertical="top" wrapText="1"/>
    </xf>
    <xf numFmtId="0" fontId="9" fillId="7" borderId="0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0" fontId="9" fillId="7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center"/>
    </xf>
    <xf numFmtId="0" fontId="0" fillId="0" borderId="4" xfId="0" applyBorder="1" applyAlignment="1">
      <alignment horizontal="center" vertical="top"/>
    </xf>
    <xf numFmtId="0" fontId="9" fillId="0" borderId="4" xfId="0" applyFont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8" fillId="0" borderId="3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left" vertical="top" wrapText="1"/>
    </xf>
    <xf numFmtId="0" fontId="0" fillId="10" borderId="3" xfId="0" applyFill="1" applyBorder="1" applyAlignment="1">
      <alignment horizontal="center" vertical="top"/>
    </xf>
    <xf numFmtId="0" fontId="9" fillId="10" borderId="3" xfId="0" applyFont="1" applyFill="1" applyBorder="1" applyAlignment="1">
      <alignment horizontal="left" vertical="top" wrapText="1"/>
    </xf>
    <xf numFmtId="0" fontId="2" fillId="10" borderId="0" xfId="0" applyFont="1" applyFill="1" applyAlignment="1">
      <alignment horizontal="center"/>
    </xf>
    <xf numFmtId="0" fontId="0" fillId="10" borderId="1" xfId="0" applyFill="1" applyBorder="1" applyAlignment="1">
      <alignment horizontal="center" vertical="top" wrapText="1"/>
    </xf>
    <xf numFmtId="0" fontId="11" fillId="10" borderId="3" xfId="0" applyFont="1" applyFill="1" applyBorder="1" applyAlignment="1">
      <alignment horizontal="left" vertical="top" wrapText="1"/>
    </xf>
    <xf numFmtId="0" fontId="6" fillId="2" borderId="0" xfId="0" applyFont="1" applyFill="1"/>
    <xf numFmtId="0" fontId="13" fillId="3" borderId="0" xfId="0" applyFont="1" applyFill="1"/>
    <xf numFmtId="0" fontId="9" fillId="10" borderId="0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2" fillId="10" borderId="0" xfId="0" applyFont="1" applyFill="1"/>
    <xf numFmtId="0" fontId="14" fillId="0" borderId="0" xfId="0" applyFont="1" applyBorder="1" applyAlignment="1">
      <alignment horizontal="center" vertical="top"/>
    </xf>
    <xf numFmtId="0" fontId="15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1" xfId="0" applyFill="1" applyBorder="1"/>
    <xf numFmtId="0" fontId="16" fillId="6" borderId="1" xfId="0" applyFont="1" applyFill="1" applyBorder="1"/>
    <xf numFmtId="0" fontId="2" fillId="3" borderId="0" xfId="0" applyFont="1" applyFill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12" fillId="3" borderId="0" xfId="1" applyFill="1" applyAlignment="1">
      <alignment horizontal="left"/>
    </xf>
    <xf numFmtId="0" fontId="2" fillId="3" borderId="0" xfId="0" quotePrefix="1" applyFont="1" applyFill="1" applyAlignment="1">
      <alignment horizontal="center"/>
    </xf>
    <xf numFmtId="0" fontId="2" fillId="0" borderId="0" xfId="0" applyFont="1" applyAlignment="1">
      <alignment horizontal="right"/>
    </xf>
    <xf numFmtId="0" fontId="0" fillId="11" borderId="1" xfId="0" applyFill="1" applyBorder="1" applyAlignment="1">
      <alignment horizontal="center" vertical="top" wrapText="1"/>
    </xf>
    <xf numFmtId="0" fontId="0" fillId="11" borderId="1" xfId="3" applyNumberFormat="1" applyFont="1" applyFill="1" applyBorder="1" applyAlignment="1">
      <alignment horizontal="center" vertical="top" wrapText="1"/>
    </xf>
  </cellXfs>
  <cellStyles count="4">
    <cellStyle name="Hipervínculo" xfId="1" builtinId="8"/>
    <cellStyle name="Hyperlink" xfId="2" xr:uid="{DBFF01BD-9EA3-4216-A232-8101A402D9A3}"/>
    <cellStyle name="Millares [0]" xfId="3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h/87k222djk1q1udv/AABS_a9MvSIHwAcH0h2bJ3bza?dl=0" TargetMode="External"/><Relationship Id="rId13" Type="http://schemas.openxmlformats.org/officeDocument/2006/relationships/hyperlink" Target="https://www.dropbox.com/sh/87k222djk1q1udv/AABS_a9MvSIHwAcH0h2bJ3bza?dl=0" TargetMode="External"/><Relationship Id="rId18" Type="http://schemas.openxmlformats.org/officeDocument/2006/relationships/hyperlink" Target="https://www.dropbox.com/s/hsw3zei0e1jg608/4.3.xlsx?dl=0" TargetMode="External"/><Relationship Id="rId26" Type="http://schemas.openxmlformats.org/officeDocument/2006/relationships/hyperlink" Target="https://www.dropbox.com/s/uojx680o45f37dh/4.11.xlsx?dl=0" TargetMode="External"/><Relationship Id="rId3" Type="http://schemas.openxmlformats.org/officeDocument/2006/relationships/hyperlink" Target="https://www.dropbox.com/sh/87k222djk1q1udv/AABS_a9MvSIHwAcH0h2bJ3bza?dl=0" TargetMode="External"/><Relationship Id="rId21" Type="http://schemas.openxmlformats.org/officeDocument/2006/relationships/hyperlink" Target="https://www.dropbox.com/s/l4wqznj35qxkuds/4.6.xlsx?dl=0" TargetMode="External"/><Relationship Id="rId7" Type="http://schemas.openxmlformats.org/officeDocument/2006/relationships/hyperlink" Target="https://www.dropbox.com/sh/87k222djk1q1udv/AABS_a9MvSIHwAcH0h2bJ3bza?dl=0" TargetMode="External"/><Relationship Id="rId12" Type="http://schemas.openxmlformats.org/officeDocument/2006/relationships/hyperlink" Target="https://www.dropbox.com/sh/87k222djk1q1udv/AABS_a9MvSIHwAcH0h2bJ3bza?dl=0" TargetMode="External"/><Relationship Id="rId17" Type="http://schemas.openxmlformats.org/officeDocument/2006/relationships/hyperlink" Target="https://www.dropbox.com/s/z9xwx8py948qpy4/4.2.xlsx?dl=0" TargetMode="External"/><Relationship Id="rId25" Type="http://schemas.openxmlformats.org/officeDocument/2006/relationships/hyperlink" Target="https://www.dropbox.com/s/xaxvwns8119eg4q/4.10.xlsx?dl=0" TargetMode="External"/><Relationship Id="rId2" Type="http://schemas.openxmlformats.org/officeDocument/2006/relationships/hyperlink" Target="https://www.dropbox.com/s/2nbl0r9plz80a82/4.1.xlsx?dl=0" TargetMode="External"/><Relationship Id="rId16" Type="http://schemas.openxmlformats.org/officeDocument/2006/relationships/hyperlink" Target="https://www.dropbox.com/sh/87k222djk1q1udv/AABS_a9MvSIHwAcH0h2bJ3bza?dl=0" TargetMode="External"/><Relationship Id="rId20" Type="http://schemas.openxmlformats.org/officeDocument/2006/relationships/hyperlink" Target="https://www.dropbox.com/s/yxveuofmcko6hdl/4.5.xlsx?dl=0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https://www.dropbox.com/sh/87k222djk1q1udv/AABS_a9MvSIHwAcH0h2bJ3bza?dl=0" TargetMode="External"/><Relationship Id="rId6" Type="http://schemas.openxmlformats.org/officeDocument/2006/relationships/hyperlink" Target="https://www.dropbox.com/sh/87k222djk1q1udv/AABS_a9MvSIHwAcH0h2bJ3bza?dl=0" TargetMode="External"/><Relationship Id="rId11" Type="http://schemas.openxmlformats.org/officeDocument/2006/relationships/hyperlink" Target="https://www.dropbox.com/sh/87k222djk1q1udv/AABS_a9MvSIHwAcH0h2bJ3bza?dl=0" TargetMode="External"/><Relationship Id="rId24" Type="http://schemas.openxmlformats.org/officeDocument/2006/relationships/hyperlink" Target="https://www.dropbox.com/s/fwoegimh17t9h6c/4.9.xlsx?dl=0" TargetMode="External"/><Relationship Id="rId5" Type="http://schemas.openxmlformats.org/officeDocument/2006/relationships/hyperlink" Target="https://www.dropbox.com/sh/87k222djk1q1udv/AABS_a9MvSIHwAcH0h2bJ3bza?dl=0" TargetMode="External"/><Relationship Id="rId15" Type="http://schemas.openxmlformats.org/officeDocument/2006/relationships/hyperlink" Target="https://www.dropbox.com/sh/87k222djk1q1udv/AABS_a9MvSIHwAcH0h2bJ3bza?dl=0" TargetMode="External"/><Relationship Id="rId23" Type="http://schemas.openxmlformats.org/officeDocument/2006/relationships/hyperlink" Target="https://www.dropbox.com/s/k8twklymf1b2fch/4.8.xlsx?dl=0" TargetMode="External"/><Relationship Id="rId28" Type="http://schemas.openxmlformats.org/officeDocument/2006/relationships/hyperlink" Target="https://www.dropbox.com/s/9twzh6iei4pb4bq/4.13.xlsx?dl=0" TargetMode="External"/><Relationship Id="rId10" Type="http://schemas.openxmlformats.org/officeDocument/2006/relationships/hyperlink" Target="https://www.dropbox.com/sh/87k222djk1q1udv/AABS_a9MvSIHwAcH0h2bJ3bza?dl=0" TargetMode="External"/><Relationship Id="rId19" Type="http://schemas.openxmlformats.org/officeDocument/2006/relationships/hyperlink" Target="https://www.dropbox.com/s/xggr0o1w6w9cwe8/4.4.xlsx?dl=0" TargetMode="External"/><Relationship Id="rId4" Type="http://schemas.openxmlformats.org/officeDocument/2006/relationships/hyperlink" Target="https://www.dropbox.com/sh/87k222djk1q1udv/AABS_a9MvSIHwAcH0h2bJ3bza?dl=0" TargetMode="External"/><Relationship Id="rId9" Type="http://schemas.openxmlformats.org/officeDocument/2006/relationships/hyperlink" Target="https://www.dropbox.com/sh/87k222djk1q1udv/AABS_a9MvSIHwAcH0h2bJ3bza?dl=0" TargetMode="External"/><Relationship Id="rId14" Type="http://schemas.openxmlformats.org/officeDocument/2006/relationships/hyperlink" Target="https://www.dropbox.com/sh/87k222djk1q1udv/AABS_a9MvSIHwAcH0h2bJ3bza?dl=0" TargetMode="External"/><Relationship Id="rId22" Type="http://schemas.openxmlformats.org/officeDocument/2006/relationships/hyperlink" Target="https://www.dropbox.com/s/l3zawgs70b1lenh/4.7.xlsx?dl=0" TargetMode="External"/><Relationship Id="rId27" Type="http://schemas.openxmlformats.org/officeDocument/2006/relationships/hyperlink" Target="https://www.dropbox.com/s/zh45r7123rxtjwc/4.12.xlsx?dl=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1B91-15FF-4558-8237-73DEAA4EB3DA}">
  <sheetPr filterMode="1">
    <tabColor rgb="FFFFFF00"/>
  </sheetPr>
  <dimension ref="A3:N164"/>
  <sheetViews>
    <sheetView zoomScale="80" zoomScaleNormal="80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E139" sqref="E139"/>
    </sheetView>
  </sheetViews>
  <sheetFormatPr baseColWidth="10" defaultRowHeight="13" x14ac:dyDescent="0.3"/>
  <cols>
    <col min="1" max="1" width="7.36328125" style="1" bestFit="1" customWidth="1"/>
    <col min="2" max="2" width="7.81640625" style="9" bestFit="1" customWidth="1"/>
    <col min="3" max="3" width="35.90625" style="1" customWidth="1"/>
    <col min="4" max="4" width="10.1796875" style="9" bestFit="1" customWidth="1"/>
    <col min="5" max="5" width="39.54296875" style="1" bestFit="1" customWidth="1"/>
    <col min="6" max="6" width="28.90625" style="1" customWidth="1"/>
    <col min="7" max="7" width="9.26953125" style="1" customWidth="1"/>
    <col min="8" max="8" width="32.1796875" style="1" customWidth="1"/>
    <col min="9" max="9" width="61" style="1" customWidth="1"/>
    <col min="10" max="10" width="18.7265625" style="9" customWidth="1"/>
    <col min="11" max="11" width="13.90625" style="9" bestFit="1" customWidth="1"/>
    <col min="12" max="12" width="30.6328125" style="9" bestFit="1" customWidth="1"/>
    <col min="13" max="13" width="36.36328125" style="9" bestFit="1" customWidth="1"/>
    <col min="14" max="14" width="12.1796875" style="1" bestFit="1" customWidth="1"/>
    <col min="15" max="16384" width="10.90625" style="1"/>
  </cols>
  <sheetData>
    <row r="3" spans="1:13" x14ac:dyDescent="0.3">
      <c r="A3" s="2" t="s">
        <v>493</v>
      </c>
      <c r="B3" s="2" t="s">
        <v>85</v>
      </c>
      <c r="C3" s="3" t="s">
        <v>406</v>
      </c>
      <c r="D3" s="2" t="s">
        <v>408</v>
      </c>
      <c r="E3" s="3" t="s">
        <v>407</v>
      </c>
      <c r="F3" s="3" t="s">
        <v>412</v>
      </c>
      <c r="G3" s="3" t="s">
        <v>523</v>
      </c>
      <c r="H3" s="3" t="s">
        <v>524</v>
      </c>
      <c r="I3" s="2" t="s">
        <v>521</v>
      </c>
      <c r="J3" s="2" t="s">
        <v>443</v>
      </c>
      <c r="K3" s="2" t="s">
        <v>460</v>
      </c>
      <c r="L3" s="2" t="s">
        <v>464</v>
      </c>
      <c r="M3" s="2" t="s">
        <v>479</v>
      </c>
    </row>
    <row r="4" spans="1:13" hidden="1" x14ac:dyDescent="0.3">
      <c r="A4" s="1" t="s">
        <v>494</v>
      </c>
      <c r="B4" s="4">
        <v>10</v>
      </c>
      <c r="C4" s="5" t="s">
        <v>478</v>
      </c>
      <c r="D4" s="6">
        <v>1001</v>
      </c>
      <c r="E4" s="7" t="s">
        <v>0</v>
      </c>
      <c r="F4" s="7" t="s">
        <v>396</v>
      </c>
      <c r="G4" s="7"/>
      <c r="H4" s="7"/>
      <c r="J4" s="6" t="s">
        <v>419</v>
      </c>
      <c r="K4" s="6" t="s">
        <v>419</v>
      </c>
      <c r="L4" s="6" t="s">
        <v>0</v>
      </c>
      <c r="M4" s="6" t="s">
        <v>487</v>
      </c>
    </row>
    <row r="5" spans="1:13" hidden="1" x14ac:dyDescent="0.3">
      <c r="A5" s="1" t="s">
        <v>494</v>
      </c>
      <c r="B5" s="4">
        <v>10</v>
      </c>
      <c r="C5" s="5" t="s">
        <v>478</v>
      </c>
      <c r="D5" s="6">
        <v>1002</v>
      </c>
      <c r="E5" s="7" t="s">
        <v>4</v>
      </c>
      <c r="F5" s="7" t="s">
        <v>410</v>
      </c>
      <c r="G5" s="7"/>
      <c r="H5" s="7"/>
      <c r="J5" s="6" t="s">
        <v>420</v>
      </c>
      <c r="K5" s="6" t="s">
        <v>420</v>
      </c>
      <c r="L5" s="8" t="s">
        <v>470</v>
      </c>
      <c r="M5" s="8"/>
    </row>
    <row r="6" spans="1:13" hidden="1" x14ac:dyDescent="0.3">
      <c r="A6" s="1" t="s">
        <v>494</v>
      </c>
      <c r="B6" s="4">
        <v>10</v>
      </c>
      <c r="C6" s="5" t="s">
        <v>478</v>
      </c>
      <c r="D6" s="6">
        <v>1003</v>
      </c>
      <c r="E6" s="7" t="s">
        <v>5</v>
      </c>
      <c r="F6" s="7" t="s">
        <v>397</v>
      </c>
      <c r="G6" s="7"/>
      <c r="H6" s="7"/>
      <c r="J6" s="6" t="s">
        <v>419</v>
      </c>
      <c r="K6" s="6" t="s">
        <v>419</v>
      </c>
      <c r="L6" s="8" t="s">
        <v>5</v>
      </c>
      <c r="M6" s="8"/>
    </row>
    <row r="7" spans="1:13" hidden="1" x14ac:dyDescent="0.3">
      <c r="A7" s="1" t="s">
        <v>494</v>
      </c>
      <c r="B7" s="4">
        <v>10</v>
      </c>
      <c r="C7" s="5" t="s">
        <v>478</v>
      </c>
      <c r="D7" s="6">
        <v>1004</v>
      </c>
      <c r="E7" s="7" t="s">
        <v>86</v>
      </c>
      <c r="F7" s="7" t="s">
        <v>411</v>
      </c>
      <c r="G7" s="7"/>
      <c r="H7" s="7"/>
      <c r="J7" s="6" t="s">
        <v>420</v>
      </c>
      <c r="K7" s="6" t="s">
        <v>420</v>
      </c>
      <c r="L7" s="8" t="s">
        <v>86</v>
      </c>
      <c r="M7" s="8"/>
    </row>
    <row r="8" spans="1:13" hidden="1" x14ac:dyDescent="0.3">
      <c r="B8" s="9">
        <v>11</v>
      </c>
      <c r="C8" s="1" t="s">
        <v>6</v>
      </c>
      <c r="E8" s="1" t="s">
        <v>7</v>
      </c>
      <c r="L8" s="8"/>
      <c r="M8" s="8"/>
    </row>
    <row r="9" spans="1:13" hidden="1" x14ac:dyDescent="0.3">
      <c r="B9" s="9">
        <v>11</v>
      </c>
      <c r="C9" s="1" t="s">
        <v>6</v>
      </c>
      <c r="E9" s="1" t="s">
        <v>8</v>
      </c>
      <c r="L9" s="8"/>
    </row>
    <row r="10" spans="1:13" hidden="1" x14ac:dyDescent="0.3">
      <c r="B10" s="9">
        <v>11</v>
      </c>
      <c r="C10" s="1" t="s">
        <v>6</v>
      </c>
      <c r="E10" s="1" t="s">
        <v>9</v>
      </c>
      <c r="L10" s="8"/>
      <c r="M10" s="8"/>
    </row>
    <row r="11" spans="1:13" hidden="1" x14ac:dyDescent="0.3">
      <c r="B11" s="9">
        <v>11</v>
      </c>
      <c r="C11" s="1" t="s">
        <v>6</v>
      </c>
      <c r="E11" s="1" t="s">
        <v>10</v>
      </c>
      <c r="L11" s="8"/>
      <c r="M11" s="8"/>
    </row>
    <row r="12" spans="1:13" hidden="1" x14ac:dyDescent="0.3">
      <c r="B12" s="9">
        <v>11</v>
      </c>
      <c r="C12" s="1" t="s">
        <v>6</v>
      </c>
      <c r="E12" s="1" t="s">
        <v>11</v>
      </c>
      <c r="L12" s="8"/>
      <c r="M12" s="8"/>
    </row>
    <row r="13" spans="1:13" hidden="1" x14ac:dyDescent="0.3">
      <c r="B13" s="9">
        <v>11</v>
      </c>
      <c r="C13" s="1" t="s">
        <v>6</v>
      </c>
      <c r="E13" s="1" t="s">
        <v>12</v>
      </c>
      <c r="L13" s="8"/>
      <c r="M13" s="8"/>
    </row>
    <row r="14" spans="1:13" hidden="1" x14ac:dyDescent="0.3">
      <c r="B14" s="9">
        <v>11</v>
      </c>
      <c r="C14" s="1" t="s">
        <v>6</v>
      </c>
      <c r="E14" s="1" t="s">
        <v>13</v>
      </c>
      <c r="L14" s="8"/>
      <c r="M14" s="8"/>
    </row>
    <row r="15" spans="1:13" hidden="1" x14ac:dyDescent="0.3">
      <c r="B15" s="9">
        <v>11</v>
      </c>
      <c r="C15" s="1" t="s">
        <v>6</v>
      </c>
      <c r="E15" s="1" t="s">
        <v>14</v>
      </c>
      <c r="L15" s="8"/>
      <c r="M15" s="8"/>
    </row>
    <row r="16" spans="1:13" hidden="1" x14ac:dyDescent="0.3">
      <c r="B16" s="9">
        <v>11</v>
      </c>
      <c r="C16" s="1" t="s">
        <v>6</v>
      </c>
      <c r="E16" s="1" t="s">
        <v>15</v>
      </c>
      <c r="L16" s="8"/>
      <c r="M16" s="8"/>
    </row>
    <row r="17" spans="1:14" hidden="1" x14ac:dyDescent="0.3">
      <c r="B17" s="9">
        <v>11</v>
      </c>
      <c r="C17" s="1" t="s">
        <v>6</v>
      </c>
      <c r="E17" s="1" t="s">
        <v>16</v>
      </c>
      <c r="L17" s="8"/>
      <c r="M17" s="8"/>
    </row>
    <row r="18" spans="1:14" hidden="1" x14ac:dyDescent="0.3">
      <c r="B18" s="9">
        <v>11</v>
      </c>
      <c r="C18" s="1" t="s">
        <v>6</v>
      </c>
      <c r="E18" s="1" t="s">
        <v>17</v>
      </c>
      <c r="L18" s="8"/>
      <c r="M18" s="8"/>
    </row>
    <row r="19" spans="1:14" hidden="1" x14ac:dyDescent="0.3">
      <c r="B19" s="25">
        <v>12</v>
      </c>
      <c r="C19" s="26" t="s">
        <v>18</v>
      </c>
      <c r="D19" s="25"/>
      <c r="E19" s="26" t="s">
        <v>19</v>
      </c>
      <c r="F19" s="7"/>
      <c r="G19" s="7"/>
      <c r="H19" s="7"/>
      <c r="I19" s="1" t="s">
        <v>973</v>
      </c>
      <c r="J19" s="6"/>
      <c r="K19" s="6"/>
      <c r="L19" s="8"/>
      <c r="M19" s="8"/>
    </row>
    <row r="20" spans="1:14" hidden="1" x14ac:dyDescent="0.3">
      <c r="B20" s="25">
        <v>12</v>
      </c>
      <c r="C20" s="26" t="s">
        <v>18</v>
      </c>
      <c r="D20" s="25"/>
      <c r="E20" s="26" t="s">
        <v>20</v>
      </c>
      <c r="F20" s="7"/>
      <c r="G20" s="7"/>
      <c r="H20" s="7"/>
      <c r="I20" s="1" t="s">
        <v>973</v>
      </c>
      <c r="J20" s="6"/>
      <c r="K20" s="6"/>
      <c r="L20" s="10"/>
      <c r="M20" s="10"/>
    </row>
    <row r="21" spans="1:14" hidden="1" x14ac:dyDescent="0.3">
      <c r="B21" s="25">
        <v>12</v>
      </c>
      <c r="C21" s="26" t="s">
        <v>18</v>
      </c>
      <c r="D21" s="25"/>
      <c r="E21" s="26" t="s">
        <v>21</v>
      </c>
      <c r="F21" s="7"/>
      <c r="G21" s="7"/>
      <c r="H21" s="7"/>
      <c r="I21" s="1" t="s">
        <v>973</v>
      </c>
      <c r="J21" s="6"/>
      <c r="K21" s="6"/>
      <c r="L21" s="10"/>
      <c r="M21" s="10"/>
    </row>
    <row r="22" spans="1:14" hidden="1" x14ac:dyDescent="0.3">
      <c r="B22" s="25">
        <v>12</v>
      </c>
      <c r="C22" s="26" t="s">
        <v>18</v>
      </c>
      <c r="D22" s="25"/>
      <c r="E22" s="26" t="s">
        <v>22</v>
      </c>
      <c r="F22" s="7"/>
      <c r="G22" s="7"/>
      <c r="H22" s="7"/>
      <c r="I22" s="1" t="s">
        <v>973</v>
      </c>
      <c r="J22" s="6"/>
      <c r="K22" s="6"/>
      <c r="L22" s="10"/>
      <c r="M22" s="10"/>
    </row>
    <row r="23" spans="1:14" hidden="1" x14ac:dyDescent="0.3">
      <c r="B23" s="25">
        <v>12</v>
      </c>
      <c r="C23" s="26" t="s">
        <v>18</v>
      </c>
      <c r="D23" s="25"/>
      <c r="E23" s="26" t="s">
        <v>23</v>
      </c>
      <c r="F23" s="7"/>
      <c r="G23" s="7"/>
      <c r="H23" s="7"/>
      <c r="I23" s="1" t="s">
        <v>973</v>
      </c>
      <c r="J23" s="6"/>
      <c r="K23" s="6"/>
      <c r="L23" s="10"/>
      <c r="M23" s="10"/>
    </row>
    <row r="24" spans="1:14" hidden="1" x14ac:dyDescent="0.3">
      <c r="B24" s="4">
        <v>13</v>
      </c>
      <c r="C24" s="18" t="s">
        <v>475</v>
      </c>
      <c r="D24" s="9">
        <v>1301</v>
      </c>
      <c r="E24" s="1" t="s">
        <v>309</v>
      </c>
      <c r="F24" s="1" t="s">
        <v>414</v>
      </c>
      <c r="J24" s="9" t="s">
        <v>420</v>
      </c>
      <c r="K24" s="9" t="s">
        <v>420</v>
      </c>
      <c r="L24" s="10"/>
      <c r="M24" s="10"/>
    </row>
    <row r="25" spans="1:14" hidden="1" x14ac:dyDescent="0.3">
      <c r="B25" s="4">
        <v>13</v>
      </c>
      <c r="C25" s="18" t="s">
        <v>475</v>
      </c>
      <c r="D25" s="9">
        <v>1302</v>
      </c>
      <c r="E25" s="1" t="s">
        <v>311</v>
      </c>
      <c r="F25" s="1" t="s">
        <v>415</v>
      </c>
      <c r="J25" s="9" t="s">
        <v>420</v>
      </c>
      <c r="K25" s="9" t="s">
        <v>420</v>
      </c>
      <c r="L25" s="10"/>
      <c r="M25" s="10"/>
    </row>
    <row r="26" spans="1:14" hidden="1" x14ac:dyDescent="0.3">
      <c r="A26" s="1" t="s">
        <v>494</v>
      </c>
      <c r="B26" s="4">
        <v>13</v>
      </c>
      <c r="C26" s="18" t="s">
        <v>475</v>
      </c>
      <c r="D26" s="9">
        <v>1303</v>
      </c>
      <c r="E26" s="1" t="s">
        <v>24</v>
      </c>
      <c r="F26" s="1" t="s">
        <v>413</v>
      </c>
      <c r="J26" s="9" t="s">
        <v>420</v>
      </c>
      <c r="K26" s="9" t="s">
        <v>420</v>
      </c>
      <c r="L26" s="10"/>
    </row>
    <row r="27" spans="1:14" hidden="1" x14ac:dyDescent="0.3">
      <c r="A27" s="1" t="s">
        <v>494</v>
      </c>
      <c r="B27" s="4">
        <v>13</v>
      </c>
      <c r="C27" s="18" t="s">
        <v>475</v>
      </c>
      <c r="D27" s="9">
        <v>1304</v>
      </c>
      <c r="E27" s="1" t="s">
        <v>310</v>
      </c>
      <c r="F27" s="1" t="s">
        <v>440</v>
      </c>
      <c r="J27" s="9" t="s">
        <v>419</v>
      </c>
      <c r="K27" s="9" t="s">
        <v>420</v>
      </c>
      <c r="L27" s="8"/>
      <c r="M27" s="8"/>
      <c r="N27" s="11"/>
    </row>
    <row r="28" spans="1:14" hidden="1" x14ac:dyDescent="0.3">
      <c r="B28" s="4">
        <v>13</v>
      </c>
      <c r="C28" s="18" t="s">
        <v>475</v>
      </c>
      <c r="D28" s="9">
        <v>1305</v>
      </c>
      <c r="E28" s="1" t="s">
        <v>312</v>
      </c>
      <c r="F28" s="1" t="s">
        <v>416</v>
      </c>
      <c r="J28" s="9" t="s">
        <v>420</v>
      </c>
      <c r="K28" s="9" t="s">
        <v>420</v>
      </c>
      <c r="L28" s="10"/>
      <c r="M28" s="10"/>
    </row>
    <row r="29" spans="1:14" hidden="1" x14ac:dyDescent="0.3">
      <c r="B29" s="4">
        <v>13</v>
      </c>
      <c r="C29" s="18" t="s">
        <v>475</v>
      </c>
      <c r="D29" s="9">
        <v>1306</v>
      </c>
      <c r="E29" s="1" t="s">
        <v>313</v>
      </c>
      <c r="F29" s="1" t="s">
        <v>418</v>
      </c>
      <c r="J29" s="9" t="s">
        <v>420</v>
      </c>
      <c r="K29" s="9" t="s">
        <v>420</v>
      </c>
      <c r="L29" s="8"/>
      <c r="M29" s="8"/>
      <c r="N29" s="11" t="s">
        <v>427</v>
      </c>
    </row>
    <row r="30" spans="1:14" hidden="1" x14ac:dyDescent="0.3">
      <c r="A30" s="1" t="s">
        <v>494</v>
      </c>
      <c r="B30" s="4">
        <v>13</v>
      </c>
      <c r="C30" s="18" t="s">
        <v>475</v>
      </c>
      <c r="D30" s="38">
        <v>1307</v>
      </c>
      <c r="E30" s="39" t="s">
        <v>457</v>
      </c>
      <c r="F30" s="1" t="s">
        <v>425</v>
      </c>
      <c r="J30" s="9" t="s">
        <v>419</v>
      </c>
      <c r="K30" s="9" t="s">
        <v>420</v>
      </c>
      <c r="L30" s="8" t="s">
        <v>482</v>
      </c>
      <c r="M30" s="8" t="s">
        <v>480</v>
      </c>
      <c r="N30" s="31" t="s">
        <v>434</v>
      </c>
    </row>
    <row r="31" spans="1:14" hidden="1" x14ac:dyDescent="0.3">
      <c r="A31" s="1" t="s">
        <v>494</v>
      </c>
      <c r="B31" s="4">
        <v>13</v>
      </c>
      <c r="C31" s="18" t="s">
        <v>475</v>
      </c>
      <c r="D31" s="38">
        <v>1308</v>
      </c>
      <c r="E31" s="39" t="s">
        <v>484</v>
      </c>
      <c r="F31" s="1" t="s">
        <v>483</v>
      </c>
      <c r="J31" s="9" t="s">
        <v>420</v>
      </c>
      <c r="K31" s="9" t="s">
        <v>420</v>
      </c>
      <c r="L31" s="8" t="s">
        <v>482</v>
      </c>
      <c r="M31" s="10" t="s">
        <v>481</v>
      </c>
      <c r="N31" s="31"/>
    </row>
    <row r="32" spans="1:14" hidden="1" x14ac:dyDescent="0.3">
      <c r="A32" s="1" t="s">
        <v>494</v>
      </c>
      <c r="B32" s="4">
        <v>13</v>
      </c>
      <c r="C32" s="18" t="s">
        <v>475</v>
      </c>
      <c r="D32" s="38">
        <v>1309</v>
      </c>
      <c r="E32" s="7" t="s">
        <v>216</v>
      </c>
      <c r="F32" s="7" t="s">
        <v>518</v>
      </c>
      <c r="G32" s="7"/>
      <c r="H32" s="7"/>
      <c r="J32" s="9" t="s">
        <v>420</v>
      </c>
      <c r="K32" s="9" t="s">
        <v>420</v>
      </c>
      <c r="L32" s="8"/>
      <c r="M32" s="10"/>
      <c r="N32" s="31"/>
    </row>
    <row r="33" spans="1:14" hidden="1" x14ac:dyDescent="0.3">
      <c r="A33" s="1" t="s">
        <v>494</v>
      </c>
      <c r="B33" s="4">
        <v>13</v>
      </c>
      <c r="C33" s="18" t="s">
        <v>475</v>
      </c>
      <c r="D33" s="38">
        <v>1310</v>
      </c>
      <c r="E33" s="7" t="s">
        <v>217</v>
      </c>
      <c r="F33" s="7" t="s">
        <v>426</v>
      </c>
      <c r="G33" s="7"/>
      <c r="H33" s="7"/>
      <c r="J33" s="9" t="s">
        <v>419</v>
      </c>
      <c r="K33" s="9" t="s">
        <v>419</v>
      </c>
      <c r="L33" s="8" t="s">
        <v>469</v>
      </c>
      <c r="M33" s="10"/>
      <c r="N33" s="31"/>
    </row>
    <row r="34" spans="1:14" hidden="1" x14ac:dyDescent="0.3">
      <c r="B34" s="4">
        <v>14</v>
      </c>
      <c r="C34" s="5" t="s">
        <v>992</v>
      </c>
      <c r="D34" s="6">
        <v>1401</v>
      </c>
      <c r="E34" s="7" t="s">
        <v>26</v>
      </c>
      <c r="F34" s="7" t="s">
        <v>866</v>
      </c>
      <c r="G34" s="7"/>
      <c r="H34" s="7"/>
      <c r="J34" s="6"/>
      <c r="K34" s="6"/>
      <c r="L34" s="10"/>
      <c r="M34" s="10"/>
    </row>
    <row r="35" spans="1:14" hidden="1" x14ac:dyDescent="0.3">
      <c r="B35" s="4">
        <v>14</v>
      </c>
      <c r="C35" s="5" t="s">
        <v>992</v>
      </c>
      <c r="D35" s="6">
        <v>1402</v>
      </c>
      <c r="E35" s="7" t="s">
        <v>27</v>
      </c>
      <c r="F35" s="7"/>
      <c r="G35" s="7"/>
      <c r="H35" s="7"/>
      <c r="J35" s="6"/>
      <c r="K35" s="6"/>
      <c r="L35" s="10"/>
      <c r="M35" s="10"/>
    </row>
    <row r="36" spans="1:14" hidden="1" x14ac:dyDescent="0.3">
      <c r="B36" s="4">
        <v>14</v>
      </c>
      <c r="C36" s="5" t="s">
        <v>992</v>
      </c>
      <c r="D36" s="6">
        <v>1403</v>
      </c>
      <c r="E36" s="7" t="s">
        <v>25</v>
      </c>
      <c r="F36" s="7" t="s">
        <v>492</v>
      </c>
      <c r="G36" s="7"/>
      <c r="H36" s="7"/>
      <c r="J36" s="6" t="s">
        <v>420</v>
      </c>
      <c r="K36" s="6" t="s">
        <v>420</v>
      </c>
      <c r="L36" s="10" t="s">
        <v>466</v>
      </c>
      <c r="M36" s="10"/>
    </row>
    <row r="37" spans="1:14" hidden="1" x14ac:dyDescent="0.3">
      <c r="B37" s="4">
        <v>14</v>
      </c>
      <c r="C37" s="5" t="s">
        <v>992</v>
      </c>
      <c r="D37" s="6">
        <v>1404</v>
      </c>
      <c r="E37" s="7" t="s">
        <v>28</v>
      </c>
      <c r="F37" s="7"/>
      <c r="G37" s="7"/>
      <c r="H37" s="7"/>
      <c r="J37" s="6"/>
      <c r="K37" s="6"/>
      <c r="L37" s="10"/>
      <c r="M37" s="10"/>
    </row>
    <row r="38" spans="1:14" hidden="1" x14ac:dyDescent="0.3">
      <c r="B38" s="4"/>
      <c r="C38" s="5" t="s">
        <v>992</v>
      </c>
      <c r="D38" s="6">
        <v>1405</v>
      </c>
      <c r="E38" s="7" t="s">
        <v>51</v>
      </c>
      <c r="F38" s="7"/>
      <c r="G38" s="7"/>
      <c r="H38" s="7"/>
      <c r="J38" s="6"/>
      <c r="K38" s="6"/>
      <c r="L38" s="10"/>
      <c r="M38" s="10"/>
    </row>
    <row r="39" spans="1:14" hidden="1" x14ac:dyDescent="0.3">
      <c r="B39" s="4"/>
      <c r="C39" s="5" t="s">
        <v>992</v>
      </c>
      <c r="D39" s="6"/>
      <c r="E39" s="7" t="s">
        <v>814</v>
      </c>
      <c r="F39" s="7"/>
      <c r="G39" s="7"/>
      <c r="H39" s="7"/>
      <c r="J39" s="6"/>
      <c r="K39" s="6"/>
      <c r="L39" s="10"/>
      <c r="M39" s="10"/>
    </row>
    <row r="40" spans="1:14" hidden="1" x14ac:dyDescent="0.3">
      <c r="A40" s="1" t="s">
        <v>494</v>
      </c>
      <c r="B40" s="4">
        <v>15</v>
      </c>
      <c r="C40" s="1" t="s">
        <v>29</v>
      </c>
      <c r="D40" s="9">
        <v>1501</v>
      </c>
      <c r="E40" s="1" t="s">
        <v>30</v>
      </c>
      <c r="F40" s="1" t="s">
        <v>399</v>
      </c>
      <c r="J40" s="9" t="s">
        <v>419</v>
      </c>
      <c r="K40" s="9" t="s">
        <v>420</v>
      </c>
      <c r="L40" s="10" t="s">
        <v>465</v>
      </c>
      <c r="M40" s="10"/>
    </row>
    <row r="41" spans="1:14" hidden="1" x14ac:dyDescent="0.3">
      <c r="A41" s="1" t="s">
        <v>494</v>
      </c>
      <c r="B41" s="4">
        <v>15</v>
      </c>
      <c r="C41" s="1" t="s">
        <v>29</v>
      </c>
      <c r="D41" s="9">
        <v>1502</v>
      </c>
      <c r="E41" s="1" t="s">
        <v>31</v>
      </c>
      <c r="F41" s="1" t="s">
        <v>400</v>
      </c>
      <c r="J41" s="9" t="s">
        <v>419</v>
      </c>
      <c r="K41" s="9" t="s">
        <v>419</v>
      </c>
      <c r="L41" s="10"/>
      <c r="M41" s="10"/>
    </row>
    <row r="42" spans="1:14" hidden="1" x14ac:dyDescent="0.3">
      <c r="A42" s="1" t="s">
        <v>494</v>
      </c>
      <c r="B42" s="4">
        <v>15</v>
      </c>
      <c r="C42" s="1" t="s">
        <v>29</v>
      </c>
      <c r="D42" s="9">
        <v>1503</v>
      </c>
      <c r="E42" s="34" t="s">
        <v>468</v>
      </c>
      <c r="F42" s="1" t="s">
        <v>398</v>
      </c>
      <c r="J42" s="9" t="s">
        <v>419</v>
      </c>
      <c r="K42" s="9" t="s">
        <v>419</v>
      </c>
      <c r="L42" s="10" t="s">
        <v>463</v>
      </c>
      <c r="M42" s="10"/>
    </row>
    <row r="43" spans="1:14" hidden="1" x14ac:dyDescent="0.3">
      <c r="A43" s="1" t="s">
        <v>494</v>
      </c>
      <c r="B43" s="4">
        <v>15</v>
      </c>
      <c r="C43" s="1" t="s">
        <v>29</v>
      </c>
      <c r="D43" s="9">
        <v>1504</v>
      </c>
      <c r="E43" s="1" t="s">
        <v>32</v>
      </c>
      <c r="F43" s="1" t="s">
        <v>417</v>
      </c>
      <c r="J43" s="9" t="s">
        <v>420</v>
      </c>
      <c r="K43" s="9" t="s">
        <v>420</v>
      </c>
      <c r="L43" s="10" t="s">
        <v>32</v>
      </c>
      <c r="M43" s="10"/>
    </row>
    <row r="44" spans="1:14" hidden="1" x14ac:dyDescent="0.3">
      <c r="A44" s="1" t="s">
        <v>494</v>
      </c>
      <c r="B44" s="4">
        <v>15</v>
      </c>
      <c r="C44" s="1" t="s">
        <v>29</v>
      </c>
      <c r="D44" s="9">
        <v>1505</v>
      </c>
      <c r="E44" s="1" t="s">
        <v>33</v>
      </c>
      <c r="F44" s="1" t="s">
        <v>421</v>
      </c>
      <c r="J44" s="9" t="s">
        <v>420</v>
      </c>
      <c r="K44" s="9" t="s">
        <v>420</v>
      </c>
      <c r="L44" s="8"/>
      <c r="M44" s="8"/>
    </row>
    <row r="45" spans="1:14" hidden="1" x14ac:dyDescent="0.3">
      <c r="A45" s="1" t="s">
        <v>494</v>
      </c>
      <c r="B45" s="4">
        <v>15</v>
      </c>
      <c r="C45" s="1" t="s">
        <v>29</v>
      </c>
      <c r="D45" s="9">
        <v>1506</v>
      </c>
      <c r="E45" s="1" t="s">
        <v>34</v>
      </c>
      <c r="F45" s="1" t="s">
        <v>495</v>
      </c>
      <c r="J45" s="9" t="s">
        <v>420</v>
      </c>
      <c r="K45" s="9" t="s">
        <v>420</v>
      </c>
      <c r="L45" s="10"/>
      <c r="M45" s="10"/>
    </row>
    <row r="46" spans="1:14" hidden="1" x14ac:dyDescent="0.3">
      <c r="A46" s="1" t="s">
        <v>494</v>
      </c>
      <c r="B46" s="4">
        <v>15</v>
      </c>
      <c r="C46" s="1" t="s">
        <v>29</v>
      </c>
      <c r="D46" s="9">
        <v>1507</v>
      </c>
      <c r="E46" s="1" t="s">
        <v>409</v>
      </c>
      <c r="F46" s="11" t="s">
        <v>438</v>
      </c>
      <c r="G46" s="31"/>
      <c r="H46" s="31"/>
      <c r="J46" s="9" t="s">
        <v>419</v>
      </c>
      <c r="K46" s="9" t="s">
        <v>419</v>
      </c>
      <c r="L46" s="10" t="s">
        <v>409</v>
      </c>
      <c r="M46" s="10"/>
    </row>
    <row r="47" spans="1:14" hidden="1" x14ac:dyDescent="0.3">
      <c r="A47" s="1" t="s">
        <v>494</v>
      </c>
      <c r="B47" s="4">
        <v>15</v>
      </c>
      <c r="C47" s="1" t="s">
        <v>29</v>
      </c>
      <c r="D47" s="33">
        <v>1508</v>
      </c>
      <c r="E47" s="34" t="s">
        <v>442</v>
      </c>
      <c r="F47" s="1" t="s">
        <v>432</v>
      </c>
      <c r="J47" s="9" t="s">
        <v>419</v>
      </c>
      <c r="K47" s="9" t="s">
        <v>420</v>
      </c>
      <c r="L47" s="10"/>
      <c r="M47" s="10"/>
    </row>
    <row r="48" spans="1:14" hidden="1" x14ac:dyDescent="0.3">
      <c r="B48" s="4">
        <v>16</v>
      </c>
      <c r="C48" s="1" t="s">
        <v>29</v>
      </c>
      <c r="D48" s="35">
        <v>1508</v>
      </c>
      <c r="E48" s="36" t="s">
        <v>69</v>
      </c>
      <c r="F48" s="1" t="s">
        <v>503</v>
      </c>
      <c r="J48" s="9" t="s">
        <v>420</v>
      </c>
      <c r="L48" s="10"/>
      <c r="M48" s="10"/>
    </row>
    <row r="49" spans="1:13" hidden="1" x14ac:dyDescent="0.3">
      <c r="A49" s="1" t="s">
        <v>494</v>
      </c>
      <c r="B49" s="4">
        <v>15</v>
      </c>
      <c r="C49" s="1" t="s">
        <v>29</v>
      </c>
      <c r="D49" s="35">
        <v>1509</v>
      </c>
      <c r="E49" s="36" t="s">
        <v>69</v>
      </c>
      <c r="F49" s="1" t="s">
        <v>437</v>
      </c>
      <c r="I49" s="10" t="s">
        <v>454</v>
      </c>
      <c r="J49" s="9" t="s">
        <v>419</v>
      </c>
      <c r="K49" s="9" t="s">
        <v>420</v>
      </c>
    </row>
    <row r="50" spans="1:13" hidden="1" x14ac:dyDescent="0.3">
      <c r="B50" s="6">
        <v>16</v>
      </c>
      <c r="C50" s="7" t="s">
        <v>35</v>
      </c>
      <c r="D50" s="6"/>
      <c r="E50" s="7" t="s">
        <v>36</v>
      </c>
      <c r="F50" s="7"/>
      <c r="G50" s="7"/>
      <c r="H50" s="7"/>
      <c r="J50" s="6"/>
      <c r="K50" s="6"/>
      <c r="L50" s="8"/>
      <c r="M50" s="8"/>
    </row>
    <row r="51" spans="1:13" hidden="1" x14ac:dyDescent="0.3">
      <c r="B51" s="6">
        <v>16</v>
      </c>
      <c r="C51" s="7" t="s">
        <v>35</v>
      </c>
      <c r="D51" s="6"/>
      <c r="E51" s="7" t="s">
        <v>37</v>
      </c>
      <c r="F51" s="7"/>
      <c r="G51" s="7"/>
      <c r="H51" s="7"/>
      <c r="J51" s="6"/>
      <c r="K51" s="6"/>
      <c r="L51" s="8"/>
      <c r="M51" s="8"/>
    </row>
    <row r="52" spans="1:13" hidden="1" x14ac:dyDescent="0.3">
      <c r="B52" s="6">
        <v>16</v>
      </c>
      <c r="C52" s="7" t="s">
        <v>35</v>
      </c>
      <c r="D52" s="6"/>
      <c r="E52" s="7" t="s">
        <v>38</v>
      </c>
      <c r="F52" s="7"/>
      <c r="G52" s="7"/>
      <c r="H52" s="7"/>
      <c r="J52" s="6"/>
      <c r="K52" s="6"/>
      <c r="L52" s="8"/>
      <c r="M52" s="8"/>
    </row>
    <row r="53" spans="1:13" hidden="1" x14ac:dyDescent="0.3">
      <c r="B53" s="6">
        <v>16</v>
      </c>
      <c r="C53" s="7" t="s">
        <v>35</v>
      </c>
      <c r="D53" s="6"/>
      <c r="E53" s="7" t="s">
        <v>39</v>
      </c>
      <c r="F53" s="7" t="s">
        <v>486</v>
      </c>
      <c r="G53" s="7"/>
      <c r="H53" s="7"/>
      <c r="J53" s="6" t="s">
        <v>420</v>
      </c>
      <c r="K53" s="6" t="s">
        <v>420</v>
      </c>
      <c r="L53" s="8" t="s">
        <v>482</v>
      </c>
      <c r="M53" s="8" t="s">
        <v>485</v>
      </c>
    </row>
    <row r="54" spans="1:13" hidden="1" x14ac:dyDescent="0.3">
      <c r="B54" s="17">
        <v>17</v>
      </c>
      <c r="C54" s="1" t="s">
        <v>40</v>
      </c>
      <c r="E54" s="1" t="s">
        <v>41</v>
      </c>
      <c r="L54" s="8"/>
      <c r="M54" s="8"/>
    </row>
    <row r="55" spans="1:13" hidden="1" x14ac:dyDescent="0.3">
      <c r="B55" s="20">
        <v>17</v>
      </c>
      <c r="C55" s="21" t="s">
        <v>40</v>
      </c>
      <c r="D55" s="22"/>
      <c r="E55" s="81" t="s">
        <v>42</v>
      </c>
      <c r="I55" s="1" t="s">
        <v>984</v>
      </c>
      <c r="L55" s="10"/>
      <c r="M55" s="10"/>
    </row>
    <row r="56" spans="1:13" hidden="1" x14ac:dyDescent="0.3">
      <c r="B56" s="17">
        <v>17</v>
      </c>
      <c r="C56" s="1" t="s">
        <v>40</v>
      </c>
      <c r="E56" s="1" t="s">
        <v>43</v>
      </c>
      <c r="L56" s="10"/>
      <c r="M56" s="10"/>
    </row>
    <row r="57" spans="1:13" hidden="1" x14ac:dyDescent="0.3">
      <c r="B57" s="17">
        <v>17</v>
      </c>
      <c r="C57" s="1" t="s">
        <v>40</v>
      </c>
      <c r="E57" s="1" t="s">
        <v>44</v>
      </c>
      <c r="L57" s="10"/>
      <c r="M57" s="10"/>
    </row>
    <row r="58" spans="1:13" hidden="1" x14ac:dyDescent="0.3">
      <c r="B58" s="17">
        <v>17</v>
      </c>
      <c r="C58" s="1" t="s">
        <v>40</v>
      </c>
      <c r="E58" s="1" t="s">
        <v>45</v>
      </c>
      <c r="L58" s="8"/>
      <c r="M58" s="8"/>
    </row>
    <row r="59" spans="1:13" hidden="1" x14ac:dyDescent="0.3">
      <c r="B59" s="20">
        <v>17</v>
      </c>
      <c r="C59" s="21" t="s">
        <v>40</v>
      </c>
      <c r="D59" s="22"/>
      <c r="E59" s="21" t="s">
        <v>46</v>
      </c>
      <c r="I59" s="1" t="s">
        <v>987</v>
      </c>
      <c r="L59" s="8"/>
      <c r="M59" s="8"/>
    </row>
    <row r="60" spans="1:13" hidden="1" x14ac:dyDescent="0.3">
      <c r="B60" s="17">
        <v>17</v>
      </c>
      <c r="C60" s="1" t="s">
        <v>40</v>
      </c>
      <c r="E60" s="1" t="s">
        <v>47</v>
      </c>
      <c r="L60" s="8"/>
      <c r="M60" s="8"/>
    </row>
    <row r="61" spans="1:13" hidden="1" x14ac:dyDescent="0.3">
      <c r="B61" s="17">
        <v>17</v>
      </c>
      <c r="C61" s="1" t="s">
        <v>40</v>
      </c>
      <c r="E61" s="1" t="s">
        <v>48</v>
      </c>
      <c r="L61" s="8"/>
      <c r="M61" s="8"/>
    </row>
    <row r="62" spans="1:13" hidden="1" x14ac:dyDescent="0.3">
      <c r="B62" s="6">
        <v>18</v>
      </c>
      <c r="C62" s="5" t="s">
        <v>985</v>
      </c>
      <c r="D62" s="6"/>
      <c r="E62" s="7" t="s">
        <v>993</v>
      </c>
      <c r="F62" s="7"/>
      <c r="G62" s="7"/>
      <c r="H62" s="7"/>
      <c r="I62" s="1" t="s">
        <v>998</v>
      </c>
      <c r="J62" s="6"/>
      <c r="K62" s="6"/>
      <c r="L62" s="8"/>
      <c r="M62" s="8"/>
    </row>
    <row r="63" spans="1:13" hidden="1" x14ac:dyDescent="0.3">
      <c r="B63" s="25">
        <v>18</v>
      </c>
      <c r="C63" s="82" t="s">
        <v>985</v>
      </c>
      <c r="D63" s="25"/>
      <c r="E63" s="26" t="s">
        <v>49</v>
      </c>
      <c r="F63" s="7"/>
      <c r="G63" s="7"/>
      <c r="H63" s="7"/>
      <c r="I63" s="1" t="s">
        <v>999</v>
      </c>
      <c r="J63" s="6"/>
      <c r="K63" s="6"/>
      <c r="L63" s="8"/>
      <c r="M63" s="8"/>
    </row>
    <row r="64" spans="1:13" hidden="1" x14ac:dyDescent="0.3">
      <c r="B64" s="25">
        <v>18</v>
      </c>
      <c r="C64" s="82" t="s">
        <v>985</v>
      </c>
      <c r="D64" s="25"/>
      <c r="E64" s="26" t="s">
        <v>50</v>
      </c>
      <c r="F64" s="7"/>
      <c r="G64" s="7"/>
      <c r="H64" s="7"/>
      <c r="I64" s="1" t="s">
        <v>1000</v>
      </c>
      <c r="J64" s="6"/>
      <c r="K64" s="6"/>
      <c r="L64" s="8"/>
      <c r="M64" s="8"/>
    </row>
    <row r="65" spans="1:13" hidden="1" x14ac:dyDescent="0.3">
      <c r="B65" s="25">
        <v>18</v>
      </c>
      <c r="C65" s="82" t="s">
        <v>985</v>
      </c>
      <c r="D65" s="25"/>
      <c r="E65" s="26" t="s">
        <v>51</v>
      </c>
      <c r="F65" s="7"/>
      <c r="G65" s="7"/>
      <c r="H65" s="7"/>
      <c r="I65" s="1" t="s">
        <v>1001</v>
      </c>
      <c r="J65" s="6"/>
      <c r="K65" s="6"/>
      <c r="L65" s="8"/>
      <c r="M65" s="8"/>
    </row>
    <row r="66" spans="1:13" hidden="1" x14ac:dyDescent="0.3">
      <c r="B66" s="6">
        <v>18</v>
      </c>
      <c r="C66" s="5" t="s">
        <v>985</v>
      </c>
      <c r="D66" s="6"/>
      <c r="E66" s="7" t="s">
        <v>52</v>
      </c>
      <c r="F66" s="7"/>
      <c r="G66" s="7"/>
      <c r="H66" s="7"/>
      <c r="J66" s="6"/>
      <c r="K66" s="6"/>
      <c r="L66" s="8"/>
      <c r="M66" s="8"/>
    </row>
    <row r="67" spans="1:13" hidden="1" x14ac:dyDescent="0.3">
      <c r="B67" s="6">
        <v>18</v>
      </c>
      <c r="C67" s="5" t="s">
        <v>985</v>
      </c>
      <c r="D67" s="6"/>
      <c r="E67" s="7" t="s">
        <v>53</v>
      </c>
      <c r="F67" s="7"/>
      <c r="G67" s="7"/>
      <c r="H67" s="7"/>
      <c r="J67" s="6"/>
      <c r="K67" s="6"/>
      <c r="L67" s="8"/>
      <c r="M67" s="8"/>
    </row>
    <row r="68" spans="1:13" hidden="1" x14ac:dyDescent="0.3">
      <c r="B68" s="9">
        <v>19</v>
      </c>
      <c r="C68" s="18" t="s">
        <v>458</v>
      </c>
      <c r="E68" s="1" t="s">
        <v>54</v>
      </c>
      <c r="L68" s="8"/>
      <c r="M68" s="8"/>
    </row>
    <row r="69" spans="1:13" hidden="1" x14ac:dyDescent="0.3">
      <c r="B69" s="9">
        <v>19</v>
      </c>
      <c r="C69" s="18" t="s">
        <v>458</v>
      </c>
      <c r="E69" s="1" t="s">
        <v>55</v>
      </c>
      <c r="L69" s="8"/>
      <c r="M69" s="8"/>
    </row>
    <row r="70" spans="1:13" hidden="1" x14ac:dyDescent="0.3">
      <c r="A70" s="1" t="s">
        <v>494</v>
      </c>
      <c r="B70" s="9">
        <v>19</v>
      </c>
      <c r="C70" s="18" t="s">
        <v>458</v>
      </c>
      <c r="E70" s="1" t="s">
        <v>56</v>
      </c>
      <c r="F70" s="1" t="s">
        <v>441</v>
      </c>
      <c r="J70" s="9" t="s">
        <v>419</v>
      </c>
      <c r="K70" s="9" t="s">
        <v>420</v>
      </c>
      <c r="L70" s="8"/>
      <c r="M70" s="8"/>
    </row>
    <row r="71" spans="1:13" hidden="1" x14ac:dyDescent="0.3">
      <c r="B71" s="9">
        <v>19</v>
      </c>
      <c r="C71" s="18" t="s">
        <v>458</v>
      </c>
      <c r="E71" s="1" t="s">
        <v>57</v>
      </c>
      <c r="L71" s="8"/>
      <c r="M71" s="8"/>
    </row>
    <row r="72" spans="1:13" hidden="1" x14ac:dyDescent="0.3">
      <c r="B72" s="9">
        <v>19</v>
      </c>
      <c r="C72" s="18" t="s">
        <v>458</v>
      </c>
      <c r="E72" s="1" t="s">
        <v>58</v>
      </c>
      <c r="L72" s="8"/>
      <c r="M72" s="8"/>
    </row>
    <row r="73" spans="1:13" hidden="1" x14ac:dyDescent="0.3">
      <c r="B73" s="9">
        <v>19</v>
      </c>
      <c r="C73" s="18" t="s">
        <v>458</v>
      </c>
      <c r="E73" s="1" t="s">
        <v>59</v>
      </c>
      <c r="L73" s="8"/>
      <c r="M73" s="8"/>
    </row>
    <row r="74" spans="1:13" x14ac:dyDescent="0.3">
      <c r="A74" s="1" t="s">
        <v>494</v>
      </c>
      <c r="B74" s="4">
        <v>20</v>
      </c>
      <c r="C74" s="5" t="s">
        <v>474</v>
      </c>
      <c r="D74" s="6">
        <v>2001</v>
      </c>
      <c r="E74" s="7" t="s">
        <v>60</v>
      </c>
      <c r="F74" s="7" t="s">
        <v>510</v>
      </c>
      <c r="G74" s="7"/>
      <c r="H74" s="7"/>
      <c r="J74" s="19" t="s">
        <v>420</v>
      </c>
      <c r="K74" s="19" t="s">
        <v>419</v>
      </c>
      <c r="L74" s="8" t="s">
        <v>471</v>
      </c>
      <c r="M74" s="8"/>
    </row>
    <row r="75" spans="1:13" x14ac:dyDescent="0.3">
      <c r="A75" s="1" t="s">
        <v>494</v>
      </c>
      <c r="B75" s="4">
        <v>20</v>
      </c>
      <c r="C75" s="5" t="s">
        <v>474</v>
      </c>
      <c r="D75" s="6">
        <v>2002</v>
      </c>
      <c r="E75" s="7" t="s">
        <v>401</v>
      </c>
      <c r="F75" s="7" t="s">
        <v>509</v>
      </c>
      <c r="G75" s="7"/>
      <c r="H75" s="7"/>
      <c r="J75" s="6" t="s">
        <v>419</v>
      </c>
      <c r="K75" s="6" t="s">
        <v>419</v>
      </c>
      <c r="L75" s="8" t="s">
        <v>471</v>
      </c>
      <c r="M75" s="8"/>
    </row>
    <row r="76" spans="1:13" x14ac:dyDescent="0.3">
      <c r="A76" s="1" t="s">
        <v>494</v>
      </c>
      <c r="B76" s="4">
        <v>20</v>
      </c>
      <c r="C76" s="5" t="s">
        <v>474</v>
      </c>
      <c r="D76" s="6">
        <v>2003</v>
      </c>
      <c r="E76" s="7" t="s">
        <v>61</v>
      </c>
      <c r="F76" s="7" t="s">
        <v>511</v>
      </c>
      <c r="G76" s="7"/>
      <c r="H76" s="7"/>
      <c r="J76" s="6" t="s">
        <v>420</v>
      </c>
      <c r="K76" s="6" t="s">
        <v>420</v>
      </c>
      <c r="L76" s="8"/>
      <c r="M76" s="8"/>
    </row>
    <row r="77" spans="1:13" x14ac:dyDescent="0.3">
      <c r="A77" s="1" t="s">
        <v>494</v>
      </c>
      <c r="B77" s="4">
        <v>20</v>
      </c>
      <c r="C77" s="5" t="s">
        <v>474</v>
      </c>
      <c r="D77" s="6">
        <v>2004</v>
      </c>
      <c r="E77" s="7" t="s">
        <v>402</v>
      </c>
      <c r="F77" s="7" t="s">
        <v>512</v>
      </c>
      <c r="G77" s="7"/>
      <c r="H77" s="7"/>
      <c r="J77" s="6" t="s">
        <v>420</v>
      </c>
      <c r="K77" s="6" t="s">
        <v>420</v>
      </c>
      <c r="L77" s="8"/>
      <c r="M77" s="8"/>
    </row>
    <row r="78" spans="1:13" x14ac:dyDescent="0.3">
      <c r="A78" s="1" t="s">
        <v>494</v>
      </c>
      <c r="B78" s="4">
        <v>20</v>
      </c>
      <c r="C78" s="5" t="s">
        <v>474</v>
      </c>
      <c r="D78" s="6">
        <v>2005</v>
      </c>
      <c r="E78" s="7" t="s">
        <v>306</v>
      </c>
      <c r="F78" s="7" t="s">
        <v>513</v>
      </c>
      <c r="G78" s="7"/>
      <c r="H78" s="7"/>
      <c r="I78" s="8"/>
      <c r="J78" s="6"/>
      <c r="K78" s="6"/>
      <c r="L78" s="8"/>
      <c r="M78" s="8"/>
    </row>
    <row r="79" spans="1:13" x14ac:dyDescent="0.3">
      <c r="A79" s="1" t="s">
        <v>494</v>
      </c>
      <c r="B79" s="4">
        <v>20</v>
      </c>
      <c r="C79" s="5" t="s">
        <v>474</v>
      </c>
      <c r="D79" s="6">
        <v>2006</v>
      </c>
      <c r="E79" s="7" t="s">
        <v>308</v>
      </c>
      <c r="F79" s="7" t="s">
        <v>514</v>
      </c>
      <c r="G79" s="7"/>
      <c r="H79" s="7"/>
      <c r="I79" s="1" t="s">
        <v>516</v>
      </c>
      <c r="J79" s="6" t="s">
        <v>420</v>
      </c>
      <c r="K79" s="6" t="s">
        <v>419</v>
      </c>
      <c r="M79" s="8"/>
    </row>
    <row r="80" spans="1:13" x14ac:dyDescent="0.3">
      <c r="A80" s="1" t="s">
        <v>494</v>
      </c>
      <c r="B80" s="4">
        <v>20</v>
      </c>
      <c r="C80" s="5" t="s">
        <v>474</v>
      </c>
      <c r="D80" s="6">
        <v>2007</v>
      </c>
      <c r="E80" s="7" t="s">
        <v>307</v>
      </c>
      <c r="F80" s="7" t="s">
        <v>515</v>
      </c>
      <c r="G80" s="7"/>
      <c r="H80" s="7"/>
      <c r="J80" s="6" t="s">
        <v>420</v>
      </c>
      <c r="K80" s="6" t="s">
        <v>420</v>
      </c>
      <c r="L80" s="8"/>
      <c r="M80" s="8"/>
    </row>
    <row r="81" spans="1:12" hidden="1" x14ac:dyDescent="0.3">
      <c r="B81" s="20">
        <v>21</v>
      </c>
      <c r="C81" s="21" t="s">
        <v>62</v>
      </c>
      <c r="D81" s="22"/>
      <c r="E81" s="21" t="s">
        <v>63</v>
      </c>
      <c r="F81" s="23" t="s">
        <v>423</v>
      </c>
      <c r="G81" s="23"/>
      <c r="H81" s="23"/>
      <c r="I81" s="8" t="s">
        <v>969</v>
      </c>
      <c r="J81" s="24" t="s">
        <v>419</v>
      </c>
      <c r="K81" s="24" t="s">
        <v>419</v>
      </c>
    </row>
    <row r="82" spans="1:12" hidden="1" x14ac:dyDescent="0.3">
      <c r="A82" s="1" t="s">
        <v>494</v>
      </c>
      <c r="B82" s="4">
        <v>22</v>
      </c>
      <c r="C82" s="5" t="s">
        <v>449</v>
      </c>
      <c r="D82" s="6">
        <v>2201</v>
      </c>
      <c r="E82" s="7" t="s">
        <v>65</v>
      </c>
      <c r="F82" s="7" t="s">
        <v>405</v>
      </c>
      <c r="G82" s="7"/>
      <c r="H82" s="7"/>
      <c r="I82" s="8" t="s">
        <v>494</v>
      </c>
      <c r="J82" s="6" t="s">
        <v>419</v>
      </c>
      <c r="K82" s="6" t="s">
        <v>419</v>
      </c>
      <c r="L82" s="9" t="s">
        <v>65</v>
      </c>
    </row>
    <row r="83" spans="1:12" hidden="1" x14ac:dyDescent="0.3">
      <c r="A83" s="1" t="s">
        <v>494</v>
      </c>
      <c r="B83" s="4">
        <v>22</v>
      </c>
      <c r="C83" s="5" t="s">
        <v>449</v>
      </c>
      <c r="D83" s="6">
        <v>2202</v>
      </c>
      <c r="E83" s="7" t="s">
        <v>66</v>
      </c>
      <c r="F83" s="7" t="s">
        <v>497</v>
      </c>
      <c r="G83" s="7">
        <v>220201</v>
      </c>
      <c r="H83" s="7" t="s">
        <v>873</v>
      </c>
      <c r="I83" s="8" t="s">
        <v>494</v>
      </c>
      <c r="J83" s="6" t="s">
        <v>420</v>
      </c>
      <c r="K83" s="6" t="s">
        <v>420</v>
      </c>
      <c r="L83" s="9" t="s">
        <v>64</v>
      </c>
    </row>
    <row r="84" spans="1:12" hidden="1" x14ac:dyDescent="0.3">
      <c r="B84" s="4">
        <v>22</v>
      </c>
      <c r="C84" s="5" t="s">
        <v>449</v>
      </c>
      <c r="D84" s="6">
        <v>2202</v>
      </c>
      <c r="E84" s="7" t="s">
        <v>66</v>
      </c>
      <c r="F84" s="7" t="s">
        <v>497</v>
      </c>
      <c r="G84" s="7">
        <v>220202</v>
      </c>
      <c r="H84" s="7" t="s">
        <v>874</v>
      </c>
      <c r="I84" s="8" t="s">
        <v>494</v>
      </c>
      <c r="J84" s="6"/>
      <c r="K84" s="6"/>
    </row>
    <row r="85" spans="1:12" hidden="1" x14ac:dyDescent="0.3">
      <c r="B85" s="4">
        <v>22</v>
      </c>
      <c r="C85" s="5" t="s">
        <v>449</v>
      </c>
      <c r="D85" s="6">
        <v>2202</v>
      </c>
      <c r="E85" s="7" t="s">
        <v>66</v>
      </c>
      <c r="F85" s="7" t="s">
        <v>497</v>
      </c>
      <c r="G85" s="26">
        <v>220203</v>
      </c>
      <c r="H85" s="7" t="s">
        <v>875</v>
      </c>
      <c r="I85" s="8" t="s">
        <v>1030</v>
      </c>
      <c r="J85" s="6"/>
      <c r="K85" s="6"/>
    </row>
    <row r="86" spans="1:12" hidden="1" x14ac:dyDescent="0.3">
      <c r="B86" s="4">
        <v>22</v>
      </c>
      <c r="C86" s="5" t="s">
        <v>449</v>
      </c>
      <c r="D86" s="6">
        <v>2202</v>
      </c>
      <c r="E86" s="7" t="s">
        <v>66</v>
      </c>
      <c r="F86" s="7" t="s">
        <v>497</v>
      </c>
      <c r="G86" s="26">
        <v>220204</v>
      </c>
      <c r="H86" s="7" t="s">
        <v>876</v>
      </c>
      <c r="I86" s="8" t="s">
        <v>1035</v>
      </c>
      <c r="J86" s="6"/>
      <c r="K86" s="6"/>
    </row>
    <row r="87" spans="1:12" hidden="1" x14ac:dyDescent="0.3">
      <c r="B87" s="4">
        <v>22</v>
      </c>
      <c r="C87" s="5" t="s">
        <v>449</v>
      </c>
      <c r="D87" s="6">
        <v>2202</v>
      </c>
      <c r="E87" s="7" t="s">
        <v>66</v>
      </c>
      <c r="F87" s="7" t="s">
        <v>497</v>
      </c>
      <c r="G87" s="26">
        <v>220205</v>
      </c>
      <c r="H87" s="7" t="s">
        <v>877</v>
      </c>
      <c r="I87" s="8" t="s">
        <v>1034</v>
      </c>
      <c r="J87" s="6"/>
      <c r="K87" s="6"/>
    </row>
    <row r="88" spans="1:12" hidden="1" x14ac:dyDescent="0.3">
      <c r="B88" s="4">
        <v>22</v>
      </c>
      <c r="C88" s="5" t="s">
        <v>449</v>
      </c>
      <c r="D88" s="6">
        <v>2202</v>
      </c>
      <c r="E88" s="7" t="s">
        <v>66</v>
      </c>
      <c r="F88" s="7" t="s">
        <v>497</v>
      </c>
      <c r="G88" s="7">
        <v>220206</v>
      </c>
      <c r="H88" s="7" t="s">
        <v>878</v>
      </c>
      <c r="I88" s="8" t="s">
        <v>961</v>
      </c>
      <c r="J88" s="6"/>
      <c r="K88" s="6"/>
    </row>
    <row r="89" spans="1:12" hidden="1" x14ac:dyDescent="0.3">
      <c r="B89" s="4">
        <v>22</v>
      </c>
      <c r="C89" s="5" t="s">
        <v>449</v>
      </c>
      <c r="D89" s="6">
        <v>2202</v>
      </c>
      <c r="E89" s="7" t="s">
        <v>66</v>
      </c>
      <c r="F89" s="7" t="s">
        <v>497</v>
      </c>
      <c r="G89" s="7">
        <v>220207</v>
      </c>
      <c r="H89" s="7" t="s">
        <v>226</v>
      </c>
      <c r="I89" s="8"/>
      <c r="J89" s="6"/>
      <c r="K89" s="6"/>
    </row>
    <row r="90" spans="1:12" hidden="1" x14ac:dyDescent="0.3">
      <c r="B90" s="4">
        <v>22</v>
      </c>
      <c r="C90" s="5" t="s">
        <v>449</v>
      </c>
      <c r="D90" s="6">
        <v>2202</v>
      </c>
      <c r="E90" s="7" t="s">
        <v>66</v>
      </c>
      <c r="F90" s="7" t="s">
        <v>497</v>
      </c>
      <c r="G90" s="7">
        <v>220208</v>
      </c>
      <c r="H90" s="7" t="s">
        <v>960</v>
      </c>
      <c r="I90" s="8" t="s">
        <v>962</v>
      </c>
      <c r="J90" s="6"/>
      <c r="K90" s="6"/>
    </row>
    <row r="91" spans="1:12" hidden="1" x14ac:dyDescent="0.3">
      <c r="B91" s="4">
        <v>22</v>
      </c>
      <c r="C91" s="5" t="s">
        <v>449</v>
      </c>
      <c r="D91" s="6">
        <v>2202</v>
      </c>
      <c r="E91" s="7" t="s">
        <v>66</v>
      </c>
      <c r="F91" s="7" t="s">
        <v>497</v>
      </c>
      <c r="G91" s="7">
        <v>220209</v>
      </c>
      <c r="H91" s="7" t="s">
        <v>880</v>
      </c>
      <c r="I91" s="8" t="s">
        <v>963</v>
      </c>
      <c r="J91" s="6"/>
      <c r="K91" s="6"/>
    </row>
    <row r="92" spans="1:12" hidden="1" x14ac:dyDescent="0.3">
      <c r="B92" s="4">
        <v>22</v>
      </c>
      <c r="C92" s="5" t="s">
        <v>449</v>
      </c>
      <c r="D92" s="6">
        <v>2202</v>
      </c>
      <c r="E92" s="7" t="s">
        <v>66</v>
      </c>
      <c r="F92" s="7" t="s">
        <v>497</v>
      </c>
      <c r="G92" s="7">
        <v>220210</v>
      </c>
      <c r="H92" s="1" t="s">
        <v>881</v>
      </c>
      <c r="I92" s="8" t="s">
        <v>964</v>
      </c>
      <c r="J92" s="6"/>
      <c r="K92" s="6"/>
    </row>
    <row r="93" spans="1:12" hidden="1" x14ac:dyDescent="0.3">
      <c r="B93" s="4">
        <v>22</v>
      </c>
      <c r="C93" s="5" t="s">
        <v>449</v>
      </c>
      <c r="D93" s="6">
        <v>2203</v>
      </c>
      <c r="E93" s="26" t="s">
        <v>67</v>
      </c>
      <c r="F93" s="7"/>
      <c r="G93" s="1">
        <v>220301</v>
      </c>
      <c r="H93" s="1" t="s">
        <v>896</v>
      </c>
      <c r="I93" s="8" t="s">
        <v>978</v>
      </c>
      <c r="J93" s="6"/>
      <c r="K93" s="6"/>
    </row>
    <row r="94" spans="1:12" hidden="1" x14ac:dyDescent="0.3">
      <c r="B94" s="4">
        <v>22</v>
      </c>
      <c r="C94" s="5" t="s">
        <v>449</v>
      </c>
      <c r="D94" s="6">
        <v>2203</v>
      </c>
      <c r="E94" s="26" t="s">
        <v>67</v>
      </c>
      <c r="F94" s="7"/>
      <c r="G94" s="1">
        <v>220302</v>
      </c>
      <c r="H94" s="86" t="s">
        <v>965</v>
      </c>
      <c r="I94" s="90" t="s">
        <v>1109</v>
      </c>
      <c r="J94" s="6"/>
      <c r="K94" s="6"/>
    </row>
    <row r="95" spans="1:12" hidden="1" x14ac:dyDescent="0.3">
      <c r="B95" s="4">
        <v>22</v>
      </c>
      <c r="C95" s="5" t="s">
        <v>449</v>
      </c>
      <c r="D95" s="6">
        <v>2203</v>
      </c>
      <c r="E95" s="26" t="s">
        <v>67</v>
      </c>
      <c r="F95" s="7"/>
      <c r="G95" s="1">
        <v>220303</v>
      </c>
      <c r="H95" s="86" t="s">
        <v>966</v>
      </c>
      <c r="I95" s="90" t="s">
        <v>1111</v>
      </c>
      <c r="J95" s="6"/>
      <c r="K95" s="6"/>
    </row>
    <row r="96" spans="1:12" hidden="1" x14ac:dyDescent="0.3">
      <c r="B96" s="4">
        <v>22</v>
      </c>
      <c r="C96" s="5" t="s">
        <v>449</v>
      </c>
      <c r="D96" s="6">
        <v>2203</v>
      </c>
      <c r="E96" s="26" t="s">
        <v>67</v>
      </c>
      <c r="F96" s="7"/>
      <c r="G96" s="1">
        <v>220304</v>
      </c>
      <c r="H96" s="1" t="s">
        <v>228</v>
      </c>
      <c r="I96" s="90" t="s">
        <v>1110</v>
      </c>
      <c r="J96" s="6"/>
      <c r="K96" s="6"/>
    </row>
    <row r="97" spans="1:13" hidden="1" x14ac:dyDescent="0.3">
      <c r="B97" s="4">
        <v>22</v>
      </c>
      <c r="C97" s="5" t="s">
        <v>449</v>
      </c>
      <c r="D97" s="6">
        <v>2203</v>
      </c>
      <c r="E97" s="26" t="s">
        <v>67</v>
      </c>
      <c r="F97" s="7"/>
      <c r="G97" s="1">
        <v>220305</v>
      </c>
      <c r="H97" s="1" t="s">
        <v>967</v>
      </c>
      <c r="I97" s="8" t="s">
        <v>1059</v>
      </c>
      <c r="J97" s="6"/>
      <c r="K97" s="6"/>
    </row>
    <row r="98" spans="1:13" hidden="1" x14ac:dyDescent="0.3">
      <c r="B98" s="4">
        <v>22</v>
      </c>
      <c r="C98" s="5" t="s">
        <v>449</v>
      </c>
      <c r="D98" s="6">
        <v>2203</v>
      </c>
      <c r="E98" s="26" t="s">
        <v>67</v>
      </c>
      <c r="F98" s="7"/>
      <c r="G98" s="1">
        <v>220306</v>
      </c>
      <c r="H98" s="1" t="s">
        <v>968</v>
      </c>
      <c r="I98" s="8" t="s">
        <v>972</v>
      </c>
      <c r="J98" s="6"/>
      <c r="K98" s="6"/>
    </row>
    <row r="99" spans="1:13" hidden="1" x14ac:dyDescent="0.3">
      <c r="B99" s="4">
        <v>22</v>
      </c>
      <c r="C99" s="5" t="s">
        <v>449</v>
      </c>
      <c r="D99" s="6">
        <v>2203</v>
      </c>
      <c r="E99" s="26" t="s">
        <v>67</v>
      </c>
      <c r="F99" s="7"/>
      <c r="G99" s="1">
        <v>220307</v>
      </c>
      <c r="H99" s="1" t="s">
        <v>229</v>
      </c>
      <c r="I99" s="8" t="s">
        <v>972</v>
      </c>
      <c r="J99" s="6"/>
      <c r="K99" s="6"/>
    </row>
    <row r="100" spans="1:13" hidden="1" x14ac:dyDescent="0.3">
      <c r="B100" s="4">
        <v>22</v>
      </c>
      <c r="C100" s="5" t="s">
        <v>449</v>
      </c>
      <c r="D100" s="6">
        <v>2203</v>
      </c>
      <c r="E100" s="26" t="s">
        <v>67</v>
      </c>
      <c r="F100" s="7"/>
      <c r="G100" s="1">
        <v>220308</v>
      </c>
      <c r="H100" s="1" t="s">
        <v>462</v>
      </c>
      <c r="I100" s="8"/>
      <c r="J100" s="6"/>
      <c r="K100" s="6"/>
    </row>
    <row r="101" spans="1:13" hidden="1" x14ac:dyDescent="0.3">
      <c r="B101" s="4">
        <v>22</v>
      </c>
      <c r="C101" s="5" t="s">
        <v>449</v>
      </c>
      <c r="D101" s="6">
        <v>2204</v>
      </c>
      <c r="E101" s="26" t="s">
        <v>68</v>
      </c>
      <c r="G101" s="1">
        <v>220401</v>
      </c>
      <c r="H101" s="43" t="s">
        <v>230</v>
      </c>
      <c r="I101" s="8" t="s">
        <v>1031</v>
      </c>
      <c r="J101" s="6" t="s">
        <v>419</v>
      </c>
      <c r="K101" s="6" t="s">
        <v>419</v>
      </c>
      <c r="L101" s="9" t="s">
        <v>467</v>
      </c>
    </row>
    <row r="102" spans="1:13" hidden="1" x14ac:dyDescent="0.3">
      <c r="B102" s="4">
        <v>22</v>
      </c>
      <c r="C102" s="5" t="s">
        <v>449</v>
      </c>
      <c r="D102" s="6">
        <v>2204</v>
      </c>
      <c r="E102" s="26" t="s">
        <v>68</v>
      </c>
      <c r="G102" s="1">
        <v>220402</v>
      </c>
      <c r="H102" s="43" t="s">
        <v>231</v>
      </c>
      <c r="I102" s="8" t="s">
        <v>1030</v>
      </c>
      <c r="J102" s="6"/>
      <c r="K102" s="6"/>
    </row>
    <row r="103" spans="1:13" hidden="1" x14ac:dyDescent="0.3">
      <c r="B103" s="4">
        <v>22</v>
      </c>
      <c r="C103" s="5" t="s">
        <v>449</v>
      </c>
      <c r="D103" s="6">
        <v>2204</v>
      </c>
      <c r="E103" s="26" t="s">
        <v>68</v>
      </c>
      <c r="G103" s="1">
        <v>220403</v>
      </c>
      <c r="H103" s="43" t="s">
        <v>232</v>
      </c>
      <c r="I103" s="8" t="s">
        <v>1032</v>
      </c>
      <c r="J103" s="6"/>
      <c r="K103" s="6"/>
    </row>
    <row r="104" spans="1:13" hidden="1" x14ac:dyDescent="0.3">
      <c r="B104" s="4">
        <v>22</v>
      </c>
      <c r="C104" s="5" t="s">
        <v>449</v>
      </c>
      <c r="D104" s="6">
        <v>2204</v>
      </c>
      <c r="E104" s="26" t="s">
        <v>68</v>
      </c>
      <c r="G104" s="1">
        <v>220404</v>
      </c>
      <c r="H104" s="43" t="s">
        <v>247</v>
      </c>
      <c r="I104" s="8" t="s">
        <v>867</v>
      </c>
      <c r="J104" s="6"/>
      <c r="K104" s="6"/>
    </row>
    <row r="105" spans="1:13" hidden="1" x14ac:dyDescent="0.3">
      <c r="B105" s="4">
        <v>22</v>
      </c>
      <c r="C105" s="5" t="s">
        <v>449</v>
      </c>
      <c r="D105" s="6">
        <v>2204</v>
      </c>
      <c r="E105" s="26" t="s">
        <v>68</v>
      </c>
      <c r="G105" s="1">
        <v>220405</v>
      </c>
      <c r="H105" s="43" t="s">
        <v>233</v>
      </c>
      <c r="I105" s="8" t="s">
        <v>868</v>
      </c>
      <c r="J105" s="6"/>
      <c r="K105" s="6"/>
    </row>
    <row r="106" spans="1:13" hidden="1" x14ac:dyDescent="0.3">
      <c r="B106" s="4">
        <v>22</v>
      </c>
      <c r="C106" s="5" t="s">
        <v>449</v>
      </c>
      <c r="D106" s="6">
        <v>2204</v>
      </c>
      <c r="E106" s="26" t="s">
        <v>68</v>
      </c>
      <c r="G106" s="1">
        <v>220406</v>
      </c>
      <c r="H106" s="43" t="s">
        <v>235</v>
      </c>
      <c r="I106" s="8" t="s">
        <v>869</v>
      </c>
      <c r="J106" s="6"/>
      <c r="K106" s="6"/>
    </row>
    <row r="107" spans="1:13" hidden="1" x14ac:dyDescent="0.3">
      <c r="B107" s="4">
        <v>22</v>
      </c>
      <c r="C107" s="5" t="s">
        <v>449</v>
      </c>
      <c r="D107" s="6">
        <v>2204</v>
      </c>
      <c r="E107" s="26" t="s">
        <v>68</v>
      </c>
      <c r="G107" s="1">
        <v>220407</v>
      </c>
      <c r="H107" s="43" t="s">
        <v>301</v>
      </c>
      <c r="I107" s="8" t="s">
        <v>872</v>
      </c>
      <c r="J107" s="6"/>
      <c r="K107" s="6"/>
    </row>
    <row r="108" spans="1:13" hidden="1" x14ac:dyDescent="0.3">
      <c r="B108" s="4">
        <v>22</v>
      </c>
      <c r="C108" s="5" t="s">
        <v>449</v>
      </c>
      <c r="D108" s="6">
        <v>2204</v>
      </c>
      <c r="E108" s="26" t="s">
        <v>68</v>
      </c>
      <c r="I108" s="8"/>
      <c r="J108" s="6"/>
      <c r="K108" s="6"/>
    </row>
    <row r="109" spans="1:13" hidden="1" x14ac:dyDescent="0.3">
      <c r="B109" s="4">
        <v>22</v>
      </c>
      <c r="C109" s="5" t="s">
        <v>449</v>
      </c>
      <c r="D109" s="25">
        <v>5</v>
      </c>
      <c r="E109" s="26" t="s">
        <v>69</v>
      </c>
      <c r="F109" s="7"/>
      <c r="G109" s="7"/>
      <c r="H109" s="7"/>
      <c r="I109" s="8" t="s">
        <v>871</v>
      </c>
      <c r="J109" s="6"/>
      <c r="K109" s="6"/>
    </row>
    <row r="110" spans="1:13" hidden="1" x14ac:dyDescent="0.3">
      <c r="B110" s="4">
        <v>22</v>
      </c>
      <c r="C110" s="5" t="s">
        <v>449</v>
      </c>
      <c r="D110" s="25">
        <v>6</v>
      </c>
      <c r="E110" s="26" t="s">
        <v>70</v>
      </c>
      <c r="F110" s="26" t="s">
        <v>430</v>
      </c>
      <c r="G110" s="26"/>
      <c r="H110" s="26"/>
      <c r="I110" s="8" t="s">
        <v>870</v>
      </c>
      <c r="J110" s="25" t="s">
        <v>419</v>
      </c>
      <c r="K110" s="25" t="s">
        <v>419</v>
      </c>
    </row>
    <row r="111" spans="1:13" hidden="1" x14ac:dyDescent="0.3">
      <c r="A111" s="1" t="s">
        <v>494</v>
      </c>
      <c r="B111" s="4">
        <v>22</v>
      </c>
      <c r="C111" s="5" t="s">
        <v>449</v>
      </c>
      <c r="D111" s="6">
        <v>2207</v>
      </c>
      <c r="E111" s="7" t="s">
        <v>71</v>
      </c>
      <c r="F111" s="7" t="s">
        <v>517</v>
      </c>
      <c r="G111" s="7"/>
      <c r="H111" s="7"/>
      <c r="J111" s="6"/>
      <c r="K111" s="6"/>
      <c r="L111" s="8"/>
      <c r="M111" s="8"/>
    </row>
    <row r="112" spans="1:13" hidden="1" x14ac:dyDescent="0.3">
      <c r="B112" s="4">
        <v>22</v>
      </c>
      <c r="C112" s="5" t="s">
        <v>449</v>
      </c>
      <c r="D112" s="91">
        <v>2208</v>
      </c>
      <c r="E112" s="81" t="s">
        <v>216</v>
      </c>
      <c r="F112" s="7"/>
      <c r="G112" s="7"/>
      <c r="H112" s="7"/>
      <c r="J112" s="6"/>
      <c r="K112" s="6"/>
      <c r="L112" s="8"/>
      <c r="M112" s="8"/>
    </row>
    <row r="113" spans="1:13" hidden="1" x14ac:dyDescent="0.3">
      <c r="B113" s="4">
        <v>22</v>
      </c>
      <c r="C113" s="5" t="s">
        <v>449</v>
      </c>
      <c r="D113" s="25">
        <v>2209</v>
      </c>
      <c r="E113" s="26" t="s">
        <v>217</v>
      </c>
      <c r="F113" s="7" t="s">
        <v>426</v>
      </c>
      <c r="G113" s="7"/>
      <c r="H113" s="7"/>
      <c r="J113" s="6" t="s">
        <v>419</v>
      </c>
      <c r="K113" s="6" t="s">
        <v>419</v>
      </c>
      <c r="L113" s="8" t="s">
        <v>469</v>
      </c>
      <c r="M113" s="8"/>
    </row>
    <row r="114" spans="1:13" hidden="1" x14ac:dyDescent="0.3">
      <c r="A114" s="1" t="s">
        <v>494</v>
      </c>
      <c r="B114" s="4">
        <v>22</v>
      </c>
      <c r="C114" s="5" t="s">
        <v>449</v>
      </c>
      <c r="D114" s="33">
        <v>2204</v>
      </c>
      <c r="E114" s="34" t="s">
        <v>226</v>
      </c>
      <c r="F114" s="13" t="s">
        <v>431</v>
      </c>
      <c r="G114" s="13"/>
      <c r="H114" s="13"/>
      <c r="I114" s="1" t="s">
        <v>975</v>
      </c>
      <c r="J114" s="6" t="s">
        <v>419</v>
      </c>
      <c r="K114" s="6" t="s">
        <v>419</v>
      </c>
      <c r="L114" s="8"/>
      <c r="M114" s="8"/>
    </row>
    <row r="115" spans="1:13" hidden="1" x14ac:dyDescent="0.3">
      <c r="A115" s="1" t="s">
        <v>494</v>
      </c>
      <c r="B115" s="4">
        <v>22</v>
      </c>
      <c r="C115" s="5" t="s">
        <v>449</v>
      </c>
      <c r="D115" s="33">
        <v>2203</v>
      </c>
      <c r="E115" s="34" t="s">
        <v>875</v>
      </c>
      <c r="F115" s="13" t="s">
        <v>498</v>
      </c>
      <c r="G115" s="13"/>
      <c r="H115" s="13"/>
      <c r="I115" s="1" t="s">
        <v>974</v>
      </c>
      <c r="J115" s="6" t="s">
        <v>420</v>
      </c>
      <c r="K115" s="6" t="s">
        <v>420</v>
      </c>
      <c r="L115" s="8"/>
      <c r="M115" s="8"/>
    </row>
    <row r="116" spans="1:13" hidden="1" x14ac:dyDescent="0.3">
      <c r="A116" s="1" t="s">
        <v>494</v>
      </c>
      <c r="B116" s="4">
        <v>22</v>
      </c>
      <c r="C116" s="5" t="s">
        <v>449</v>
      </c>
      <c r="D116" s="33">
        <v>2205</v>
      </c>
      <c r="E116" s="34" t="s">
        <v>444</v>
      </c>
      <c r="F116" s="13" t="s">
        <v>424</v>
      </c>
      <c r="G116" s="13"/>
      <c r="H116" s="13"/>
      <c r="I116" s="1" t="s">
        <v>976</v>
      </c>
      <c r="J116" s="6" t="s">
        <v>419</v>
      </c>
      <c r="K116" s="6" t="s">
        <v>420</v>
      </c>
      <c r="L116" s="8"/>
      <c r="M116" s="8"/>
    </row>
    <row r="117" spans="1:13" hidden="1" x14ac:dyDescent="0.3">
      <c r="A117" s="1" t="s">
        <v>494</v>
      </c>
      <c r="B117" s="4">
        <v>22</v>
      </c>
      <c r="C117" s="5" t="s">
        <v>449</v>
      </c>
      <c r="D117" s="33">
        <v>2206</v>
      </c>
      <c r="E117" s="34" t="s">
        <v>456</v>
      </c>
      <c r="F117" s="13" t="s">
        <v>436</v>
      </c>
      <c r="G117" s="13"/>
      <c r="H117" s="13"/>
      <c r="I117" s="1" t="s">
        <v>977</v>
      </c>
      <c r="J117" s="6" t="s">
        <v>419</v>
      </c>
      <c r="K117" s="6" t="s">
        <v>420</v>
      </c>
      <c r="L117" s="8"/>
      <c r="M117" s="8"/>
    </row>
    <row r="118" spans="1:13" x14ac:dyDescent="0.3">
      <c r="B118" s="4"/>
      <c r="C118" s="5"/>
      <c r="D118" s="33"/>
      <c r="E118" s="34"/>
      <c r="F118" s="13"/>
      <c r="G118" s="13"/>
      <c r="H118" s="13"/>
      <c r="J118" s="6"/>
      <c r="K118" s="6"/>
      <c r="L118" s="8"/>
      <c r="M118" s="8"/>
    </row>
    <row r="119" spans="1:13" x14ac:dyDescent="0.3">
      <c r="B119" s="4"/>
      <c r="C119" s="5"/>
      <c r="D119" s="33"/>
      <c r="E119" s="34"/>
      <c r="F119" s="13"/>
      <c r="G119" s="13"/>
      <c r="H119" s="13"/>
      <c r="J119" s="6"/>
      <c r="K119" s="6"/>
      <c r="L119" s="8"/>
      <c r="M119" s="8"/>
    </row>
    <row r="120" spans="1:13" x14ac:dyDescent="0.3">
      <c r="B120" s="4"/>
      <c r="C120" s="5"/>
      <c r="D120" s="33"/>
      <c r="E120" s="34"/>
      <c r="F120" s="13"/>
      <c r="G120" s="13"/>
      <c r="H120" s="13"/>
      <c r="J120" s="6"/>
      <c r="K120" s="6"/>
      <c r="L120" s="8"/>
      <c r="M120" s="8"/>
    </row>
    <row r="121" spans="1:13" x14ac:dyDescent="0.3">
      <c r="B121" s="4"/>
      <c r="C121" s="5"/>
      <c r="D121" s="33"/>
      <c r="E121" s="34"/>
      <c r="F121" s="13"/>
      <c r="G121" s="13"/>
      <c r="H121" s="13"/>
      <c r="J121" s="6"/>
      <c r="K121" s="6"/>
      <c r="L121" s="8"/>
      <c r="M121" s="8"/>
    </row>
    <row r="122" spans="1:13" x14ac:dyDescent="0.3">
      <c r="B122" s="4"/>
      <c r="C122" s="5"/>
      <c r="D122" s="33"/>
      <c r="E122" s="34"/>
      <c r="F122" s="13"/>
      <c r="G122" s="13"/>
      <c r="H122" s="13"/>
      <c r="J122" s="6"/>
      <c r="K122" s="6"/>
      <c r="L122" s="8"/>
      <c r="M122" s="8"/>
    </row>
    <row r="123" spans="1:13" x14ac:dyDescent="0.3">
      <c r="B123" s="4"/>
      <c r="C123" s="5"/>
      <c r="D123" s="33"/>
      <c r="E123" s="34"/>
      <c r="F123" s="13"/>
      <c r="G123" s="13"/>
      <c r="H123" s="13"/>
      <c r="J123" s="6"/>
      <c r="K123" s="6"/>
      <c r="L123" s="8"/>
      <c r="M123" s="8"/>
    </row>
    <row r="124" spans="1:13" x14ac:dyDescent="0.3">
      <c r="B124" s="20">
        <v>23</v>
      </c>
      <c r="C124" s="21" t="s">
        <v>72</v>
      </c>
      <c r="D124" s="22"/>
      <c r="E124" s="21" t="s">
        <v>73</v>
      </c>
      <c r="I124" s="1" t="s">
        <v>959</v>
      </c>
      <c r="L124" s="8"/>
      <c r="M124" s="8"/>
    </row>
    <row r="125" spans="1:13" x14ac:dyDescent="0.3">
      <c r="B125" s="20">
        <v>23</v>
      </c>
      <c r="C125" s="21" t="s">
        <v>72</v>
      </c>
      <c r="D125" s="22"/>
      <c r="E125" s="21" t="s">
        <v>74</v>
      </c>
      <c r="I125" s="1" t="s">
        <v>959</v>
      </c>
      <c r="L125" s="8"/>
      <c r="M125" s="8"/>
    </row>
    <row r="126" spans="1:13" x14ac:dyDescent="0.3">
      <c r="B126" s="20">
        <v>23</v>
      </c>
      <c r="C126" s="21" t="s">
        <v>72</v>
      </c>
      <c r="D126" s="22"/>
      <c r="E126" s="21" t="s">
        <v>75</v>
      </c>
      <c r="I126" s="1" t="s">
        <v>958</v>
      </c>
      <c r="L126" s="8"/>
      <c r="M126" s="8"/>
    </row>
    <row r="127" spans="1:13" x14ac:dyDescent="0.3">
      <c r="B127" s="20">
        <v>23</v>
      </c>
      <c r="C127" s="21" t="s">
        <v>72</v>
      </c>
      <c r="D127" s="22"/>
      <c r="E127" s="21" t="s">
        <v>76</v>
      </c>
      <c r="I127" s="1" t="s">
        <v>958</v>
      </c>
      <c r="L127" s="8"/>
      <c r="M127" s="8"/>
    </row>
    <row r="128" spans="1:13" x14ac:dyDescent="0.3">
      <c r="B128" s="20">
        <v>23</v>
      </c>
      <c r="C128" s="21" t="s">
        <v>72</v>
      </c>
      <c r="D128" s="22"/>
      <c r="E128" s="21" t="s">
        <v>77</v>
      </c>
      <c r="I128" s="1" t="s">
        <v>958</v>
      </c>
      <c r="L128" s="8"/>
      <c r="M128" s="8"/>
    </row>
    <row r="129" spans="1:13" x14ac:dyDescent="0.3">
      <c r="B129" s="20">
        <v>23</v>
      </c>
      <c r="C129" s="21" t="s">
        <v>72</v>
      </c>
      <c r="D129" s="22"/>
      <c r="E129" s="21" t="s">
        <v>78</v>
      </c>
      <c r="I129" s="1" t="s">
        <v>958</v>
      </c>
      <c r="L129" s="8"/>
      <c r="M129" s="8"/>
    </row>
    <row r="130" spans="1:13" x14ac:dyDescent="0.3">
      <c r="B130" s="4">
        <v>24</v>
      </c>
      <c r="C130" s="7" t="s">
        <v>450</v>
      </c>
      <c r="D130" s="6">
        <v>2401</v>
      </c>
      <c r="E130" s="7" t="s">
        <v>79</v>
      </c>
      <c r="F130" s="7"/>
      <c r="G130" s="7"/>
      <c r="H130" s="7"/>
      <c r="J130" s="6"/>
      <c r="K130" s="6"/>
      <c r="L130" s="8"/>
      <c r="M130" s="8"/>
    </row>
    <row r="131" spans="1:13" x14ac:dyDescent="0.3">
      <c r="B131" s="4">
        <v>24</v>
      </c>
      <c r="C131" s="7" t="s">
        <v>450</v>
      </c>
      <c r="D131" s="6">
        <v>2402</v>
      </c>
      <c r="E131" s="7" t="s">
        <v>317</v>
      </c>
      <c r="F131" s="7"/>
      <c r="G131" s="7"/>
      <c r="H131" s="7"/>
      <c r="J131" s="6"/>
      <c r="K131" s="6"/>
      <c r="L131" s="8"/>
      <c r="M131" s="8"/>
    </row>
    <row r="132" spans="1:13" x14ac:dyDescent="0.3">
      <c r="B132" s="4">
        <v>24</v>
      </c>
      <c r="C132" s="7" t="s">
        <v>450</v>
      </c>
      <c r="D132" s="6">
        <v>2403</v>
      </c>
      <c r="E132" s="7" t="s">
        <v>319</v>
      </c>
      <c r="F132" s="7"/>
      <c r="G132" s="7"/>
      <c r="H132" s="7"/>
      <c r="I132" s="1" t="s">
        <v>505</v>
      </c>
      <c r="J132" s="6"/>
      <c r="K132" s="6"/>
      <c r="L132" s="8"/>
      <c r="M132" s="8"/>
    </row>
    <row r="133" spans="1:13" x14ac:dyDescent="0.3">
      <c r="B133" s="4">
        <v>24</v>
      </c>
      <c r="C133" s="7" t="s">
        <v>450</v>
      </c>
      <c r="D133" s="25">
        <v>2404</v>
      </c>
      <c r="E133" s="26" t="s">
        <v>314</v>
      </c>
      <c r="F133" s="7"/>
      <c r="G133" s="7"/>
      <c r="H133" s="7"/>
      <c r="I133" s="1" t="s">
        <v>1154</v>
      </c>
      <c r="J133" s="6"/>
      <c r="K133" s="6"/>
      <c r="L133" s="8"/>
      <c r="M133" s="8"/>
    </row>
    <row r="134" spans="1:13" x14ac:dyDescent="0.3">
      <c r="B134" s="4">
        <v>24</v>
      </c>
      <c r="C134" s="7" t="s">
        <v>450</v>
      </c>
      <c r="D134" s="25">
        <v>2405</v>
      </c>
      <c r="E134" s="26" t="s">
        <v>315</v>
      </c>
      <c r="F134" s="7"/>
      <c r="G134" s="7"/>
      <c r="H134" s="7"/>
      <c r="I134" s="1" t="s">
        <v>1154</v>
      </c>
      <c r="J134" s="6"/>
      <c r="K134" s="6"/>
      <c r="L134" s="8"/>
      <c r="M134" s="8"/>
    </row>
    <row r="135" spans="1:13" x14ac:dyDescent="0.3">
      <c r="B135" s="4">
        <v>24</v>
      </c>
      <c r="C135" s="7" t="s">
        <v>450</v>
      </c>
      <c r="D135" s="6">
        <v>2406</v>
      </c>
      <c r="E135" s="7" t="s">
        <v>316</v>
      </c>
      <c r="F135" s="7"/>
      <c r="G135" s="7"/>
      <c r="H135" s="7"/>
      <c r="J135" s="6"/>
      <c r="K135" s="6"/>
      <c r="L135" s="8"/>
      <c r="M135" s="8"/>
    </row>
    <row r="136" spans="1:13" x14ac:dyDescent="0.3">
      <c r="B136" s="9">
        <v>25</v>
      </c>
      <c r="C136" s="1" t="s">
        <v>80</v>
      </c>
      <c r="E136" s="1" t="s">
        <v>81</v>
      </c>
      <c r="L136" s="8"/>
      <c r="M136" s="8"/>
    </row>
    <row r="137" spans="1:13" x14ac:dyDescent="0.3">
      <c r="B137" s="9">
        <v>25</v>
      </c>
      <c r="C137" s="1" t="s">
        <v>80</v>
      </c>
      <c r="E137" s="1" t="s">
        <v>82</v>
      </c>
      <c r="L137" s="8"/>
      <c r="M137" s="8"/>
    </row>
    <row r="138" spans="1:13" x14ac:dyDescent="0.3">
      <c r="B138" s="9">
        <v>25</v>
      </c>
      <c r="C138" s="1" t="s">
        <v>80</v>
      </c>
      <c r="E138" s="1" t="s">
        <v>83</v>
      </c>
      <c r="L138" s="8"/>
      <c r="M138" s="8"/>
    </row>
    <row r="139" spans="1:13" x14ac:dyDescent="0.3">
      <c r="B139" s="9">
        <v>25</v>
      </c>
      <c r="C139" s="1" t="s">
        <v>80</v>
      </c>
      <c r="E139" s="1" t="s">
        <v>84</v>
      </c>
      <c r="L139" s="8"/>
      <c r="M139" s="8"/>
    </row>
    <row r="140" spans="1:13" x14ac:dyDescent="0.3">
      <c r="A140" s="1" t="s">
        <v>494</v>
      </c>
      <c r="B140" s="14">
        <v>26</v>
      </c>
      <c r="C140" s="7" t="s">
        <v>983</v>
      </c>
      <c r="D140" s="6"/>
      <c r="E140" s="7" t="s">
        <v>445</v>
      </c>
      <c r="F140" s="7" t="s">
        <v>433</v>
      </c>
      <c r="G140" s="7"/>
      <c r="H140" s="7"/>
      <c r="J140" s="6" t="s">
        <v>419</v>
      </c>
      <c r="K140" s="6" t="s">
        <v>420</v>
      </c>
      <c r="L140" s="8"/>
      <c r="M140" s="8"/>
    </row>
    <row r="141" spans="1:13" x14ac:dyDescent="0.3">
      <c r="A141" s="1" t="s">
        <v>494</v>
      </c>
      <c r="B141" s="14">
        <v>26</v>
      </c>
      <c r="C141" s="7" t="s">
        <v>983</v>
      </c>
      <c r="D141" s="6"/>
      <c r="E141" s="7" t="s">
        <v>446</v>
      </c>
      <c r="F141" s="7" t="s">
        <v>422</v>
      </c>
      <c r="G141" s="7"/>
      <c r="H141" s="7"/>
      <c r="J141" s="6" t="s">
        <v>419</v>
      </c>
      <c r="K141" s="6" t="s">
        <v>419</v>
      </c>
      <c r="L141" s="8"/>
      <c r="M141" s="8"/>
    </row>
    <row r="142" spans="1:13" x14ac:dyDescent="0.3">
      <c r="A142" s="1" t="s">
        <v>494</v>
      </c>
      <c r="B142" s="14">
        <v>26</v>
      </c>
      <c r="C142" s="7" t="s">
        <v>983</v>
      </c>
      <c r="D142" s="6"/>
      <c r="E142" s="7" t="s">
        <v>452</v>
      </c>
      <c r="F142" s="7" t="s">
        <v>404</v>
      </c>
      <c r="G142" s="7"/>
      <c r="H142" s="7"/>
      <c r="J142" s="6" t="s">
        <v>419</v>
      </c>
      <c r="K142" s="6" t="s">
        <v>420</v>
      </c>
      <c r="L142" s="8"/>
      <c r="M142" s="8"/>
    </row>
    <row r="143" spans="1:13" x14ac:dyDescent="0.3">
      <c r="A143" s="1" t="s">
        <v>494</v>
      </c>
      <c r="B143" s="44">
        <v>21</v>
      </c>
      <c r="C143" s="18" t="s">
        <v>506</v>
      </c>
      <c r="E143" s="13" t="s">
        <v>451</v>
      </c>
      <c r="F143" s="1" t="s">
        <v>439</v>
      </c>
      <c r="I143" s="1" t="s">
        <v>500</v>
      </c>
      <c r="J143" s="9" t="s">
        <v>419</v>
      </c>
      <c r="K143" s="9" t="s">
        <v>420</v>
      </c>
      <c r="L143" s="27" t="s">
        <v>462</v>
      </c>
      <c r="M143" s="6" t="s">
        <v>487</v>
      </c>
    </row>
    <row r="144" spans="1:13" x14ac:dyDescent="0.3">
      <c r="A144" s="1" t="s">
        <v>494</v>
      </c>
      <c r="B144" s="44">
        <v>21</v>
      </c>
      <c r="C144" s="18" t="s">
        <v>506</v>
      </c>
      <c r="D144" s="15"/>
      <c r="E144" s="16" t="s">
        <v>63</v>
      </c>
      <c r="F144" s="28" t="s">
        <v>423</v>
      </c>
      <c r="G144" s="28"/>
      <c r="H144" s="28"/>
      <c r="I144" s="10" t="s">
        <v>970</v>
      </c>
      <c r="J144" s="29" t="s">
        <v>419</v>
      </c>
      <c r="K144" s="29" t="s">
        <v>419</v>
      </c>
      <c r="L144" s="30" t="s">
        <v>228</v>
      </c>
      <c r="M144" s="30"/>
    </row>
    <row r="145" spans="1:13" x14ac:dyDescent="0.3">
      <c r="B145" s="44">
        <v>21</v>
      </c>
      <c r="C145" s="18" t="s">
        <v>506</v>
      </c>
      <c r="D145" s="15"/>
      <c r="E145" s="16" t="s">
        <v>501</v>
      </c>
      <c r="F145" s="28" t="s">
        <v>499</v>
      </c>
      <c r="G145" s="28"/>
      <c r="H145" s="28"/>
      <c r="I145" s="10" t="s">
        <v>971</v>
      </c>
      <c r="J145" s="29" t="s">
        <v>420</v>
      </c>
      <c r="K145" s="29" t="s">
        <v>420</v>
      </c>
      <c r="L145" s="30"/>
      <c r="M145" s="30"/>
    </row>
    <row r="146" spans="1:13" x14ac:dyDescent="0.3">
      <c r="B146" s="44">
        <v>21</v>
      </c>
      <c r="C146" s="18" t="s">
        <v>506</v>
      </c>
      <c r="D146" s="15"/>
      <c r="E146" s="16" t="s">
        <v>229</v>
      </c>
      <c r="F146" s="28" t="s">
        <v>502</v>
      </c>
      <c r="G146" s="28"/>
      <c r="H146" s="28"/>
      <c r="I146" s="10" t="s">
        <v>971</v>
      </c>
      <c r="J146" s="29" t="s">
        <v>420</v>
      </c>
      <c r="K146" s="29"/>
      <c r="L146" s="30"/>
      <c r="M146" s="30"/>
    </row>
    <row r="147" spans="1:13" x14ac:dyDescent="0.3">
      <c r="A147" s="1" t="s">
        <v>494</v>
      </c>
      <c r="B147" s="44">
        <v>21</v>
      </c>
      <c r="C147" s="18" t="s">
        <v>506</v>
      </c>
      <c r="D147" s="14"/>
      <c r="E147" s="13" t="s">
        <v>447</v>
      </c>
      <c r="F147" s="7" t="s">
        <v>435</v>
      </c>
      <c r="G147" s="7"/>
      <c r="H147" s="7"/>
      <c r="I147" s="10" t="s">
        <v>979</v>
      </c>
      <c r="J147" s="6" t="s">
        <v>419</v>
      </c>
      <c r="K147" s="6" t="s">
        <v>420</v>
      </c>
      <c r="L147" s="8" t="s">
        <v>318</v>
      </c>
      <c r="M147" s="30"/>
    </row>
    <row r="148" spans="1:13" x14ac:dyDescent="0.3">
      <c r="B148" s="44">
        <v>21</v>
      </c>
      <c r="C148" s="18" t="s">
        <v>506</v>
      </c>
      <c r="D148" s="14"/>
      <c r="E148" s="13" t="s">
        <v>519</v>
      </c>
      <c r="F148" s="7" t="s">
        <v>520</v>
      </c>
      <c r="G148" s="7">
        <v>1</v>
      </c>
      <c r="H148" s="7" t="s">
        <v>19</v>
      </c>
      <c r="I148" s="10" t="s">
        <v>980</v>
      </c>
      <c r="J148" s="6" t="s">
        <v>420</v>
      </c>
      <c r="K148" s="6" t="s">
        <v>420</v>
      </c>
      <c r="L148" s="8"/>
      <c r="M148" s="30"/>
    </row>
    <row r="149" spans="1:13" x14ac:dyDescent="0.3">
      <c r="B149" s="44">
        <v>21</v>
      </c>
      <c r="C149" s="18" t="s">
        <v>506</v>
      </c>
      <c r="D149" s="14"/>
      <c r="E149" s="13" t="s">
        <v>519</v>
      </c>
      <c r="F149" s="7" t="s">
        <v>520</v>
      </c>
      <c r="G149" s="7">
        <v>2</v>
      </c>
      <c r="H149" s="7" t="s">
        <v>20</v>
      </c>
      <c r="I149" s="10" t="s">
        <v>980</v>
      </c>
      <c r="J149" s="6"/>
      <c r="K149" s="6"/>
      <c r="L149" s="8"/>
      <c r="M149" s="30"/>
    </row>
    <row r="150" spans="1:13" x14ac:dyDescent="0.3">
      <c r="B150" s="44">
        <v>21</v>
      </c>
      <c r="C150" s="18" t="s">
        <v>506</v>
      </c>
      <c r="D150" s="14"/>
      <c r="E150" s="13" t="s">
        <v>519</v>
      </c>
      <c r="F150" s="7" t="s">
        <v>520</v>
      </c>
      <c r="G150" s="7">
        <v>3</v>
      </c>
      <c r="H150" s="7" t="s">
        <v>21</v>
      </c>
      <c r="I150" s="10" t="s">
        <v>980</v>
      </c>
      <c r="J150" s="6"/>
      <c r="K150" s="6"/>
      <c r="L150" s="8"/>
      <c r="M150" s="30"/>
    </row>
    <row r="151" spans="1:13" x14ac:dyDescent="0.3">
      <c r="B151" s="44">
        <v>21</v>
      </c>
      <c r="C151" s="18" t="s">
        <v>506</v>
      </c>
      <c r="D151" s="14"/>
      <c r="E151" s="13" t="s">
        <v>519</v>
      </c>
      <c r="F151" s="7" t="s">
        <v>520</v>
      </c>
      <c r="G151" s="7">
        <v>4</v>
      </c>
      <c r="H151" s="7" t="s">
        <v>22</v>
      </c>
      <c r="I151" s="10" t="s">
        <v>980</v>
      </c>
      <c r="J151" s="6"/>
      <c r="K151" s="6"/>
      <c r="L151" s="8"/>
      <c r="M151" s="30"/>
    </row>
    <row r="152" spans="1:13" x14ac:dyDescent="0.3">
      <c r="B152" s="44">
        <v>21</v>
      </c>
      <c r="C152" s="18" t="s">
        <v>506</v>
      </c>
      <c r="D152" s="14"/>
      <c r="E152" s="13" t="s">
        <v>519</v>
      </c>
      <c r="F152" s="7" t="s">
        <v>520</v>
      </c>
      <c r="G152" s="7">
        <v>5</v>
      </c>
      <c r="H152" s="7" t="s">
        <v>23</v>
      </c>
      <c r="I152" s="10" t="s">
        <v>980</v>
      </c>
      <c r="J152" s="6"/>
      <c r="K152" s="6"/>
      <c r="L152" s="8"/>
      <c r="M152" s="30"/>
    </row>
    <row r="153" spans="1:13" x14ac:dyDescent="0.3">
      <c r="A153" s="1" t="s">
        <v>494</v>
      </c>
      <c r="B153" s="14">
        <v>28</v>
      </c>
      <c r="C153" s="7" t="s">
        <v>70</v>
      </c>
      <c r="D153" s="6"/>
      <c r="E153" s="7" t="s">
        <v>448</v>
      </c>
      <c r="F153" s="7" t="s">
        <v>430</v>
      </c>
      <c r="G153" s="7"/>
      <c r="H153" s="7"/>
      <c r="J153" s="6" t="s">
        <v>419</v>
      </c>
      <c r="K153" s="6" t="s">
        <v>419</v>
      </c>
      <c r="L153" s="8"/>
      <c r="M153" s="8"/>
    </row>
    <row r="154" spans="1:13" x14ac:dyDescent="0.3">
      <c r="B154" s="14">
        <v>29</v>
      </c>
      <c r="C154" s="7" t="s">
        <v>70</v>
      </c>
      <c r="D154" s="6"/>
      <c r="E154" s="7" t="s">
        <v>504</v>
      </c>
      <c r="F154" s="7"/>
      <c r="G154" s="7"/>
      <c r="H154" s="7"/>
      <c r="J154" s="6"/>
      <c r="K154" s="6"/>
      <c r="L154" s="8"/>
      <c r="M154" s="8"/>
    </row>
    <row r="155" spans="1:13" x14ac:dyDescent="0.3">
      <c r="A155" s="1" t="s">
        <v>494</v>
      </c>
      <c r="B155" s="14">
        <v>28</v>
      </c>
      <c r="C155" s="7" t="s">
        <v>70</v>
      </c>
      <c r="D155" s="6"/>
      <c r="E155" s="7" t="s">
        <v>305</v>
      </c>
      <c r="F155" s="7" t="s">
        <v>429</v>
      </c>
      <c r="G155" s="7"/>
      <c r="H155" s="7"/>
      <c r="J155" s="6" t="s">
        <v>419</v>
      </c>
      <c r="K155" s="6" t="s">
        <v>419</v>
      </c>
      <c r="L155" s="8"/>
      <c r="M155" s="8"/>
    </row>
    <row r="156" spans="1:13" x14ac:dyDescent="0.3">
      <c r="A156" s="1" t="s">
        <v>494</v>
      </c>
      <c r="B156" s="14">
        <v>28</v>
      </c>
      <c r="C156" s="7" t="s">
        <v>70</v>
      </c>
      <c r="D156" s="6"/>
      <c r="E156" s="7" t="s">
        <v>453</v>
      </c>
      <c r="F156" s="7" t="s">
        <v>428</v>
      </c>
      <c r="G156" s="7"/>
      <c r="H156" s="7"/>
      <c r="J156" s="6" t="s">
        <v>419</v>
      </c>
      <c r="K156" s="6" t="s">
        <v>420</v>
      </c>
      <c r="L156" s="8"/>
      <c r="M156" s="8"/>
    </row>
    <row r="157" spans="1:13" x14ac:dyDescent="0.3">
      <c r="B157" s="14">
        <v>29</v>
      </c>
      <c r="C157" s="1" t="s">
        <v>476</v>
      </c>
      <c r="E157" s="7" t="s">
        <v>304</v>
      </c>
      <c r="F157" s="7" t="s">
        <v>403</v>
      </c>
      <c r="G157" s="7"/>
      <c r="H157" s="7"/>
      <c r="J157" s="6" t="s">
        <v>419</v>
      </c>
      <c r="K157" s="6" t="s">
        <v>419</v>
      </c>
      <c r="L157" s="9" t="s">
        <v>472</v>
      </c>
    </row>
    <row r="158" spans="1:13" x14ac:dyDescent="0.3">
      <c r="B158" s="14">
        <v>30</v>
      </c>
      <c r="C158" s="1" t="s">
        <v>477</v>
      </c>
      <c r="E158" s="1" t="s">
        <v>302</v>
      </c>
    </row>
    <row r="159" spans="1:13" x14ac:dyDescent="0.3">
      <c r="B159" s="14">
        <v>30</v>
      </c>
      <c r="C159" s="1" t="s">
        <v>477</v>
      </c>
      <c r="E159" s="1" t="s">
        <v>303</v>
      </c>
      <c r="L159" s="1"/>
      <c r="M159" s="1"/>
    </row>
    <row r="160" spans="1:13" ht="14.5" x14ac:dyDescent="0.3">
      <c r="B160" s="45">
        <v>12</v>
      </c>
      <c r="C160" s="5" t="s">
        <v>68</v>
      </c>
      <c r="D160" s="9">
        <v>1201</v>
      </c>
      <c r="E160" s="41" t="s">
        <v>540</v>
      </c>
      <c r="G160" s="42"/>
      <c r="H160" s="43"/>
      <c r="L160" s="1"/>
      <c r="M160" s="1"/>
    </row>
    <row r="161" spans="2:12" ht="14.5" x14ac:dyDescent="0.3">
      <c r="B161" s="45">
        <v>12</v>
      </c>
      <c r="C161" s="5" t="s">
        <v>68</v>
      </c>
      <c r="D161" s="9">
        <v>1202</v>
      </c>
      <c r="E161" s="1" t="s">
        <v>551</v>
      </c>
      <c r="G161" s="42"/>
      <c r="H161" s="43"/>
    </row>
    <row r="162" spans="2:12" ht="14.5" x14ac:dyDescent="0.3">
      <c r="B162" s="45">
        <v>12</v>
      </c>
      <c r="C162" s="5" t="s">
        <v>68</v>
      </c>
      <c r="D162" s="9">
        <v>1203</v>
      </c>
      <c r="E162" s="1" t="s">
        <v>542</v>
      </c>
      <c r="G162" s="42"/>
      <c r="H162" s="43"/>
      <c r="L162" s="9" t="s">
        <v>472</v>
      </c>
    </row>
    <row r="163" spans="2:12" ht="14.5" x14ac:dyDescent="0.3">
      <c r="B163" s="45">
        <v>12</v>
      </c>
      <c r="C163" s="5" t="s">
        <v>68</v>
      </c>
      <c r="D163" s="9">
        <v>1204</v>
      </c>
      <c r="E163" s="43" t="s">
        <v>552</v>
      </c>
      <c r="G163" s="42"/>
      <c r="H163" s="43"/>
      <c r="L163" s="9" t="s">
        <v>473</v>
      </c>
    </row>
    <row r="164" spans="2:12" ht="14.5" x14ac:dyDescent="0.3">
      <c r="B164" s="45">
        <v>12</v>
      </c>
      <c r="C164" s="5" t="s">
        <v>68</v>
      </c>
      <c r="D164" s="9">
        <v>1205</v>
      </c>
      <c r="E164" s="1" t="s">
        <v>301</v>
      </c>
      <c r="G164" s="42"/>
      <c r="H164" s="43"/>
    </row>
  </sheetData>
  <autoFilter ref="B3:M117" xr:uid="{2A1B4173-9E2E-43F1-B787-1BBE2A8C520C}">
    <filterColumn colId="1">
      <filters>
        <filter val="Salud"/>
      </filters>
    </filterColumn>
  </autoFilter>
  <phoneticPr fontId="1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997D-6BF3-4BF5-BC16-A8A78B362F19}">
  <sheetPr codeName="Hoja1">
    <tabColor rgb="FFFFFF00"/>
  </sheetPr>
  <dimension ref="A3:U130"/>
  <sheetViews>
    <sheetView zoomScale="80" zoomScaleNormal="80" workbookViewId="0">
      <pane xSplit="7" ySplit="3" topLeftCell="H97" activePane="bottomRight" state="frozen"/>
      <selection pane="topRight" activeCell="C1" sqref="C1"/>
      <selection pane="bottomLeft" activeCell="A4" sqref="A4"/>
      <selection pane="bottomRight" activeCell="J104" sqref="J104"/>
    </sheetView>
  </sheetViews>
  <sheetFormatPr baseColWidth="10" defaultRowHeight="13" x14ac:dyDescent="0.3"/>
  <cols>
    <col min="1" max="1" width="10.90625" style="1"/>
    <col min="2" max="2" width="11.453125" style="9" bestFit="1" customWidth="1"/>
    <col min="3" max="3" width="9.81640625" style="9" customWidth="1"/>
    <col min="4" max="4" width="13.453125" style="9" bestFit="1" customWidth="1"/>
    <col min="5" max="5" width="11.54296875" style="9" bestFit="1" customWidth="1"/>
    <col min="6" max="6" width="7.81640625" style="9" bestFit="1" customWidth="1"/>
    <col min="7" max="7" width="35.90625" style="1" customWidth="1"/>
    <col min="8" max="8" width="10.1796875" style="9" bestFit="1" customWidth="1"/>
    <col min="9" max="9" width="10.1796875" style="9" customWidth="1"/>
    <col min="10" max="10" width="39.54296875" style="1" bestFit="1" customWidth="1"/>
    <col min="11" max="11" width="43.08984375" style="1" customWidth="1"/>
    <col min="12" max="12" width="18.7265625" style="9" customWidth="1"/>
    <col min="13" max="13" width="13.90625" style="9" bestFit="1" customWidth="1"/>
    <col min="14" max="14" width="13.90625" style="9" customWidth="1"/>
    <col min="15" max="16" width="15.81640625" style="9" customWidth="1"/>
    <col min="17" max="17" width="19.54296875" style="9" customWidth="1"/>
    <col min="18" max="18" width="30.6328125" style="9" bestFit="1" customWidth="1"/>
    <col min="19" max="19" width="36.36328125" style="9" bestFit="1" customWidth="1"/>
    <col min="20" max="20" width="26.26953125" style="1" bestFit="1" customWidth="1"/>
    <col min="21" max="21" width="12.1796875" style="1" bestFit="1" customWidth="1"/>
    <col min="22" max="16384" width="10.90625" style="1"/>
  </cols>
  <sheetData>
    <row r="3" spans="1:20" x14ac:dyDescent="0.3">
      <c r="A3" s="2" t="s">
        <v>493</v>
      </c>
      <c r="B3" s="32" t="s">
        <v>488</v>
      </c>
      <c r="C3" s="32" t="s">
        <v>489</v>
      </c>
      <c r="D3" s="32" t="s">
        <v>490</v>
      </c>
      <c r="E3" s="32" t="s">
        <v>491</v>
      </c>
      <c r="F3" s="2" t="s">
        <v>85</v>
      </c>
      <c r="G3" s="3" t="s">
        <v>406</v>
      </c>
      <c r="H3" s="2" t="s">
        <v>408</v>
      </c>
      <c r="I3" s="2" t="s">
        <v>527</v>
      </c>
      <c r="J3" s="3" t="s">
        <v>407</v>
      </c>
      <c r="K3" s="3" t="s">
        <v>412</v>
      </c>
      <c r="L3" s="2" t="s">
        <v>443</v>
      </c>
      <c r="M3" s="2" t="s">
        <v>460</v>
      </c>
      <c r="N3" s="2" t="s">
        <v>1149</v>
      </c>
      <c r="O3" s="2" t="s">
        <v>1151</v>
      </c>
      <c r="P3" s="2" t="s">
        <v>1152</v>
      </c>
      <c r="Q3" s="2" t="s">
        <v>1153</v>
      </c>
      <c r="R3" s="2" t="s">
        <v>464</v>
      </c>
      <c r="S3" s="2" t="s">
        <v>479</v>
      </c>
      <c r="T3" s="2" t="s">
        <v>461</v>
      </c>
    </row>
    <row r="4" spans="1:20" x14ac:dyDescent="0.3">
      <c r="A4" s="1" t="s">
        <v>494</v>
      </c>
      <c r="B4" s="6">
        <v>1</v>
      </c>
      <c r="C4" s="6"/>
      <c r="D4" s="6"/>
      <c r="E4" s="14">
        <v>1</v>
      </c>
      <c r="F4" s="4">
        <v>10</v>
      </c>
      <c r="G4" s="5" t="s">
        <v>478</v>
      </c>
      <c r="H4" s="6">
        <f>F4*100+I4</f>
        <v>1001</v>
      </c>
      <c r="I4" s="6">
        <v>1</v>
      </c>
      <c r="J4" s="7" t="s">
        <v>0</v>
      </c>
      <c r="K4" s="7" t="s">
        <v>396</v>
      </c>
      <c r="L4" s="6" t="s">
        <v>419</v>
      </c>
      <c r="M4" s="6" t="s">
        <v>419</v>
      </c>
      <c r="N4" s="6"/>
      <c r="O4" s="6"/>
      <c r="P4" s="6"/>
      <c r="Q4" s="6"/>
      <c r="R4" s="6" t="s">
        <v>0</v>
      </c>
      <c r="S4" s="6" t="s">
        <v>487</v>
      </c>
    </row>
    <row r="5" spans="1:20" x14ac:dyDescent="0.3">
      <c r="A5" s="1" t="s">
        <v>494</v>
      </c>
      <c r="B5" s="6">
        <v>1</v>
      </c>
      <c r="C5" s="6"/>
      <c r="D5" s="6"/>
      <c r="E5" s="14">
        <v>1</v>
      </c>
      <c r="F5" s="4">
        <v>10</v>
      </c>
      <c r="G5" s="5" t="s">
        <v>478</v>
      </c>
      <c r="H5" s="6">
        <f t="shared" ref="H5:H7" si="0">F5*100+I5</f>
        <v>1002</v>
      </c>
      <c r="I5" s="6">
        <v>2</v>
      </c>
      <c r="J5" s="7" t="s">
        <v>4</v>
      </c>
      <c r="K5" s="7" t="s">
        <v>410</v>
      </c>
      <c r="L5" s="6" t="s">
        <v>420</v>
      </c>
      <c r="M5" s="6" t="s">
        <v>420</v>
      </c>
      <c r="N5" s="6"/>
      <c r="O5" s="6"/>
      <c r="P5" s="6"/>
      <c r="Q5" s="6"/>
      <c r="R5" s="8" t="s">
        <v>470</v>
      </c>
      <c r="S5" s="8"/>
    </row>
    <row r="6" spans="1:20" x14ac:dyDescent="0.3">
      <c r="A6" s="1" t="s">
        <v>494</v>
      </c>
      <c r="B6" s="6">
        <v>1</v>
      </c>
      <c r="C6" s="6"/>
      <c r="D6" s="6"/>
      <c r="E6" s="14">
        <v>1</v>
      </c>
      <c r="F6" s="4">
        <v>10</v>
      </c>
      <c r="G6" s="5" t="s">
        <v>478</v>
      </c>
      <c r="H6" s="6">
        <f t="shared" si="0"/>
        <v>1003</v>
      </c>
      <c r="I6" s="6">
        <v>3</v>
      </c>
      <c r="J6" s="7" t="s">
        <v>5</v>
      </c>
      <c r="K6" s="7" t="s">
        <v>397</v>
      </c>
      <c r="L6" s="6" t="s">
        <v>419</v>
      </c>
      <c r="M6" s="6" t="s">
        <v>419</v>
      </c>
      <c r="N6" s="6"/>
      <c r="O6" s="6"/>
      <c r="P6" s="6"/>
      <c r="Q6" s="6"/>
      <c r="R6" s="8" t="s">
        <v>5</v>
      </c>
      <c r="S6" s="8"/>
    </row>
    <row r="7" spans="1:20" x14ac:dyDescent="0.3">
      <c r="A7" s="1" t="s">
        <v>494</v>
      </c>
      <c r="B7" s="6">
        <v>1</v>
      </c>
      <c r="C7" s="6"/>
      <c r="D7" s="6"/>
      <c r="E7" s="14">
        <v>1</v>
      </c>
      <c r="F7" s="4">
        <v>10</v>
      </c>
      <c r="G7" s="5" t="s">
        <v>478</v>
      </c>
      <c r="H7" s="6">
        <f t="shared" si="0"/>
        <v>1004</v>
      </c>
      <c r="I7" s="6">
        <v>4</v>
      </c>
      <c r="J7" s="7" t="s">
        <v>86</v>
      </c>
      <c r="K7" s="7" t="s">
        <v>411</v>
      </c>
      <c r="L7" s="6" t="s">
        <v>420</v>
      </c>
      <c r="M7" s="6" t="s">
        <v>420</v>
      </c>
      <c r="N7" s="6"/>
      <c r="O7" s="6"/>
      <c r="P7" s="6"/>
      <c r="Q7" s="6"/>
      <c r="R7" s="8" t="s">
        <v>86</v>
      </c>
      <c r="S7" s="8"/>
    </row>
    <row r="8" spans="1:20" x14ac:dyDescent="0.3">
      <c r="F8" s="9">
        <v>11</v>
      </c>
      <c r="G8" s="1" t="s">
        <v>982</v>
      </c>
      <c r="J8" s="1" t="s">
        <v>7</v>
      </c>
      <c r="R8" s="8"/>
      <c r="S8" s="8"/>
    </row>
    <row r="9" spans="1:20" x14ac:dyDescent="0.3">
      <c r="F9" s="9">
        <v>11</v>
      </c>
      <c r="G9" s="1" t="s">
        <v>982</v>
      </c>
      <c r="J9" s="1" t="s">
        <v>8</v>
      </c>
      <c r="R9" s="8"/>
    </row>
    <row r="10" spans="1:20" x14ac:dyDescent="0.3">
      <c r="F10" s="9">
        <v>11</v>
      </c>
      <c r="G10" s="1" t="s">
        <v>982</v>
      </c>
      <c r="J10" s="1" t="s">
        <v>9</v>
      </c>
      <c r="R10" s="8"/>
      <c r="S10" s="8"/>
    </row>
    <row r="11" spans="1:20" x14ac:dyDescent="0.3">
      <c r="F11" s="9">
        <v>11</v>
      </c>
      <c r="G11" s="1" t="s">
        <v>982</v>
      </c>
      <c r="J11" s="1" t="s">
        <v>10</v>
      </c>
      <c r="R11" s="8"/>
      <c r="S11" s="8"/>
    </row>
    <row r="12" spans="1:20" x14ac:dyDescent="0.3">
      <c r="F12" s="9">
        <v>11</v>
      </c>
      <c r="G12" s="1" t="s">
        <v>982</v>
      </c>
      <c r="J12" s="13" t="s">
        <v>11</v>
      </c>
      <c r="R12" s="8"/>
      <c r="S12" s="8"/>
    </row>
    <row r="13" spans="1:20" x14ac:dyDescent="0.3">
      <c r="F13" s="9">
        <v>11</v>
      </c>
      <c r="G13" s="1" t="s">
        <v>982</v>
      </c>
      <c r="J13" s="1" t="s">
        <v>12</v>
      </c>
      <c r="R13" s="8"/>
      <c r="S13" s="8"/>
    </row>
    <row r="14" spans="1:20" x14ac:dyDescent="0.3">
      <c r="F14" s="9">
        <v>11</v>
      </c>
      <c r="G14" s="1" t="s">
        <v>982</v>
      </c>
      <c r="J14" s="1" t="s">
        <v>13</v>
      </c>
      <c r="R14" s="8"/>
      <c r="S14" s="8"/>
    </row>
    <row r="15" spans="1:20" x14ac:dyDescent="0.3">
      <c r="F15" s="9">
        <v>11</v>
      </c>
      <c r="G15" s="1" t="s">
        <v>982</v>
      </c>
      <c r="J15" s="1" t="s">
        <v>14</v>
      </c>
      <c r="R15" s="8"/>
      <c r="S15" s="8"/>
    </row>
    <row r="16" spans="1:20" x14ac:dyDescent="0.3">
      <c r="F16" s="9">
        <v>11</v>
      </c>
      <c r="G16" s="1" t="s">
        <v>982</v>
      </c>
      <c r="J16" s="1" t="s">
        <v>15</v>
      </c>
      <c r="R16" s="8"/>
      <c r="S16" s="8"/>
    </row>
    <row r="17" spans="1:21" x14ac:dyDescent="0.3">
      <c r="F17" s="9">
        <v>11</v>
      </c>
      <c r="G17" s="1" t="s">
        <v>982</v>
      </c>
      <c r="J17" s="1" t="s">
        <v>16</v>
      </c>
      <c r="R17" s="8"/>
      <c r="S17" s="8"/>
    </row>
    <row r="18" spans="1:21" x14ac:dyDescent="0.3">
      <c r="F18" s="9">
        <v>11</v>
      </c>
      <c r="G18" s="1" t="s">
        <v>982</v>
      </c>
      <c r="J18" s="1" t="s">
        <v>17</v>
      </c>
      <c r="R18" s="8"/>
      <c r="S18" s="8"/>
    </row>
    <row r="19" spans="1:21" x14ac:dyDescent="0.3">
      <c r="F19" s="9">
        <v>11</v>
      </c>
      <c r="G19" s="1" t="s">
        <v>982</v>
      </c>
      <c r="J19" s="13" t="s">
        <v>73</v>
      </c>
      <c r="R19" s="8"/>
      <c r="S19" s="8"/>
    </row>
    <row r="20" spans="1:21" x14ac:dyDescent="0.3">
      <c r="F20" s="9">
        <v>11</v>
      </c>
      <c r="G20" s="1" t="s">
        <v>982</v>
      </c>
      <c r="J20" s="1" t="s">
        <v>74</v>
      </c>
    </row>
    <row r="21" spans="1:21" x14ac:dyDescent="0.3">
      <c r="A21" s="1" t="s">
        <v>494</v>
      </c>
      <c r="C21" s="9">
        <v>1</v>
      </c>
      <c r="F21" s="46">
        <v>12</v>
      </c>
      <c r="G21" s="5" t="s">
        <v>68</v>
      </c>
      <c r="H21" s="6">
        <f t="shared" ref="H21:H25" si="1">F21*100+I21</f>
        <v>1201</v>
      </c>
      <c r="I21" s="6">
        <v>1</v>
      </c>
      <c r="J21" s="7" t="s">
        <v>1027</v>
      </c>
      <c r="K21" s="7" t="s">
        <v>1025</v>
      </c>
      <c r="L21" s="6" t="s">
        <v>420</v>
      </c>
      <c r="M21" s="6" t="s">
        <v>420</v>
      </c>
      <c r="N21" s="6"/>
      <c r="O21" s="6"/>
      <c r="P21" s="6"/>
      <c r="Q21" s="6"/>
      <c r="R21" s="8"/>
      <c r="S21" s="8"/>
    </row>
    <row r="22" spans="1:21" x14ac:dyDescent="0.3">
      <c r="A22" s="1" t="s">
        <v>494</v>
      </c>
      <c r="C22" s="9">
        <v>1</v>
      </c>
      <c r="F22" s="46">
        <v>12</v>
      </c>
      <c r="G22" s="5" t="s">
        <v>68</v>
      </c>
      <c r="H22" s="6">
        <f t="shared" si="1"/>
        <v>1202</v>
      </c>
      <c r="I22" s="6">
        <v>2</v>
      </c>
      <c r="J22" s="7" t="s">
        <v>1028</v>
      </c>
      <c r="K22" s="7" t="s">
        <v>1024</v>
      </c>
      <c r="L22" s="6" t="s">
        <v>420</v>
      </c>
      <c r="M22" s="6" t="s">
        <v>419</v>
      </c>
      <c r="N22" s="6"/>
      <c r="O22" s="6"/>
      <c r="P22" s="6"/>
      <c r="Q22" s="6"/>
      <c r="R22" s="10"/>
      <c r="S22" s="10"/>
    </row>
    <row r="23" spans="1:21" x14ac:dyDescent="0.3">
      <c r="A23" s="1" t="s">
        <v>494</v>
      </c>
      <c r="C23" s="9">
        <v>1</v>
      </c>
      <c r="F23" s="46">
        <v>12</v>
      </c>
      <c r="G23" s="5" t="s">
        <v>68</v>
      </c>
      <c r="H23" s="6">
        <f t="shared" si="1"/>
        <v>1203</v>
      </c>
      <c r="I23" s="6">
        <v>3</v>
      </c>
      <c r="J23" s="7" t="s">
        <v>1026</v>
      </c>
      <c r="K23" s="7" t="s">
        <v>1022</v>
      </c>
      <c r="L23" s="6" t="s">
        <v>420</v>
      </c>
      <c r="M23" s="6" t="s">
        <v>420</v>
      </c>
      <c r="N23" s="6"/>
      <c r="O23" s="6"/>
      <c r="P23" s="6"/>
      <c r="Q23" s="6"/>
      <c r="R23" s="10"/>
      <c r="S23" s="10"/>
    </row>
    <row r="24" spans="1:21" x14ac:dyDescent="0.3">
      <c r="A24" s="1" t="s">
        <v>494</v>
      </c>
      <c r="C24" s="9">
        <v>1</v>
      </c>
      <c r="F24" s="46">
        <v>12</v>
      </c>
      <c r="G24" s="5" t="s">
        <v>68</v>
      </c>
      <c r="H24" s="6">
        <f t="shared" si="1"/>
        <v>1204</v>
      </c>
      <c r="I24" s="6">
        <v>4</v>
      </c>
      <c r="J24" s="7" t="s">
        <v>542</v>
      </c>
      <c r="K24" s="7" t="s">
        <v>541</v>
      </c>
      <c r="L24" s="6" t="s">
        <v>420</v>
      </c>
      <c r="M24" s="6" t="s">
        <v>420</v>
      </c>
      <c r="N24" s="6"/>
      <c r="O24" s="6"/>
      <c r="P24" s="6"/>
      <c r="Q24" s="6"/>
      <c r="R24" s="10"/>
      <c r="S24" s="10"/>
    </row>
    <row r="25" spans="1:21" x14ac:dyDescent="0.3">
      <c r="A25" s="1" t="s">
        <v>494</v>
      </c>
      <c r="C25" s="9">
        <v>1</v>
      </c>
      <c r="F25" s="46">
        <v>12</v>
      </c>
      <c r="G25" s="5" t="s">
        <v>68</v>
      </c>
      <c r="H25" s="6">
        <f t="shared" si="1"/>
        <v>1205</v>
      </c>
      <c r="I25" s="6">
        <v>5</v>
      </c>
      <c r="J25" s="7" t="s">
        <v>301</v>
      </c>
      <c r="K25" s="7" t="s">
        <v>544</v>
      </c>
      <c r="L25" s="6" t="s">
        <v>420</v>
      </c>
      <c r="M25" s="6" t="s">
        <v>420</v>
      </c>
      <c r="N25" s="6"/>
      <c r="O25" s="6"/>
      <c r="P25" s="6"/>
      <c r="Q25" s="6"/>
      <c r="R25" s="10"/>
      <c r="S25" s="10"/>
    </row>
    <row r="26" spans="1:21" x14ac:dyDescent="0.3">
      <c r="F26" s="4">
        <v>13</v>
      </c>
      <c r="G26" s="18" t="s">
        <v>947</v>
      </c>
      <c r="H26" s="29">
        <f t="shared" ref="H26:H41" si="2">F26*100+I26</f>
        <v>1301</v>
      </c>
      <c r="I26" s="9">
        <v>1</v>
      </c>
      <c r="J26" s="1" t="s">
        <v>309</v>
      </c>
      <c r="K26" s="1" t="s">
        <v>414</v>
      </c>
      <c r="L26" s="9" t="s">
        <v>420</v>
      </c>
      <c r="M26" s="9" t="s">
        <v>420</v>
      </c>
      <c r="R26" s="10"/>
      <c r="S26" s="10"/>
    </row>
    <row r="27" spans="1:21" x14ac:dyDescent="0.3">
      <c r="F27" s="4">
        <v>13</v>
      </c>
      <c r="G27" s="18" t="s">
        <v>947</v>
      </c>
      <c r="H27" s="29">
        <f t="shared" si="2"/>
        <v>1302</v>
      </c>
      <c r="I27" s="9">
        <v>2</v>
      </c>
      <c r="J27" s="1" t="s">
        <v>311</v>
      </c>
      <c r="K27" s="1" t="s">
        <v>415</v>
      </c>
      <c r="L27" s="9" t="s">
        <v>420</v>
      </c>
      <c r="M27" s="9" t="s">
        <v>420</v>
      </c>
      <c r="R27" s="10"/>
      <c r="S27" s="10"/>
    </row>
    <row r="28" spans="1:21" x14ac:dyDescent="0.3">
      <c r="E28" s="9">
        <v>1</v>
      </c>
      <c r="F28" s="4">
        <v>13</v>
      </c>
      <c r="G28" s="18" t="s">
        <v>947</v>
      </c>
      <c r="H28" s="29">
        <f t="shared" si="2"/>
        <v>1303</v>
      </c>
      <c r="I28" s="9">
        <v>3</v>
      </c>
      <c r="J28" s="1" t="s">
        <v>24</v>
      </c>
      <c r="K28" s="1" t="s">
        <v>413</v>
      </c>
      <c r="L28" s="9" t="s">
        <v>420</v>
      </c>
      <c r="M28" s="9" t="s">
        <v>420</v>
      </c>
      <c r="R28" s="10"/>
    </row>
    <row r="29" spans="1:21" x14ac:dyDescent="0.3">
      <c r="A29" s="1" t="s">
        <v>494</v>
      </c>
      <c r="C29" s="9">
        <v>1</v>
      </c>
      <c r="F29" s="4">
        <v>13</v>
      </c>
      <c r="G29" s="18" t="s">
        <v>947</v>
      </c>
      <c r="H29" s="29">
        <f t="shared" si="2"/>
        <v>1304</v>
      </c>
      <c r="I29" s="9">
        <v>4</v>
      </c>
      <c r="J29" s="1" t="s">
        <v>310</v>
      </c>
      <c r="K29" s="1" t="s">
        <v>440</v>
      </c>
      <c r="L29" s="9" t="s">
        <v>419</v>
      </c>
      <c r="M29" s="9" t="s">
        <v>420</v>
      </c>
      <c r="R29" s="8"/>
      <c r="S29" s="8"/>
      <c r="U29" s="11"/>
    </row>
    <row r="30" spans="1:21" x14ac:dyDescent="0.3">
      <c r="F30" s="4">
        <v>13</v>
      </c>
      <c r="G30" s="18" t="s">
        <v>947</v>
      </c>
      <c r="H30" s="29">
        <f t="shared" si="2"/>
        <v>1305</v>
      </c>
      <c r="I30" s="9">
        <v>5</v>
      </c>
      <c r="J30" s="1" t="s">
        <v>312</v>
      </c>
      <c r="K30" s="1" t="s">
        <v>416</v>
      </c>
      <c r="L30" s="9" t="s">
        <v>420</v>
      </c>
      <c r="M30" s="9" t="s">
        <v>420</v>
      </c>
      <c r="R30" s="10"/>
      <c r="S30" s="10"/>
    </row>
    <row r="31" spans="1:21" x14ac:dyDescent="0.3">
      <c r="F31" s="4">
        <v>13</v>
      </c>
      <c r="G31" s="18" t="s">
        <v>947</v>
      </c>
      <c r="H31" s="29">
        <f t="shared" si="2"/>
        <v>1306</v>
      </c>
      <c r="I31" s="9">
        <v>6</v>
      </c>
      <c r="J31" s="1" t="s">
        <v>313</v>
      </c>
      <c r="K31" s="1" t="s">
        <v>418</v>
      </c>
      <c r="L31" s="9" t="s">
        <v>420</v>
      </c>
      <c r="M31" s="9" t="s">
        <v>420</v>
      </c>
      <c r="R31" s="8"/>
      <c r="S31" s="8"/>
      <c r="U31" s="11" t="s">
        <v>427</v>
      </c>
    </row>
    <row r="32" spans="1:21" x14ac:dyDescent="0.3">
      <c r="A32" s="1" t="s">
        <v>494</v>
      </c>
      <c r="C32" s="9">
        <v>1</v>
      </c>
      <c r="F32" s="4">
        <v>13</v>
      </c>
      <c r="G32" s="18" t="s">
        <v>947</v>
      </c>
      <c r="H32" s="67">
        <f t="shared" si="2"/>
        <v>1307</v>
      </c>
      <c r="I32" s="38">
        <v>7</v>
      </c>
      <c r="J32" s="39" t="s">
        <v>457</v>
      </c>
      <c r="K32" s="1" t="s">
        <v>425</v>
      </c>
      <c r="L32" s="9" t="s">
        <v>419</v>
      </c>
      <c r="M32" s="9" t="s">
        <v>420</v>
      </c>
      <c r="R32" s="8" t="s">
        <v>482</v>
      </c>
      <c r="S32" s="8" t="s">
        <v>480</v>
      </c>
      <c r="U32" s="31" t="s">
        <v>434</v>
      </c>
    </row>
    <row r="33" spans="1:21" x14ac:dyDescent="0.3">
      <c r="E33" s="9">
        <v>1</v>
      </c>
      <c r="F33" s="4">
        <v>13</v>
      </c>
      <c r="G33" s="18" t="s">
        <v>947</v>
      </c>
      <c r="H33" s="67">
        <f t="shared" si="2"/>
        <v>1308</v>
      </c>
      <c r="I33" s="38">
        <v>8</v>
      </c>
      <c r="J33" s="39" t="s">
        <v>484</v>
      </c>
      <c r="K33" s="1" t="s">
        <v>483</v>
      </c>
      <c r="L33" s="9" t="s">
        <v>420</v>
      </c>
      <c r="M33" s="9" t="s">
        <v>420</v>
      </c>
      <c r="R33" s="8" t="s">
        <v>482</v>
      </c>
      <c r="S33" s="10" t="s">
        <v>481</v>
      </c>
      <c r="U33" s="31"/>
    </row>
    <row r="34" spans="1:21" x14ac:dyDescent="0.3">
      <c r="A34" s="1" t="s">
        <v>494</v>
      </c>
      <c r="B34" s="9">
        <v>1</v>
      </c>
      <c r="D34" s="9">
        <v>1</v>
      </c>
      <c r="F34" s="4">
        <v>13</v>
      </c>
      <c r="G34" s="18" t="s">
        <v>947</v>
      </c>
      <c r="H34" s="67">
        <f t="shared" si="2"/>
        <v>1309</v>
      </c>
      <c r="I34" s="38">
        <v>9</v>
      </c>
      <c r="J34" s="48" t="s">
        <v>217</v>
      </c>
      <c r="K34" s="28" t="s">
        <v>426</v>
      </c>
      <c r="L34" s="9" t="s">
        <v>419</v>
      </c>
      <c r="M34" s="9" t="s">
        <v>419</v>
      </c>
      <c r="R34" s="8" t="s">
        <v>469</v>
      </c>
      <c r="S34" s="10"/>
      <c r="U34" s="31"/>
    </row>
    <row r="35" spans="1:21" x14ac:dyDescent="0.3">
      <c r="B35" s="6"/>
      <c r="C35" s="6"/>
      <c r="D35" s="6"/>
      <c r="E35" s="6"/>
      <c r="F35" s="4">
        <v>14</v>
      </c>
      <c r="G35" s="12" t="s">
        <v>459</v>
      </c>
      <c r="H35" s="29">
        <f t="shared" si="2"/>
        <v>1401</v>
      </c>
      <c r="I35" s="6">
        <v>1</v>
      </c>
      <c r="J35" s="7" t="s">
        <v>26</v>
      </c>
      <c r="K35" s="7" t="s">
        <v>866</v>
      </c>
      <c r="L35" s="6"/>
      <c r="M35" s="6"/>
      <c r="N35" s="6"/>
      <c r="O35" s="6"/>
      <c r="P35" s="6"/>
      <c r="Q35" s="6"/>
      <c r="R35" s="10"/>
      <c r="S35" s="10"/>
    </row>
    <row r="36" spans="1:21" x14ac:dyDescent="0.3">
      <c r="B36" s="6"/>
      <c r="C36" s="6"/>
      <c r="D36" s="6"/>
      <c r="E36" s="6"/>
      <c r="F36" s="4">
        <v>14</v>
      </c>
      <c r="G36" s="12" t="s">
        <v>459</v>
      </c>
      <c r="H36" s="29">
        <f t="shared" si="2"/>
        <v>1402</v>
      </c>
      <c r="I36" s="6">
        <v>2</v>
      </c>
      <c r="J36" s="7" t="s">
        <v>1112</v>
      </c>
      <c r="K36" s="7" t="s">
        <v>989</v>
      </c>
      <c r="L36" s="6"/>
      <c r="M36" s="6"/>
      <c r="N36" s="6"/>
      <c r="O36" s="6"/>
      <c r="P36" s="6"/>
      <c r="Q36" s="6"/>
      <c r="R36" s="10"/>
      <c r="S36" s="10"/>
    </row>
    <row r="37" spans="1:21" x14ac:dyDescent="0.3">
      <c r="B37" s="6"/>
      <c r="C37" s="6">
        <v>1</v>
      </c>
      <c r="D37" s="6"/>
      <c r="E37" s="6"/>
      <c r="F37" s="4">
        <v>14</v>
      </c>
      <c r="G37" s="12" t="s">
        <v>459</v>
      </c>
      <c r="H37" s="29">
        <f t="shared" si="2"/>
        <v>1403</v>
      </c>
      <c r="I37" s="6">
        <v>3</v>
      </c>
      <c r="J37" s="7" t="s">
        <v>25</v>
      </c>
      <c r="K37" s="7" t="s">
        <v>492</v>
      </c>
      <c r="L37" s="6" t="s">
        <v>420</v>
      </c>
      <c r="M37" s="6" t="s">
        <v>420</v>
      </c>
      <c r="N37" s="6"/>
      <c r="O37" s="6"/>
      <c r="P37" s="6"/>
      <c r="Q37" s="6"/>
      <c r="R37" s="10" t="s">
        <v>466</v>
      </c>
      <c r="S37" s="10"/>
    </row>
    <row r="38" spans="1:21" x14ac:dyDescent="0.3">
      <c r="B38" s="6"/>
      <c r="C38" s="6"/>
      <c r="D38" s="6"/>
      <c r="E38" s="6"/>
      <c r="F38" s="4">
        <v>14</v>
      </c>
      <c r="G38" s="12" t="s">
        <v>459</v>
      </c>
      <c r="H38" s="29">
        <f t="shared" si="2"/>
        <v>1404</v>
      </c>
      <c r="I38" s="6">
        <v>4</v>
      </c>
      <c r="J38" s="7" t="s">
        <v>28</v>
      </c>
      <c r="K38" s="7" t="s">
        <v>990</v>
      </c>
      <c r="L38" s="6"/>
      <c r="M38" s="6"/>
      <c r="N38" s="6"/>
      <c r="O38" s="6"/>
      <c r="P38" s="6"/>
      <c r="Q38" s="6"/>
      <c r="R38" s="10"/>
      <c r="S38" s="10"/>
    </row>
    <row r="39" spans="1:21" x14ac:dyDescent="0.3">
      <c r="B39" s="6"/>
      <c r="C39" s="6"/>
      <c r="D39" s="6"/>
      <c r="E39" s="6"/>
      <c r="F39" s="4">
        <v>14</v>
      </c>
      <c r="G39" s="12" t="s">
        <v>459</v>
      </c>
      <c r="H39" s="67">
        <f t="shared" si="2"/>
        <v>1405</v>
      </c>
      <c r="I39" s="40">
        <v>5</v>
      </c>
      <c r="J39" s="41" t="s">
        <v>51</v>
      </c>
      <c r="K39" s="7" t="s">
        <v>991</v>
      </c>
      <c r="L39" s="6"/>
      <c r="M39" s="6"/>
      <c r="N39" s="6"/>
      <c r="O39" s="6"/>
      <c r="P39" s="6"/>
      <c r="Q39" s="6"/>
      <c r="R39" s="10"/>
      <c r="S39" s="10"/>
    </row>
    <row r="40" spans="1:21" x14ac:dyDescent="0.3">
      <c r="B40" s="6"/>
      <c r="C40" s="6"/>
      <c r="D40" s="6"/>
      <c r="E40" s="6"/>
      <c r="F40" s="4">
        <v>14</v>
      </c>
      <c r="G40" s="12" t="s">
        <v>459</v>
      </c>
      <c r="H40" s="67">
        <f t="shared" si="2"/>
        <v>1406</v>
      </c>
      <c r="I40" s="40">
        <v>6</v>
      </c>
      <c r="J40" s="41" t="s">
        <v>814</v>
      </c>
      <c r="K40" s="7" t="s">
        <v>995</v>
      </c>
      <c r="L40" s="6"/>
      <c r="M40" s="6"/>
      <c r="N40" s="6"/>
      <c r="O40" s="6"/>
      <c r="P40" s="6"/>
      <c r="Q40" s="6"/>
      <c r="R40" s="10"/>
      <c r="S40" s="10"/>
    </row>
    <row r="41" spans="1:21" x14ac:dyDescent="0.3">
      <c r="B41" s="6"/>
      <c r="C41" s="6"/>
      <c r="D41" s="6"/>
      <c r="E41" s="6"/>
      <c r="F41" s="4">
        <v>14</v>
      </c>
      <c r="G41" s="12" t="s">
        <v>459</v>
      </c>
      <c r="H41" s="67">
        <f t="shared" si="2"/>
        <v>1407</v>
      </c>
      <c r="I41" s="40">
        <v>7</v>
      </c>
      <c r="J41" s="41" t="s">
        <v>996</v>
      </c>
      <c r="K41" s="7" t="s">
        <v>997</v>
      </c>
      <c r="L41" s="6"/>
      <c r="M41" s="6"/>
      <c r="N41" s="6"/>
      <c r="O41" s="6"/>
      <c r="P41" s="6"/>
      <c r="Q41" s="6"/>
      <c r="R41" s="10"/>
      <c r="S41" s="10"/>
    </row>
    <row r="42" spans="1:21" x14ac:dyDescent="0.3">
      <c r="A42" s="1" t="s">
        <v>494</v>
      </c>
      <c r="B42" s="9">
        <v>1</v>
      </c>
      <c r="F42" s="4">
        <v>15</v>
      </c>
      <c r="G42" s="1" t="s">
        <v>29</v>
      </c>
      <c r="H42" s="9">
        <v>1501</v>
      </c>
      <c r="J42" s="1" t="s">
        <v>1038</v>
      </c>
      <c r="K42" s="1" t="s">
        <v>399</v>
      </c>
      <c r="L42" s="9" t="s">
        <v>419</v>
      </c>
      <c r="M42" s="9" t="s">
        <v>420</v>
      </c>
      <c r="R42" s="10" t="s">
        <v>465</v>
      </c>
      <c r="S42" s="10"/>
    </row>
    <row r="43" spans="1:21" x14ac:dyDescent="0.3">
      <c r="A43" s="1" t="s">
        <v>494</v>
      </c>
      <c r="B43" s="9">
        <v>1</v>
      </c>
      <c r="F43" s="4">
        <v>15</v>
      </c>
      <c r="G43" s="1" t="s">
        <v>29</v>
      </c>
      <c r="H43" s="9">
        <v>1502</v>
      </c>
      <c r="J43" s="1" t="s">
        <v>31</v>
      </c>
      <c r="K43" s="1" t="s">
        <v>400</v>
      </c>
      <c r="L43" s="9" t="s">
        <v>419</v>
      </c>
      <c r="M43" s="9" t="s">
        <v>419</v>
      </c>
      <c r="R43" s="10"/>
      <c r="S43" s="10"/>
    </row>
    <row r="44" spans="1:21" x14ac:dyDescent="0.3">
      <c r="A44" s="1" t="s">
        <v>494</v>
      </c>
      <c r="B44" s="9">
        <v>1</v>
      </c>
      <c r="C44" s="9">
        <v>1</v>
      </c>
      <c r="F44" s="4">
        <v>15</v>
      </c>
      <c r="G44" s="1" t="s">
        <v>29</v>
      </c>
      <c r="H44" s="9">
        <v>1503</v>
      </c>
      <c r="J44" s="1" t="s">
        <v>463</v>
      </c>
      <c r="K44" s="1" t="s">
        <v>398</v>
      </c>
      <c r="L44" s="9" t="s">
        <v>419</v>
      </c>
      <c r="M44" s="9" t="s">
        <v>419</v>
      </c>
      <c r="R44" s="10" t="s">
        <v>463</v>
      </c>
      <c r="S44" s="10"/>
    </row>
    <row r="45" spans="1:21" x14ac:dyDescent="0.3">
      <c r="A45" s="1" t="s">
        <v>494</v>
      </c>
      <c r="B45" s="9">
        <v>1</v>
      </c>
      <c r="F45" s="4">
        <v>15</v>
      </c>
      <c r="G45" s="1" t="s">
        <v>29</v>
      </c>
      <c r="H45" s="9">
        <v>1504</v>
      </c>
      <c r="J45" s="1" t="s">
        <v>32</v>
      </c>
      <c r="K45" s="1" t="s">
        <v>417</v>
      </c>
      <c r="L45" s="9" t="s">
        <v>420</v>
      </c>
      <c r="M45" s="9" t="s">
        <v>420</v>
      </c>
      <c r="R45" s="10" t="s">
        <v>32</v>
      </c>
      <c r="S45" s="10"/>
    </row>
    <row r="46" spans="1:21" x14ac:dyDescent="0.3">
      <c r="A46" s="1" t="s">
        <v>494</v>
      </c>
      <c r="B46" s="9">
        <v>1</v>
      </c>
      <c r="F46" s="4">
        <v>15</v>
      </c>
      <c r="G46" s="1" t="s">
        <v>29</v>
      </c>
      <c r="H46" s="9">
        <v>1505</v>
      </c>
      <c r="J46" s="1" t="s">
        <v>33</v>
      </c>
      <c r="K46" s="1" t="s">
        <v>421</v>
      </c>
      <c r="L46" s="9" t="s">
        <v>420</v>
      </c>
      <c r="M46" s="9" t="s">
        <v>420</v>
      </c>
      <c r="R46" s="8"/>
      <c r="S46" s="8"/>
    </row>
    <row r="47" spans="1:21" x14ac:dyDescent="0.3">
      <c r="A47" s="1" t="s">
        <v>494</v>
      </c>
      <c r="B47" s="9">
        <v>1</v>
      </c>
      <c r="E47" s="9">
        <v>1</v>
      </c>
      <c r="F47" s="4">
        <v>15</v>
      </c>
      <c r="G47" s="1" t="s">
        <v>29</v>
      </c>
      <c r="H47" s="9">
        <v>1506</v>
      </c>
      <c r="J47" s="1" t="s">
        <v>1113</v>
      </c>
      <c r="K47" s="1" t="s">
        <v>495</v>
      </c>
      <c r="L47" s="9" t="s">
        <v>420</v>
      </c>
      <c r="M47" s="9" t="s">
        <v>420</v>
      </c>
      <c r="R47" s="10"/>
      <c r="S47" s="10"/>
    </row>
    <row r="48" spans="1:21" x14ac:dyDescent="0.3">
      <c r="A48" s="1" t="s">
        <v>494</v>
      </c>
      <c r="B48" s="9">
        <v>1</v>
      </c>
      <c r="C48" s="9">
        <v>1</v>
      </c>
      <c r="F48" s="4">
        <v>15</v>
      </c>
      <c r="G48" s="1" t="s">
        <v>29</v>
      </c>
      <c r="H48" s="9">
        <v>1507</v>
      </c>
      <c r="J48" s="1" t="s">
        <v>1114</v>
      </c>
      <c r="K48" s="1" t="s">
        <v>438</v>
      </c>
      <c r="L48" s="9" t="s">
        <v>419</v>
      </c>
      <c r="M48" s="9" t="s">
        <v>419</v>
      </c>
      <c r="R48" s="10" t="s">
        <v>409</v>
      </c>
      <c r="S48" s="10"/>
    </row>
    <row r="49" spans="1:20" x14ac:dyDescent="0.3">
      <c r="A49" s="1" t="s">
        <v>494</v>
      </c>
      <c r="B49" s="9">
        <v>1</v>
      </c>
      <c r="F49" s="4">
        <v>15</v>
      </c>
      <c r="G49" s="1" t="s">
        <v>29</v>
      </c>
      <c r="H49" s="67">
        <v>1508</v>
      </c>
      <c r="I49" s="67"/>
      <c r="J49" s="48" t="s">
        <v>1115</v>
      </c>
      <c r="K49" s="1" t="s">
        <v>432</v>
      </c>
      <c r="L49" s="9" t="s">
        <v>419</v>
      </c>
      <c r="M49" s="9" t="s">
        <v>420</v>
      </c>
      <c r="R49" s="10"/>
      <c r="S49" s="10"/>
    </row>
    <row r="50" spans="1:20" x14ac:dyDescent="0.3">
      <c r="B50" s="9">
        <v>1</v>
      </c>
      <c r="F50" s="4">
        <v>15</v>
      </c>
      <c r="G50" s="1" t="s">
        <v>29</v>
      </c>
      <c r="H50" s="67">
        <v>1509</v>
      </c>
      <c r="I50" s="67"/>
      <c r="J50" s="48" t="s">
        <v>1116</v>
      </c>
      <c r="K50" s="1" t="s">
        <v>503</v>
      </c>
      <c r="L50" s="9" t="s">
        <v>420</v>
      </c>
      <c r="R50" s="10"/>
      <c r="S50" s="10"/>
    </row>
    <row r="51" spans="1:20" x14ac:dyDescent="0.3">
      <c r="A51" s="1" t="s">
        <v>494</v>
      </c>
      <c r="B51" s="9">
        <v>1</v>
      </c>
      <c r="F51" s="4">
        <v>15</v>
      </c>
      <c r="G51" s="1" t="s">
        <v>29</v>
      </c>
      <c r="H51" s="67">
        <v>1510</v>
      </c>
      <c r="I51" s="67"/>
      <c r="J51" s="48" t="s">
        <v>1117</v>
      </c>
      <c r="K51" s="1" t="s">
        <v>437</v>
      </c>
      <c r="L51" s="9" t="s">
        <v>419</v>
      </c>
      <c r="M51" s="9" t="s">
        <v>420</v>
      </c>
      <c r="T51" s="10" t="s">
        <v>454</v>
      </c>
    </row>
    <row r="52" spans="1:20" x14ac:dyDescent="0.3">
      <c r="B52" s="6"/>
      <c r="C52" s="6"/>
      <c r="D52" s="6"/>
      <c r="E52" s="6"/>
      <c r="F52" s="6">
        <v>16</v>
      </c>
      <c r="G52" s="7" t="s">
        <v>35</v>
      </c>
      <c r="H52" s="6"/>
      <c r="I52" s="6"/>
      <c r="J52" s="7" t="s">
        <v>36</v>
      </c>
      <c r="K52" s="7"/>
      <c r="L52" s="6"/>
      <c r="M52" s="6"/>
      <c r="N52" s="6"/>
      <c r="O52" s="6"/>
      <c r="P52" s="6"/>
      <c r="Q52" s="6"/>
      <c r="R52" s="8"/>
      <c r="S52" s="8"/>
    </row>
    <row r="53" spans="1:20" x14ac:dyDescent="0.3">
      <c r="B53" s="6"/>
      <c r="C53" s="6"/>
      <c r="D53" s="6"/>
      <c r="E53" s="6"/>
      <c r="F53" s="6">
        <v>16</v>
      </c>
      <c r="G53" s="7" t="s">
        <v>35</v>
      </c>
      <c r="H53" s="6"/>
      <c r="I53" s="6"/>
      <c r="J53" s="7" t="s">
        <v>37</v>
      </c>
      <c r="K53" s="7"/>
      <c r="L53" s="6"/>
      <c r="M53" s="6"/>
      <c r="N53" s="6"/>
      <c r="O53" s="6"/>
      <c r="P53" s="6"/>
      <c r="Q53" s="6"/>
      <c r="R53" s="8"/>
      <c r="S53" s="8"/>
    </row>
    <row r="54" spans="1:20" x14ac:dyDescent="0.3">
      <c r="B54" s="6"/>
      <c r="C54" s="6"/>
      <c r="D54" s="6"/>
      <c r="E54" s="6"/>
      <c r="F54" s="6">
        <v>16</v>
      </c>
      <c r="G54" s="7" t="s">
        <v>35</v>
      </c>
      <c r="H54" s="6"/>
      <c r="I54" s="6"/>
      <c r="J54" s="7" t="s">
        <v>38</v>
      </c>
      <c r="K54" s="7"/>
      <c r="L54" s="6"/>
      <c r="M54" s="6"/>
      <c r="N54" s="6"/>
      <c r="O54" s="6"/>
      <c r="P54" s="6"/>
      <c r="Q54" s="6"/>
      <c r="R54" s="8"/>
      <c r="S54" s="8"/>
    </row>
    <row r="55" spans="1:20" x14ac:dyDescent="0.3">
      <c r="B55" s="6"/>
      <c r="C55" s="6"/>
      <c r="D55" s="6"/>
      <c r="E55" s="6">
        <v>1</v>
      </c>
      <c r="F55" s="6">
        <v>16</v>
      </c>
      <c r="G55" s="7" t="s">
        <v>35</v>
      </c>
      <c r="H55" s="6"/>
      <c r="I55" s="6"/>
      <c r="J55" s="7" t="s">
        <v>39</v>
      </c>
      <c r="K55" s="7" t="s">
        <v>486</v>
      </c>
      <c r="L55" s="6" t="s">
        <v>420</v>
      </c>
      <c r="M55" s="6" t="s">
        <v>420</v>
      </c>
      <c r="N55" s="6"/>
      <c r="O55" s="6"/>
      <c r="P55" s="6"/>
      <c r="Q55" s="6"/>
      <c r="R55" s="8" t="s">
        <v>482</v>
      </c>
      <c r="S55" s="8" t="s">
        <v>485</v>
      </c>
    </row>
    <row r="56" spans="1:20" x14ac:dyDescent="0.3">
      <c r="F56" s="17">
        <v>17</v>
      </c>
      <c r="G56" s="1" t="s">
        <v>948</v>
      </c>
      <c r="J56" s="1" t="s">
        <v>949</v>
      </c>
      <c r="R56" s="8"/>
      <c r="S56" s="8"/>
    </row>
    <row r="57" spans="1:20" x14ac:dyDescent="0.3">
      <c r="F57" s="17">
        <v>17</v>
      </c>
      <c r="G57" s="1" t="s">
        <v>948</v>
      </c>
      <c r="J57" s="1" t="s">
        <v>950</v>
      </c>
      <c r="R57" s="10"/>
      <c r="S57" s="10"/>
    </row>
    <row r="58" spans="1:20" x14ac:dyDescent="0.3">
      <c r="F58" s="17">
        <v>17</v>
      </c>
      <c r="G58" s="1" t="s">
        <v>948</v>
      </c>
      <c r="J58" s="1" t="s">
        <v>951</v>
      </c>
      <c r="R58" s="10"/>
      <c r="S58" s="10"/>
    </row>
    <row r="59" spans="1:20" x14ac:dyDescent="0.3">
      <c r="F59" s="17">
        <v>17</v>
      </c>
      <c r="G59" s="1" t="s">
        <v>948</v>
      </c>
      <c r="J59" s="1" t="s">
        <v>952</v>
      </c>
      <c r="R59" s="8"/>
      <c r="S59" s="8"/>
    </row>
    <row r="60" spans="1:20" x14ac:dyDescent="0.3">
      <c r="F60" s="17">
        <v>17</v>
      </c>
      <c r="G60" s="1" t="s">
        <v>948</v>
      </c>
      <c r="J60" s="1" t="s">
        <v>954</v>
      </c>
      <c r="R60" s="8"/>
      <c r="S60" s="8"/>
    </row>
    <row r="61" spans="1:20" x14ac:dyDescent="0.3">
      <c r="F61" s="17">
        <v>17</v>
      </c>
      <c r="G61" s="1" t="s">
        <v>948</v>
      </c>
      <c r="J61" s="1" t="s">
        <v>953</v>
      </c>
      <c r="R61" s="8"/>
      <c r="S61" s="8"/>
    </row>
    <row r="62" spans="1:20" x14ac:dyDescent="0.3">
      <c r="F62" s="17">
        <v>23</v>
      </c>
      <c r="G62" s="1" t="s">
        <v>948</v>
      </c>
      <c r="J62" s="1" t="s">
        <v>955</v>
      </c>
      <c r="R62" s="8"/>
      <c r="S62" s="8"/>
    </row>
    <row r="63" spans="1:20" x14ac:dyDescent="0.3">
      <c r="F63" s="17">
        <v>23</v>
      </c>
      <c r="G63" s="1" t="s">
        <v>948</v>
      </c>
      <c r="J63" s="1" t="s">
        <v>956</v>
      </c>
      <c r="R63" s="8"/>
      <c r="S63" s="8"/>
    </row>
    <row r="64" spans="1:20" x14ac:dyDescent="0.3">
      <c r="F64" s="17">
        <v>23</v>
      </c>
      <c r="G64" s="1" t="s">
        <v>948</v>
      </c>
      <c r="J64" s="1" t="s">
        <v>957</v>
      </c>
      <c r="R64" s="8"/>
      <c r="S64" s="8"/>
    </row>
    <row r="65" spans="1:19" x14ac:dyDescent="0.3">
      <c r="F65" s="17">
        <v>23</v>
      </c>
      <c r="G65" s="1" t="s">
        <v>948</v>
      </c>
      <c r="J65" s="1" t="s">
        <v>78</v>
      </c>
      <c r="R65" s="8"/>
      <c r="S65" s="8"/>
    </row>
    <row r="66" spans="1:19" x14ac:dyDescent="0.3">
      <c r="F66" s="17"/>
      <c r="R66" s="8"/>
      <c r="S66" s="8"/>
    </row>
    <row r="67" spans="1:19" x14ac:dyDescent="0.3">
      <c r="B67" s="6"/>
      <c r="C67" s="6"/>
      <c r="D67" s="6"/>
      <c r="E67" s="6"/>
      <c r="F67" s="6">
        <v>18</v>
      </c>
      <c r="G67" s="7" t="s">
        <v>985</v>
      </c>
      <c r="H67" s="29">
        <f t="shared" ref="H67:H69" si="3">F67*100+I67</f>
        <v>1801</v>
      </c>
      <c r="I67" s="6">
        <v>1</v>
      </c>
      <c r="J67" s="7" t="s">
        <v>994</v>
      </c>
      <c r="K67" s="7" t="s">
        <v>1118</v>
      </c>
      <c r="L67" s="6"/>
      <c r="M67" s="6"/>
      <c r="N67" s="6"/>
      <c r="O67" s="6"/>
      <c r="P67" s="6"/>
      <c r="Q67" s="6"/>
      <c r="R67" s="8"/>
      <c r="S67" s="8"/>
    </row>
    <row r="68" spans="1:19" x14ac:dyDescent="0.3">
      <c r="B68" s="6"/>
      <c r="C68" s="6"/>
      <c r="D68" s="6"/>
      <c r="E68" s="6"/>
      <c r="F68" s="6">
        <v>18</v>
      </c>
      <c r="G68" s="7" t="s">
        <v>985</v>
      </c>
      <c r="H68" s="29">
        <f t="shared" si="3"/>
        <v>1802</v>
      </c>
      <c r="I68" s="40">
        <v>2</v>
      </c>
      <c r="J68" s="39" t="s">
        <v>1039</v>
      </c>
      <c r="K68" s="1" t="s">
        <v>1119</v>
      </c>
      <c r="L68" s="6"/>
      <c r="M68" s="6"/>
      <c r="N68" s="6"/>
      <c r="O68" s="6"/>
      <c r="P68" s="6"/>
      <c r="Q68" s="6"/>
      <c r="R68" s="8"/>
      <c r="S68" s="8"/>
    </row>
    <row r="69" spans="1:19" x14ac:dyDescent="0.3">
      <c r="B69" s="6"/>
      <c r="C69" s="6"/>
      <c r="D69" s="6"/>
      <c r="E69" s="6"/>
      <c r="F69" s="6">
        <v>18</v>
      </c>
      <c r="G69" s="7" t="s">
        <v>985</v>
      </c>
      <c r="H69" s="29">
        <f t="shared" si="3"/>
        <v>1803</v>
      </c>
      <c r="I69" s="6">
        <v>3</v>
      </c>
      <c r="J69" s="7" t="s">
        <v>53</v>
      </c>
      <c r="K69" s="7"/>
      <c r="L69" s="6"/>
      <c r="M69" s="6"/>
      <c r="N69" s="6"/>
      <c r="O69" s="6"/>
      <c r="P69" s="6"/>
      <c r="Q69" s="6"/>
      <c r="R69" s="8"/>
      <c r="S69" s="8"/>
    </row>
    <row r="70" spans="1:19" x14ac:dyDescent="0.3">
      <c r="B70" s="6"/>
      <c r="C70" s="6"/>
      <c r="D70" s="6"/>
      <c r="E70" s="6"/>
      <c r="F70" s="6">
        <v>18</v>
      </c>
      <c r="G70" s="7" t="s">
        <v>985</v>
      </c>
      <c r="H70" s="29">
        <f t="shared" ref="H70" si="4">F70*100+I70</f>
        <v>1804</v>
      </c>
      <c r="I70" s="6">
        <v>4</v>
      </c>
      <c r="J70" s="7" t="s">
        <v>52</v>
      </c>
      <c r="K70" s="7" t="s">
        <v>988</v>
      </c>
      <c r="L70" s="6"/>
      <c r="M70" s="6"/>
      <c r="N70" s="6"/>
      <c r="O70" s="6"/>
      <c r="P70" s="6"/>
      <c r="Q70" s="6"/>
      <c r="R70" s="8"/>
      <c r="S70" s="8"/>
    </row>
    <row r="71" spans="1:19" x14ac:dyDescent="0.3">
      <c r="F71" s="9">
        <v>19</v>
      </c>
      <c r="G71" s="18" t="s">
        <v>458</v>
      </c>
      <c r="J71" s="1" t="s">
        <v>54</v>
      </c>
      <c r="R71" s="8"/>
      <c r="S71" s="8"/>
    </row>
    <row r="72" spans="1:19" x14ac:dyDescent="0.3">
      <c r="F72" s="9">
        <v>19</v>
      </c>
      <c r="G72" s="18" t="s">
        <v>458</v>
      </c>
      <c r="J72" s="1" t="s">
        <v>55</v>
      </c>
      <c r="R72" s="8"/>
      <c r="S72" s="8"/>
    </row>
    <row r="73" spans="1:19" x14ac:dyDescent="0.3">
      <c r="A73" s="1" t="s">
        <v>494</v>
      </c>
      <c r="B73" s="9">
        <v>1</v>
      </c>
      <c r="E73" s="9">
        <v>1</v>
      </c>
      <c r="F73" s="9">
        <v>19</v>
      </c>
      <c r="G73" s="18" t="s">
        <v>458</v>
      </c>
      <c r="J73" s="1" t="s">
        <v>56</v>
      </c>
      <c r="K73" s="1" t="s">
        <v>441</v>
      </c>
      <c r="L73" s="9" t="s">
        <v>419</v>
      </c>
      <c r="M73" s="9" t="s">
        <v>420</v>
      </c>
      <c r="R73" s="8"/>
      <c r="S73" s="8"/>
    </row>
    <row r="74" spans="1:19" x14ac:dyDescent="0.3">
      <c r="F74" s="9">
        <v>19</v>
      </c>
      <c r="G74" s="18" t="s">
        <v>458</v>
      </c>
      <c r="J74" s="1" t="s">
        <v>57</v>
      </c>
      <c r="R74" s="8"/>
      <c r="S74" s="8"/>
    </row>
    <row r="75" spans="1:19" x14ac:dyDescent="0.3">
      <c r="F75" s="9">
        <v>19</v>
      </c>
      <c r="G75" s="18" t="s">
        <v>458</v>
      </c>
      <c r="J75" s="1" t="s">
        <v>58</v>
      </c>
      <c r="R75" s="8"/>
      <c r="S75" s="8"/>
    </row>
    <row r="76" spans="1:19" x14ac:dyDescent="0.3">
      <c r="F76" s="9">
        <v>19</v>
      </c>
      <c r="G76" s="18" t="s">
        <v>458</v>
      </c>
      <c r="J76" s="1" t="s">
        <v>59</v>
      </c>
      <c r="R76" s="8"/>
      <c r="S76" s="8"/>
    </row>
    <row r="77" spans="1:19" x14ac:dyDescent="0.3">
      <c r="A77" s="1" t="s">
        <v>494</v>
      </c>
      <c r="B77" s="6"/>
      <c r="C77" s="6">
        <v>1</v>
      </c>
      <c r="D77" s="6"/>
      <c r="E77" s="6"/>
      <c r="F77" s="4">
        <v>20</v>
      </c>
      <c r="G77" s="5" t="s">
        <v>981</v>
      </c>
      <c r="H77" s="29">
        <f t="shared" ref="H77:H89" si="5">F77*100+I77</f>
        <v>2001</v>
      </c>
      <c r="I77" s="6">
        <v>1</v>
      </c>
      <c r="J77" s="7" t="s">
        <v>60</v>
      </c>
      <c r="K77" s="7" t="s">
        <v>510</v>
      </c>
      <c r="L77" s="19" t="s">
        <v>420</v>
      </c>
      <c r="M77" s="19" t="s">
        <v>419</v>
      </c>
      <c r="N77" s="19"/>
      <c r="O77" s="19"/>
      <c r="P77" s="19"/>
      <c r="Q77" s="19"/>
      <c r="R77" s="8" t="s">
        <v>471</v>
      </c>
      <c r="S77" s="8"/>
    </row>
    <row r="78" spans="1:19" x14ac:dyDescent="0.3">
      <c r="A78" s="1" t="s">
        <v>494</v>
      </c>
      <c r="B78" s="6"/>
      <c r="C78" s="6">
        <v>1</v>
      </c>
      <c r="D78" s="6"/>
      <c r="E78" s="6"/>
      <c r="F78" s="4">
        <v>20</v>
      </c>
      <c r="G78" s="5" t="s">
        <v>981</v>
      </c>
      <c r="H78" s="29">
        <f t="shared" si="5"/>
        <v>2002</v>
      </c>
      <c r="I78" s="6">
        <v>2</v>
      </c>
      <c r="J78" s="7" t="s">
        <v>401</v>
      </c>
      <c r="K78" s="7" t="s">
        <v>509</v>
      </c>
      <c r="L78" s="6" t="s">
        <v>419</v>
      </c>
      <c r="M78" s="6" t="s">
        <v>419</v>
      </c>
      <c r="N78" s="6"/>
      <c r="O78" s="6"/>
      <c r="P78" s="6"/>
      <c r="Q78" s="6"/>
      <c r="R78" s="8" t="s">
        <v>471</v>
      </c>
      <c r="S78" s="8"/>
    </row>
    <row r="79" spans="1:19" x14ac:dyDescent="0.3">
      <c r="A79" s="1" t="s">
        <v>494</v>
      </c>
      <c r="B79" s="6"/>
      <c r="C79" s="6">
        <v>1</v>
      </c>
      <c r="D79" s="6"/>
      <c r="E79" s="6"/>
      <c r="F79" s="4">
        <v>20</v>
      </c>
      <c r="G79" s="5" t="s">
        <v>981</v>
      </c>
      <c r="H79" s="29">
        <f t="shared" si="5"/>
        <v>2003</v>
      </c>
      <c r="I79" s="6">
        <v>3</v>
      </c>
      <c r="J79" s="7" t="s">
        <v>61</v>
      </c>
      <c r="K79" s="7" t="s">
        <v>511</v>
      </c>
      <c r="L79" s="6" t="s">
        <v>420</v>
      </c>
      <c r="M79" s="6" t="s">
        <v>420</v>
      </c>
      <c r="N79" s="6"/>
      <c r="O79" s="6"/>
      <c r="P79" s="6"/>
      <c r="Q79" s="6"/>
      <c r="R79" s="8"/>
      <c r="S79" s="8"/>
    </row>
    <row r="80" spans="1:19" x14ac:dyDescent="0.3">
      <c r="A80" s="1" t="s">
        <v>494</v>
      </c>
      <c r="B80" s="6"/>
      <c r="C80" s="6">
        <v>1</v>
      </c>
      <c r="D80" s="6"/>
      <c r="E80" s="6"/>
      <c r="F80" s="4">
        <v>20</v>
      </c>
      <c r="G80" s="5" t="s">
        <v>981</v>
      </c>
      <c r="H80" s="29">
        <f t="shared" si="5"/>
        <v>2004</v>
      </c>
      <c r="I80" s="6">
        <v>4</v>
      </c>
      <c r="J80" s="7" t="s">
        <v>402</v>
      </c>
      <c r="K80" s="7" t="s">
        <v>512</v>
      </c>
      <c r="L80" s="6" t="s">
        <v>420</v>
      </c>
      <c r="M80" s="6" t="s">
        <v>420</v>
      </c>
      <c r="N80" s="6"/>
      <c r="O80" s="6"/>
      <c r="P80" s="6"/>
      <c r="Q80" s="6"/>
      <c r="R80" s="8"/>
      <c r="S80" s="8"/>
    </row>
    <row r="81" spans="1:20" x14ac:dyDescent="0.3">
      <c r="A81" s="1" t="s">
        <v>494</v>
      </c>
      <c r="B81" s="6"/>
      <c r="C81" s="6">
        <v>1</v>
      </c>
      <c r="D81" s="6"/>
      <c r="E81" s="6"/>
      <c r="F81" s="4">
        <v>20</v>
      </c>
      <c r="G81" s="5" t="s">
        <v>981</v>
      </c>
      <c r="H81" s="29">
        <f t="shared" si="5"/>
        <v>2005</v>
      </c>
      <c r="I81" s="6">
        <v>5</v>
      </c>
      <c r="J81" s="7" t="s">
        <v>306</v>
      </c>
      <c r="K81" s="7" t="s">
        <v>513</v>
      </c>
      <c r="L81" s="6"/>
      <c r="M81" s="6"/>
      <c r="N81" s="6"/>
      <c r="O81" s="6"/>
      <c r="P81" s="6"/>
      <c r="Q81" s="6"/>
      <c r="R81" s="8"/>
      <c r="S81" s="8"/>
      <c r="T81" s="8" t="s">
        <v>496</v>
      </c>
    </row>
    <row r="82" spans="1:20" x14ac:dyDescent="0.3">
      <c r="A82" s="1" t="s">
        <v>494</v>
      </c>
      <c r="B82" s="6"/>
      <c r="C82" s="6">
        <v>1</v>
      </c>
      <c r="D82" s="6"/>
      <c r="E82" s="6"/>
      <c r="F82" s="4">
        <v>20</v>
      </c>
      <c r="G82" s="5" t="s">
        <v>981</v>
      </c>
      <c r="H82" s="29">
        <f t="shared" si="5"/>
        <v>2006</v>
      </c>
      <c r="I82" s="6">
        <v>6</v>
      </c>
      <c r="J82" s="7" t="s">
        <v>308</v>
      </c>
      <c r="K82" s="7" t="s">
        <v>514</v>
      </c>
      <c r="L82" s="6" t="s">
        <v>420</v>
      </c>
      <c r="M82" s="6" t="s">
        <v>419</v>
      </c>
      <c r="N82" s="6"/>
      <c r="O82" s="6"/>
      <c r="P82" s="6"/>
      <c r="Q82" s="6"/>
      <c r="S82" s="8"/>
      <c r="T82" s="1" t="s">
        <v>516</v>
      </c>
    </row>
    <row r="83" spans="1:20" x14ac:dyDescent="0.3">
      <c r="A83" s="1" t="s">
        <v>494</v>
      </c>
      <c r="B83" s="6"/>
      <c r="C83" s="6">
        <v>1</v>
      </c>
      <c r="D83" s="6"/>
      <c r="E83" s="6"/>
      <c r="F83" s="4">
        <v>20</v>
      </c>
      <c r="G83" s="5" t="s">
        <v>981</v>
      </c>
      <c r="H83" s="29">
        <f>F83*100+I83</f>
        <v>2007</v>
      </c>
      <c r="I83" s="6">
        <v>7</v>
      </c>
      <c r="J83" s="7" t="s">
        <v>307</v>
      </c>
      <c r="K83" s="7" t="s">
        <v>515</v>
      </c>
      <c r="L83" s="6" t="s">
        <v>420</v>
      </c>
      <c r="M83" s="6" t="s">
        <v>420</v>
      </c>
      <c r="N83" s="6"/>
      <c r="O83" s="6"/>
      <c r="P83" s="6"/>
      <c r="Q83" s="6"/>
      <c r="R83" s="8"/>
      <c r="S83" s="8"/>
    </row>
    <row r="84" spans="1:20" x14ac:dyDescent="0.3">
      <c r="A84" s="1" t="s">
        <v>494</v>
      </c>
      <c r="E84" s="9">
        <v>1</v>
      </c>
      <c r="F84" s="51">
        <v>21</v>
      </c>
      <c r="G84" s="18" t="s">
        <v>506</v>
      </c>
      <c r="H84" s="29">
        <f>F84*100+I84</f>
        <v>2101</v>
      </c>
      <c r="I84" s="29">
        <v>1</v>
      </c>
      <c r="J84" s="28" t="s">
        <v>451</v>
      </c>
      <c r="K84" s="1" t="s">
        <v>439</v>
      </c>
      <c r="L84" s="9" t="s">
        <v>419</v>
      </c>
      <c r="M84" s="9" t="s">
        <v>420</v>
      </c>
      <c r="R84" s="27" t="s">
        <v>462</v>
      </c>
      <c r="S84" s="6" t="s">
        <v>487</v>
      </c>
      <c r="T84" s="1" t="s">
        <v>1088</v>
      </c>
    </row>
    <row r="85" spans="1:20" x14ac:dyDescent="0.3">
      <c r="A85" s="1" t="s">
        <v>494</v>
      </c>
      <c r="E85" s="9">
        <v>1</v>
      </c>
      <c r="F85" s="51">
        <v>21</v>
      </c>
      <c r="G85" s="18" t="s">
        <v>506</v>
      </c>
      <c r="H85" s="29">
        <f t="shared" si="5"/>
        <v>2102</v>
      </c>
      <c r="I85" s="29">
        <v>2</v>
      </c>
      <c r="J85" s="28" t="s">
        <v>67</v>
      </c>
      <c r="K85" s="1" t="s">
        <v>1087</v>
      </c>
      <c r="L85" s="9" t="s">
        <v>420</v>
      </c>
      <c r="M85" s="9" t="s">
        <v>420</v>
      </c>
      <c r="R85" s="27"/>
      <c r="S85" s="6"/>
    </row>
    <row r="86" spans="1:20" x14ac:dyDescent="0.3">
      <c r="A86" s="1" t="s">
        <v>494</v>
      </c>
      <c r="E86" s="9">
        <v>1</v>
      </c>
      <c r="F86" s="51">
        <v>21</v>
      </c>
      <c r="G86" s="18" t="s">
        <v>506</v>
      </c>
      <c r="H86" s="29">
        <f t="shared" si="5"/>
        <v>2103</v>
      </c>
      <c r="I86" s="29">
        <v>3</v>
      </c>
      <c r="J86" s="28" t="s">
        <v>228</v>
      </c>
      <c r="K86" s="28" t="s">
        <v>423</v>
      </c>
      <c r="L86" s="29" t="s">
        <v>419</v>
      </c>
      <c r="M86" s="29" t="s">
        <v>419</v>
      </c>
      <c r="N86" s="29"/>
      <c r="O86" s="29"/>
      <c r="P86" s="29"/>
      <c r="Q86" s="29"/>
      <c r="R86" s="30" t="s">
        <v>228</v>
      </c>
      <c r="S86" s="30"/>
      <c r="T86" s="10" t="s">
        <v>455</v>
      </c>
    </row>
    <row r="87" spans="1:20" x14ac:dyDescent="0.3">
      <c r="E87" s="9">
        <v>1</v>
      </c>
      <c r="F87" s="51">
        <v>21</v>
      </c>
      <c r="G87" s="18" t="s">
        <v>506</v>
      </c>
      <c r="H87" s="29">
        <f t="shared" si="5"/>
        <v>2104</v>
      </c>
      <c r="I87" s="29">
        <v>4</v>
      </c>
      <c r="J87" s="28" t="s">
        <v>1122</v>
      </c>
      <c r="K87" s="28" t="s">
        <v>499</v>
      </c>
      <c r="L87" s="29" t="s">
        <v>420</v>
      </c>
      <c r="M87" s="29" t="s">
        <v>420</v>
      </c>
      <c r="N87" s="29"/>
      <c r="O87" s="29"/>
      <c r="P87" s="29"/>
      <c r="Q87" s="29"/>
      <c r="R87" s="30"/>
      <c r="S87" s="30"/>
      <c r="T87" s="10"/>
    </row>
    <row r="88" spans="1:20" x14ac:dyDescent="0.3">
      <c r="E88" s="9">
        <v>1</v>
      </c>
      <c r="F88" s="51">
        <v>21</v>
      </c>
      <c r="G88" s="18" t="s">
        <v>506</v>
      </c>
      <c r="H88" s="29">
        <f t="shared" si="5"/>
        <v>2105</v>
      </c>
      <c r="I88" s="29">
        <v>5</v>
      </c>
      <c r="J88" s="28" t="s">
        <v>447</v>
      </c>
      <c r="K88" s="28" t="s">
        <v>435</v>
      </c>
      <c r="L88" s="29" t="s">
        <v>419</v>
      </c>
      <c r="M88" s="29" t="s">
        <v>420</v>
      </c>
      <c r="N88" s="29"/>
      <c r="O88" s="29"/>
      <c r="P88" s="29"/>
      <c r="Q88" s="29"/>
      <c r="R88" s="8" t="s">
        <v>318</v>
      </c>
      <c r="S88" s="30"/>
      <c r="T88" s="10"/>
    </row>
    <row r="89" spans="1:20" x14ac:dyDescent="0.3">
      <c r="E89" s="9">
        <v>1</v>
      </c>
      <c r="F89" s="51">
        <v>21</v>
      </c>
      <c r="G89" s="18" t="s">
        <v>506</v>
      </c>
      <c r="H89" s="29">
        <f t="shared" si="5"/>
        <v>2106</v>
      </c>
      <c r="I89" s="29">
        <v>6</v>
      </c>
      <c r="J89" s="28" t="s">
        <v>519</v>
      </c>
      <c r="K89" s="28" t="s">
        <v>520</v>
      </c>
      <c r="L89" s="29" t="s">
        <v>420</v>
      </c>
      <c r="M89" s="29" t="s">
        <v>420</v>
      </c>
      <c r="N89" s="29"/>
      <c r="O89" s="29"/>
      <c r="P89" s="29"/>
      <c r="Q89" s="29"/>
      <c r="R89" s="8"/>
      <c r="S89" s="30"/>
      <c r="T89" s="10"/>
    </row>
    <row r="90" spans="1:20" x14ac:dyDescent="0.3">
      <c r="A90" s="1" t="s">
        <v>494</v>
      </c>
      <c r="B90" s="6"/>
      <c r="C90" s="6">
        <v>1</v>
      </c>
      <c r="D90" s="6"/>
      <c r="E90" s="6"/>
      <c r="F90" s="4">
        <v>22</v>
      </c>
      <c r="G90" s="5" t="s">
        <v>449</v>
      </c>
      <c r="H90" s="29">
        <f>F90*100+I90</f>
        <v>2201</v>
      </c>
      <c r="I90" s="6">
        <v>1</v>
      </c>
      <c r="J90" s="7" t="s">
        <v>65</v>
      </c>
      <c r="K90" s="7" t="s">
        <v>405</v>
      </c>
      <c r="L90" s="6" t="s">
        <v>419</v>
      </c>
      <c r="M90" s="6" t="s">
        <v>419</v>
      </c>
      <c r="N90" s="6"/>
      <c r="O90" s="6"/>
      <c r="P90" s="6"/>
      <c r="Q90" s="6"/>
      <c r="R90" s="9" t="s">
        <v>65</v>
      </c>
      <c r="T90" s="8"/>
    </row>
    <row r="91" spans="1:20" x14ac:dyDescent="0.3">
      <c r="A91" s="1" t="s">
        <v>494</v>
      </c>
      <c r="B91" s="6"/>
      <c r="C91" s="6">
        <v>1</v>
      </c>
      <c r="D91" s="6"/>
      <c r="E91" s="6"/>
      <c r="F91" s="4">
        <v>22</v>
      </c>
      <c r="G91" s="5" t="s">
        <v>449</v>
      </c>
      <c r="H91" s="29">
        <f t="shared" ref="H91:H96" si="6">F91*100+I91</f>
        <v>2202</v>
      </c>
      <c r="I91" s="6">
        <v>2</v>
      </c>
      <c r="J91" s="7" t="s">
        <v>66</v>
      </c>
      <c r="K91" s="7" t="s">
        <v>497</v>
      </c>
      <c r="L91" s="6" t="s">
        <v>420</v>
      </c>
      <c r="M91" s="6" t="s">
        <v>420</v>
      </c>
      <c r="N91" s="6"/>
      <c r="O91" s="6"/>
      <c r="P91" s="6"/>
      <c r="Q91" s="6"/>
      <c r="R91" s="9" t="s">
        <v>64</v>
      </c>
      <c r="T91" s="8"/>
    </row>
    <row r="92" spans="1:20" x14ac:dyDescent="0.3">
      <c r="A92" s="1" t="s">
        <v>494</v>
      </c>
      <c r="B92" s="6"/>
      <c r="C92" s="6">
        <v>1</v>
      </c>
      <c r="D92" s="6"/>
      <c r="E92" s="6"/>
      <c r="F92" s="4">
        <v>22</v>
      </c>
      <c r="G92" s="5" t="s">
        <v>449</v>
      </c>
      <c r="H92" s="67">
        <f t="shared" si="6"/>
        <v>2203</v>
      </c>
      <c r="I92" s="40">
        <v>3</v>
      </c>
      <c r="J92" s="41" t="s">
        <v>875</v>
      </c>
      <c r="K92" s="7" t="s">
        <v>498</v>
      </c>
      <c r="L92" s="6" t="s">
        <v>419</v>
      </c>
      <c r="M92" s="6" t="s">
        <v>419</v>
      </c>
      <c r="N92" s="6"/>
      <c r="O92" s="6"/>
      <c r="P92" s="6"/>
      <c r="Q92" s="6"/>
      <c r="R92" s="8"/>
      <c r="S92" s="8"/>
    </row>
    <row r="93" spans="1:20" x14ac:dyDescent="0.3">
      <c r="A93" s="1" t="s">
        <v>494</v>
      </c>
      <c r="B93" s="6"/>
      <c r="C93" s="6">
        <v>1</v>
      </c>
      <c r="D93" s="6"/>
      <c r="E93" s="6"/>
      <c r="F93" s="4">
        <v>22</v>
      </c>
      <c r="G93" s="5" t="s">
        <v>449</v>
      </c>
      <c r="H93" s="67">
        <f t="shared" si="6"/>
        <v>2204</v>
      </c>
      <c r="I93" s="40">
        <v>4</v>
      </c>
      <c r="J93" s="41" t="s">
        <v>226</v>
      </c>
      <c r="K93" s="7" t="s">
        <v>431</v>
      </c>
      <c r="L93" s="6" t="s">
        <v>420</v>
      </c>
      <c r="M93" s="6" t="s">
        <v>420</v>
      </c>
      <c r="N93" s="6"/>
      <c r="O93" s="6"/>
      <c r="P93" s="6"/>
      <c r="Q93" s="6"/>
      <c r="R93" s="8"/>
      <c r="S93" s="8"/>
    </row>
    <row r="94" spans="1:20" x14ac:dyDescent="0.3">
      <c r="A94" s="1" t="s">
        <v>494</v>
      </c>
      <c r="B94" s="6"/>
      <c r="C94" s="6">
        <v>1</v>
      </c>
      <c r="D94" s="6"/>
      <c r="E94" s="6">
        <v>1</v>
      </c>
      <c r="F94" s="4">
        <v>22</v>
      </c>
      <c r="G94" s="5" t="s">
        <v>449</v>
      </c>
      <c r="H94" s="67">
        <f t="shared" si="6"/>
        <v>2206</v>
      </c>
      <c r="I94" s="40">
        <v>6</v>
      </c>
      <c r="J94" s="41" t="s">
        <v>456</v>
      </c>
      <c r="K94" s="7" t="s">
        <v>436</v>
      </c>
      <c r="L94" s="6" t="s">
        <v>419</v>
      </c>
      <c r="M94" s="6" t="s">
        <v>420</v>
      </c>
      <c r="N94" s="6"/>
      <c r="O94" s="6"/>
      <c r="P94" s="6"/>
      <c r="Q94" s="6"/>
      <c r="R94" s="8"/>
      <c r="S94" s="8"/>
    </row>
    <row r="95" spans="1:20" x14ac:dyDescent="0.3">
      <c r="A95" s="1" t="s">
        <v>494</v>
      </c>
      <c r="B95" s="6"/>
      <c r="C95" s="6">
        <v>1</v>
      </c>
      <c r="D95" s="6"/>
      <c r="E95" s="6"/>
      <c r="F95" s="4">
        <v>22</v>
      </c>
      <c r="G95" s="5" t="s">
        <v>449</v>
      </c>
      <c r="H95" s="29">
        <f t="shared" si="6"/>
        <v>2207</v>
      </c>
      <c r="I95" s="6">
        <v>7</v>
      </c>
      <c r="J95" s="7" t="s">
        <v>71</v>
      </c>
      <c r="K95" s="7" t="s">
        <v>517</v>
      </c>
      <c r="L95" s="6" t="s">
        <v>420</v>
      </c>
      <c r="M95" s="6" t="s">
        <v>420</v>
      </c>
      <c r="N95" s="6"/>
      <c r="O95" s="6"/>
      <c r="P95" s="6"/>
      <c r="Q95" s="6"/>
      <c r="R95" s="8"/>
      <c r="S95" s="8"/>
    </row>
    <row r="96" spans="1:20" x14ac:dyDescent="0.3">
      <c r="B96" s="6"/>
      <c r="C96" s="6">
        <v>1</v>
      </c>
      <c r="D96" s="6"/>
      <c r="E96" s="6"/>
      <c r="F96" s="4">
        <v>22</v>
      </c>
      <c r="G96" s="5" t="s">
        <v>449</v>
      </c>
      <c r="H96" s="29">
        <f t="shared" si="6"/>
        <v>2208</v>
      </c>
      <c r="I96" s="6">
        <v>8</v>
      </c>
      <c r="J96" s="7" t="s">
        <v>216</v>
      </c>
      <c r="K96" s="7" t="s">
        <v>518</v>
      </c>
      <c r="L96" s="6" t="s">
        <v>420</v>
      </c>
      <c r="M96" s="6" t="s">
        <v>420</v>
      </c>
      <c r="N96" s="6"/>
      <c r="O96" s="6"/>
      <c r="P96" s="6"/>
      <c r="Q96" s="6"/>
      <c r="R96" s="8"/>
      <c r="S96" s="8"/>
    </row>
    <row r="97" spans="1:20" x14ac:dyDescent="0.3">
      <c r="F97" s="17">
        <v>23</v>
      </c>
      <c r="G97" s="1" t="s">
        <v>1037</v>
      </c>
      <c r="R97" s="8"/>
      <c r="S97" s="8"/>
    </row>
    <row r="98" spans="1:20" x14ac:dyDescent="0.3">
      <c r="F98" s="17">
        <v>23</v>
      </c>
      <c r="G98" s="1" t="s">
        <v>1037</v>
      </c>
    </row>
    <row r="99" spans="1:20" x14ac:dyDescent="0.3">
      <c r="F99" s="17">
        <v>23</v>
      </c>
      <c r="R99" s="8"/>
      <c r="S99" s="8"/>
    </row>
    <row r="100" spans="1:20" x14ac:dyDescent="0.3">
      <c r="F100" s="17">
        <v>23</v>
      </c>
      <c r="R100" s="8"/>
      <c r="S100" s="8"/>
    </row>
    <row r="101" spans="1:20" x14ac:dyDescent="0.3">
      <c r="F101" s="17">
        <v>23</v>
      </c>
      <c r="R101" s="8"/>
      <c r="S101" s="8"/>
    </row>
    <row r="102" spans="1:20" x14ac:dyDescent="0.3">
      <c r="F102" s="17">
        <v>23</v>
      </c>
      <c r="R102" s="8"/>
      <c r="S102" s="8"/>
    </row>
    <row r="103" spans="1:20" x14ac:dyDescent="0.3">
      <c r="B103" s="6"/>
      <c r="C103" s="6"/>
      <c r="D103" s="6"/>
      <c r="E103" s="6"/>
      <c r="F103" s="4">
        <v>24</v>
      </c>
      <c r="G103" s="7" t="s">
        <v>450</v>
      </c>
      <c r="H103" s="6">
        <v>2401</v>
      </c>
      <c r="I103" s="6"/>
      <c r="J103" s="7" t="s">
        <v>79</v>
      </c>
      <c r="K103" s="7"/>
      <c r="L103" s="6"/>
      <c r="M103" s="6"/>
      <c r="N103" s="6"/>
      <c r="O103" s="6"/>
      <c r="P103" s="6"/>
      <c r="Q103" s="6"/>
      <c r="R103" s="8"/>
      <c r="S103" s="8"/>
    </row>
    <row r="104" spans="1:20" x14ac:dyDescent="0.3">
      <c r="B104" s="6"/>
      <c r="C104" s="6"/>
      <c r="D104" s="6"/>
      <c r="E104" s="6"/>
      <c r="F104" s="4">
        <v>24</v>
      </c>
      <c r="G104" s="7" t="s">
        <v>450</v>
      </c>
      <c r="H104" s="6">
        <v>2402</v>
      </c>
      <c r="I104" s="6"/>
      <c r="J104" s="7" t="s">
        <v>317</v>
      </c>
      <c r="K104" s="7"/>
      <c r="L104" s="6"/>
      <c r="M104" s="6"/>
      <c r="N104" s="6"/>
      <c r="O104" s="6"/>
      <c r="P104" s="6"/>
      <c r="Q104" s="6"/>
      <c r="R104" s="8"/>
      <c r="S104" s="8"/>
    </row>
    <row r="105" spans="1:20" x14ac:dyDescent="0.3">
      <c r="B105" s="6"/>
      <c r="C105" s="6"/>
      <c r="D105" s="6"/>
      <c r="E105" s="6"/>
      <c r="F105" s="4">
        <v>24</v>
      </c>
      <c r="G105" s="7" t="s">
        <v>450</v>
      </c>
      <c r="H105" s="6">
        <v>2403</v>
      </c>
      <c r="I105" s="6"/>
      <c r="J105" s="7" t="s">
        <v>319</v>
      </c>
      <c r="K105" s="7"/>
      <c r="L105" s="6"/>
      <c r="M105" s="6"/>
      <c r="N105" s="6"/>
      <c r="O105" s="6"/>
      <c r="P105" s="6"/>
      <c r="Q105" s="6"/>
      <c r="R105" s="8"/>
      <c r="S105" s="8"/>
      <c r="T105" s="1" t="s">
        <v>505</v>
      </c>
    </row>
    <row r="106" spans="1:20" x14ac:dyDescent="0.3">
      <c r="B106" s="6"/>
      <c r="C106" s="6"/>
      <c r="D106" s="6"/>
      <c r="E106" s="6"/>
      <c r="F106" s="4">
        <v>24</v>
      </c>
      <c r="G106" s="7" t="s">
        <v>450</v>
      </c>
      <c r="H106" s="6">
        <v>2406</v>
      </c>
      <c r="I106" s="6"/>
      <c r="J106" s="7" t="s">
        <v>316</v>
      </c>
      <c r="K106" s="7"/>
      <c r="L106" s="6"/>
      <c r="M106" s="6"/>
      <c r="N106" s="6"/>
      <c r="O106" s="6"/>
      <c r="P106" s="6"/>
      <c r="Q106" s="6"/>
      <c r="R106" s="8"/>
      <c r="S106" s="8"/>
    </row>
    <row r="107" spans="1:20" x14ac:dyDescent="0.3">
      <c r="F107" s="9">
        <v>25</v>
      </c>
      <c r="G107" s="1" t="s">
        <v>1121</v>
      </c>
      <c r="J107" s="1" t="s">
        <v>81</v>
      </c>
      <c r="R107" s="8"/>
      <c r="S107" s="8"/>
    </row>
    <row r="108" spans="1:20" x14ac:dyDescent="0.3">
      <c r="F108" s="9">
        <v>25</v>
      </c>
      <c r="G108" s="1" t="s">
        <v>1121</v>
      </c>
      <c r="J108" s="1" t="s">
        <v>82</v>
      </c>
      <c r="R108" s="8"/>
      <c r="S108" s="8"/>
    </row>
    <row r="109" spans="1:20" x14ac:dyDescent="0.3">
      <c r="F109" s="9">
        <v>25</v>
      </c>
      <c r="G109" s="1" t="s">
        <v>1121</v>
      </c>
      <c r="J109" s="1" t="s">
        <v>83</v>
      </c>
      <c r="R109" s="8"/>
      <c r="S109" s="8"/>
    </row>
    <row r="110" spans="1:20" x14ac:dyDescent="0.3">
      <c r="F110" s="9">
        <v>25</v>
      </c>
      <c r="G110" s="1" t="s">
        <v>1121</v>
      </c>
      <c r="J110" s="1" t="s">
        <v>84</v>
      </c>
      <c r="R110" s="8"/>
      <c r="S110" s="8"/>
    </row>
    <row r="111" spans="1:20" x14ac:dyDescent="0.3">
      <c r="A111" s="1" t="s">
        <v>494</v>
      </c>
      <c r="B111" s="6">
        <v>1</v>
      </c>
      <c r="C111" s="14">
        <v>1</v>
      </c>
      <c r="D111" s="6">
        <v>1</v>
      </c>
      <c r="E111" s="14">
        <v>1</v>
      </c>
      <c r="F111" s="14">
        <v>26</v>
      </c>
      <c r="G111" s="7" t="s">
        <v>983</v>
      </c>
      <c r="H111" s="6"/>
      <c r="I111" s="6"/>
      <c r="J111" s="7" t="s">
        <v>445</v>
      </c>
      <c r="K111" s="7" t="s">
        <v>433</v>
      </c>
      <c r="L111" s="6" t="s">
        <v>419</v>
      </c>
      <c r="M111" s="6" t="s">
        <v>420</v>
      </c>
      <c r="N111" s="6"/>
      <c r="O111" s="6"/>
      <c r="P111" s="6"/>
      <c r="Q111" s="6"/>
      <c r="R111" s="8"/>
      <c r="S111" s="8"/>
    </row>
    <row r="112" spans="1:20" x14ac:dyDescent="0.3">
      <c r="A112" s="1" t="s">
        <v>494</v>
      </c>
      <c r="B112" s="6">
        <v>1</v>
      </c>
      <c r="C112" s="6">
        <v>1</v>
      </c>
      <c r="D112" s="6">
        <v>1</v>
      </c>
      <c r="E112" s="6">
        <v>1</v>
      </c>
      <c r="F112" s="14">
        <v>26</v>
      </c>
      <c r="G112" s="7" t="s">
        <v>983</v>
      </c>
      <c r="H112" s="6"/>
      <c r="I112" s="6"/>
      <c r="J112" s="7" t="s">
        <v>446</v>
      </c>
      <c r="K112" s="7" t="s">
        <v>422</v>
      </c>
      <c r="L112" s="6" t="s">
        <v>419</v>
      </c>
      <c r="M112" s="6" t="s">
        <v>419</v>
      </c>
      <c r="N112" s="6"/>
      <c r="O112" s="6"/>
      <c r="P112" s="6"/>
      <c r="Q112" s="6"/>
      <c r="R112" s="8"/>
      <c r="S112" s="8"/>
    </row>
    <row r="113" spans="1:19" x14ac:dyDescent="0.3">
      <c r="A113" s="1" t="s">
        <v>494</v>
      </c>
      <c r="B113" s="6">
        <v>1</v>
      </c>
      <c r="C113" s="6">
        <v>1</v>
      </c>
      <c r="D113" s="6"/>
      <c r="E113" s="6"/>
      <c r="F113" s="14">
        <v>26</v>
      </c>
      <c r="G113" s="7" t="s">
        <v>983</v>
      </c>
      <c r="H113" s="6"/>
      <c r="I113" s="6"/>
      <c r="J113" s="7" t="s">
        <v>452</v>
      </c>
      <c r="K113" s="7" t="s">
        <v>404</v>
      </c>
      <c r="L113" s="6" t="s">
        <v>419</v>
      </c>
      <c r="M113" s="6" t="s">
        <v>420</v>
      </c>
      <c r="N113" s="6"/>
      <c r="O113" s="6"/>
      <c r="P113" s="6"/>
      <c r="Q113" s="6"/>
      <c r="R113" s="8"/>
      <c r="S113" s="8"/>
    </row>
    <row r="114" spans="1:19" x14ac:dyDescent="0.3">
      <c r="B114" s="6"/>
      <c r="C114" s="6"/>
      <c r="D114" s="6"/>
      <c r="E114" s="6"/>
      <c r="F114" s="9">
        <v>27</v>
      </c>
      <c r="G114" s="1" t="s">
        <v>1185</v>
      </c>
      <c r="H114" s="29">
        <f t="shared" ref="H114:H121" si="7">F114*100+I114</f>
        <v>2701</v>
      </c>
      <c r="I114" s="1">
        <v>1</v>
      </c>
      <c r="J114" s="1" t="s">
        <v>1186</v>
      </c>
      <c r="K114" s="1" t="s">
        <v>1188</v>
      </c>
      <c r="L114" s="6"/>
      <c r="M114" s="6"/>
      <c r="N114" s="6"/>
      <c r="O114" s="6"/>
      <c r="P114" s="6"/>
      <c r="Q114" s="6"/>
      <c r="R114" s="8"/>
      <c r="S114" s="8"/>
    </row>
    <row r="115" spans="1:19" x14ac:dyDescent="0.3">
      <c r="B115" s="6"/>
      <c r="C115" s="6"/>
      <c r="D115" s="6"/>
      <c r="E115" s="6"/>
      <c r="F115" s="9">
        <v>27</v>
      </c>
      <c r="G115" s="1" t="s">
        <v>1185</v>
      </c>
      <c r="H115" s="29">
        <f t="shared" si="7"/>
        <v>2702</v>
      </c>
      <c r="I115" s="1">
        <v>2</v>
      </c>
      <c r="J115" s="1" t="s">
        <v>1187</v>
      </c>
      <c r="K115" s="1" t="s">
        <v>1189</v>
      </c>
      <c r="L115" s="6"/>
      <c r="M115" s="6"/>
      <c r="N115" s="6"/>
      <c r="O115" s="6"/>
      <c r="P115" s="6"/>
      <c r="Q115" s="6"/>
      <c r="R115" s="8"/>
      <c r="S115" s="8"/>
    </row>
    <row r="116" spans="1:19" x14ac:dyDescent="0.3">
      <c r="B116" s="6"/>
      <c r="C116" s="6"/>
      <c r="D116" s="6"/>
      <c r="E116" s="6"/>
      <c r="F116" s="9">
        <v>27</v>
      </c>
      <c r="G116" s="1" t="s">
        <v>1185</v>
      </c>
      <c r="H116" s="29">
        <f t="shared" si="7"/>
        <v>2703</v>
      </c>
      <c r="I116" s="1">
        <v>3</v>
      </c>
      <c r="J116" s="1" t="s">
        <v>471</v>
      </c>
      <c r="K116" s="1" t="s">
        <v>1190</v>
      </c>
      <c r="L116" s="6"/>
      <c r="M116" s="6"/>
      <c r="N116" s="6"/>
      <c r="O116" s="6"/>
      <c r="P116" s="6"/>
      <c r="Q116" s="6"/>
      <c r="R116" s="8"/>
      <c r="S116" s="8"/>
    </row>
    <row r="117" spans="1:19" x14ac:dyDescent="0.3">
      <c r="B117" s="6"/>
      <c r="C117" s="6"/>
      <c r="D117" s="6"/>
      <c r="E117" s="6"/>
      <c r="F117" s="9">
        <v>27</v>
      </c>
      <c r="G117" s="1" t="s">
        <v>1185</v>
      </c>
      <c r="H117" s="29">
        <f t="shared" si="7"/>
        <v>2704</v>
      </c>
      <c r="I117" s="1">
        <v>4</v>
      </c>
      <c r="J117" s="1" t="s">
        <v>1191</v>
      </c>
      <c r="K117" s="1" t="s">
        <v>1194</v>
      </c>
      <c r="L117" s="6"/>
      <c r="M117" s="6"/>
      <c r="N117" s="6"/>
      <c r="O117" s="6"/>
      <c r="P117" s="6"/>
      <c r="Q117" s="6"/>
      <c r="R117" s="8"/>
      <c r="S117" s="8"/>
    </row>
    <row r="118" spans="1:19" x14ac:dyDescent="0.3">
      <c r="B118" s="6"/>
      <c r="C118" s="6"/>
      <c r="D118" s="6"/>
      <c r="E118" s="6"/>
      <c r="F118" s="9">
        <v>27</v>
      </c>
      <c r="G118" s="1" t="s">
        <v>1185</v>
      </c>
      <c r="H118" s="29">
        <f t="shared" si="7"/>
        <v>2705</v>
      </c>
      <c r="I118" s="1">
        <v>5</v>
      </c>
      <c r="J118" s="1" t="s">
        <v>1192</v>
      </c>
      <c r="K118" s="1" t="s">
        <v>1195</v>
      </c>
      <c r="L118" s="6"/>
      <c r="M118" s="6"/>
      <c r="N118" s="6"/>
      <c r="O118" s="6"/>
      <c r="P118" s="6"/>
      <c r="Q118" s="6"/>
      <c r="R118" s="8"/>
      <c r="S118" s="8"/>
    </row>
    <row r="119" spans="1:19" x14ac:dyDescent="0.3">
      <c r="B119" s="6"/>
      <c r="C119" s="6"/>
      <c r="D119" s="6"/>
      <c r="E119" s="6"/>
      <c r="F119" s="9">
        <v>27</v>
      </c>
      <c r="G119" s="1" t="s">
        <v>1185</v>
      </c>
      <c r="H119" s="29">
        <f t="shared" si="7"/>
        <v>2706</v>
      </c>
      <c r="I119" s="1">
        <v>6</v>
      </c>
      <c r="J119" s="1" t="s">
        <v>467</v>
      </c>
      <c r="K119" s="1" t="s">
        <v>1196</v>
      </c>
      <c r="L119" s="6"/>
      <c r="M119" s="6"/>
      <c r="N119" s="6"/>
      <c r="O119" s="6"/>
      <c r="P119" s="6"/>
      <c r="Q119" s="6"/>
      <c r="R119" s="8"/>
      <c r="S119" s="8"/>
    </row>
    <row r="120" spans="1:19" x14ac:dyDescent="0.3">
      <c r="B120" s="6"/>
      <c r="C120" s="6"/>
      <c r="D120" s="6"/>
      <c r="E120" s="6"/>
      <c r="F120" s="9">
        <v>27</v>
      </c>
      <c r="G120" s="1" t="s">
        <v>1185</v>
      </c>
      <c r="H120" s="29">
        <f t="shared" si="7"/>
        <v>2707</v>
      </c>
      <c r="I120" s="1">
        <v>7</v>
      </c>
      <c r="J120" s="1" t="s">
        <v>1193</v>
      </c>
      <c r="K120" s="1" t="s">
        <v>1197</v>
      </c>
      <c r="L120" s="6"/>
      <c r="M120" s="6"/>
      <c r="N120" s="6"/>
      <c r="O120" s="6"/>
      <c r="P120" s="6"/>
      <c r="Q120" s="6"/>
      <c r="R120" s="8"/>
      <c r="S120" s="8"/>
    </row>
    <row r="121" spans="1:19" x14ac:dyDescent="0.3">
      <c r="B121" s="6"/>
      <c r="C121" s="6"/>
      <c r="D121" s="6"/>
      <c r="E121" s="6"/>
      <c r="F121" s="9">
        <v>27</v>
      </c>
      <c r="G121" s="1" t="s">
        <v>1185</v>
      </c>
      <c r="H121" s="29">
        <f t="shared" si="7"/>
        <v>2708</v>
      </c>
      <c r="I121" s="106">
        <v>8</v>
      </c>
      <c r="J121" s="1" t="s">
        <v>456</v>
      </c>
      <c r="K121" s="1" t="s">
        <v>1198</v>
      </c>
      <c r="L121" s="6"/>
      <c r="M121" s="6"/>
      <c r="N121" s="6"/>
      <c r="O121" s="6"/>
      <c r="P121" s="6"/>
      <c r="Q121" s="6"/>
      <c r="R121" s="8"/>
      <c r="S121" s="8"/>
    </row>
    <row r="122" spans="1:19" x14ac:dyDescent="0.3">
      <c r="A122" s="1" t="s">
        <v>494</v>
      </c>
      <c r="B122" s="6"/>
      <c r="C122" s="6"/>
      <c r="D122" s="6">
        <v>1</v>
      </c>
      <c r="E122" s="6"/>
      <c r="F122" s="14">
        <v>28</v>
      </c>
      <c r="G122" s="7" t="s">
        <v>70</v>
      </c>
      <c r="H122" s="6"/>
      <c r="I122" s="6"/>
      <c r="J122" s="7" t="s">
        <v>448</v>
      </c>
      <c r="K122" s="7" t="s">
        <v>430</v>
      </c>
      <c r="L122" s="6" t="s">
        <v>419</v>
      </c>
      <c r="M122" s="6" t="s">
        <v>419</v>
      </c>
      <c r="N122" s="6"/>
      <c r="O122" s="6"/>
      <c r="P122" s="6"/>
      <c r="Q122" s="6"/>
      <c r="R122" s="8"/>
      <c r="S122" s="8"/>
    </row>
    <row r="123" spans="1:19" x14ac:dyDescent="0.3">
      <c r="B123" s="6"/>
      <c r="C123" s="6"/>
      <c r="D123" s="6"/>
      <c r="E123" s="6"/>
      <c r="F123" s="14">
        <v>28</v>
      </c>
      <c r="G123" s="7" t="s">
        <v>70</v>
      </c>
      <c r="H123" s="6"/>
      <c r="I123" s="6"/>
      <c r="J123" s="7" t="s">
        <v>1120</v>
      </c>
      <c r="K123" s="7" t="s">
        <v>522</v>
      </c>
      <c r="L123" s="6" t="s">
        <v>420</v>
      </c>
      <c r="M123" s="6" t="s">
        <v>420</v>
      </c>
      <c r="N123" s="6"/>
      <c r="O123" s="6"/>
      <c r="P123" s="6"/>
      <c r="Q123" s="6"/>
      <c r="R123" s="8"/>
      <c r="S123" s="8"/>
    </row>
    <row r="124" spans="1:19" x14ac:dyDescent="0.3">
      <c r="A124" s="1" t="s">
        <v>494</v>
      </c>
      <c r="B124" s="6"/>
      <c r="C124" s="6"/>
      <c r="D124" s="6">
        <v>1</v>
      </c>
      <c r="E124" s="6"/>
      <c r="F124" s="14">
        <v>28</v>
      </c>
      <c r="G124" s="7" t="s">
        <v>70</v>
      </c>
      <c r="H124" s="6"/>
      <c r="I124" s="6"/>
      <c r="J124" s="7" t="s">
        <v>305</v>
      </c>
      <c r="K124" s="7" t="s">
        <v>429</v>
      </c>
      <c r="L124" s="6" t="s">
        <v>419</v>
      </c>
      <c r="M124" s="6" t="s">
        <v>419</v>
      </c>
      <c r="N124" s="6"/>
      <c r="O124" s="6"/>
      <c r="P124" s="6"/>
      <c r="Q124" s="6"/>
      <c r="R124" s="8"/>
      <c r="S124" s="8"/>
    </row>
    <row r="125" spans="1:19" x14ac:dyDescent="0.3">
      <c r="A125" s="1" t="s">
        <v>494</v>
      </c>
      <c r="B125" s="6"/>
      <c r="C125" s="6">
        <v>1</v>
      </c>
      <c r="D125" s="6">
        <v>1</v>
      </c>
      <c r="E125" s="6"/>
      <c r="F125" s="14">
        <v>28</v>
      </c>
      <c r="G125" s="7" t="s">
        <v>70</v>
      </c>
      <c r="H125" s="6"/>
      <c r="I125" s="6"/>
      <c r="J125" s="7" t="s">
        <v>453</v>
      </c>
      <c r="K125" s="7" t="s">
        <v>428</v>
      </c>
      <c r="L125" s="6" t="s">
        <v>419</v>
      </c>
      <c r="M125" s="6" t="s">
        <v>420</v>
      </c>
      <c r="N125" s="6"/>
      <c r="O125" s="6"/>
      <c r="P125" s="6"/>
      <c r="Q125" s="6"/>
      <c r="R125" s="8"/>
      <c r="S125" s="8"/>
    </row>
    <row r="126" spans="1:19" x14ac:dyDescent="0.3">
      <c r="A126" s="1" t="s">
        <v>494</v>
      </c>
      <c r="C126" s="9">
        <v>1</v>
      </c>
      <c r="D126" s="9">
        <v>1</v>
      </c>
      <c r="F126" s="14">
        <v>29</v>
      </c>
      <c r="G126" s="1" t="s">
        <v>476</v>
      </c>
      <c r="J126" s="7" t="s">
        <v>304</v>
      </c>
      <c r="K126" s="7" t="s">
        <v>403</v>
      </c>
      <c r="L126" s="6" t="s">
        <v>419</v>
      </c>
      <c r="M126" s="6" t="s">
        <v>419</v>
      </c>
      <c r="N126" s="6"/>
      <c r="O126" s="6"/>
      <c r="P126" s="6"/>
      <c r="Q126" s="6"/>
      <c r="R126" s="9" t="s">
        <v>472</v>
      </c>
    </row>
    <row r="127" spans="1:19" x14ac:dyDescent="0.3">
      <c r="B127" s="6"/>
      <c r="C127" s="6"/>
      <c r="D127" s="6">
        <v>1</v>
      </c>
      <c r="E127" s="6"/>
      <c r="F127" s="14">
        <v>30</v>
      </c>
      <c r="G127" s="1" t="s">
        <v>477</v>
      </c>
      <c r="J127" s="1" t="s">
        <v>302</v>
      </c>
    </row>
    <row r="128" spans="1:19" x14ac:dyDescent="0.3">
      <c r="B128" s="6"/>
      <c r="C128" s="6"/>
      <c r="D128" s="6">
        <v>1</v>
      </c>
      <c r="E128" s="6"/>
      <c r="F128" s="14">
        <v>30</v>
      </c>
      <c r="G128" s="1" t="s">
        <v>477</v>
      </c>
      <c r="J128" s="1" t="s">
        <v>303</v>
      </c>
      <c r="R128" s="1"/>
      <c r="S128" s="1"/>
    </row>
    <row r="129" spans="7:11" x14ac:dyDescent="0.3">
      <c r="G129" s="1" t="s">
        <v>1371</v>
      </c>
      <c r="J129" s="1" t="s">
        <v>1372</v>
      </c>
      <c r="K129" s="1" t="s">
        <v>1373</v>
      </c>
    </row>
    <row r="130" spans="7:11" x14ac:dyDescent="0.3">
      <c r="G130" s="1" t="s">
        <v>29</v>
      </c>
      <c r="J130" s="1" t="s">
        <v>1369</v>
      </c>
      <c r="K130" s="1" t="s">
        <v>1370</v>
      </c>
    </row>
  </sheetData>
  <autoFilter ref="F3:T65" xr:uid="{2A1B4173-9E2E-43F1-B787-1BBE2A8C520C}"/>
  <sortState xmlns:xlrd2="http://schemas.microsoft.com/office/spreadsheetml/2017/richdata2" ref="I21:M25">
    <sortCondition ref="I21:I25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60D5-F16A-418B-A06F-9975F5B3FD35}">
  <sheetPr>
    <tabColor rgb="FFFFFF00"/>
  </sheetPr>
  <dimension ref="A3:Q965"/>
  <sheetViews>
    <sheetView topLeftCell="E911" zoomScale="80" zoomScaleNormal="80" workbookViewId="0">
      <selection activeCell="K913" sqref="K913"/>
    </sheetView>
  </sheetViews>
  <sheetFormatPr baseColWidth="10" defaultRowHeight="13" x14ac:dyDescent="0.3"/>
  <cols>
    <col min="1" max="1" width="7.81640625" style="9" bestFit="1" customWidth="1"/>
    <col min="2" max="2" width="35.90625" style="1" customWidth="1"/>
    <col min="3" max="3" width="10.1796875" style="9" bestFit="1" customWidth="1"/>
    <col min="4" max="4" width="31.90625" style="1" customWidth="1"/>
    <col min="5" max="5" width="29.81640625" style="1" customWidth="1"/>
    <col min="6" max="6" width="16.453125" style="9" customWidth="1"/>
    <col min="7" max="7" width="5.90625" style="9" customWidth="1"/>
    <col min="8" max="9" width="28.90625" style="1" customWidth="1"/>
    <col min="10" max="10" width="7.36328125" style="1" customWidth="1"/>
    <col min="11" max="11" width="34.26953125" style="1" customWidth="1"/>
    <col min="12" max="12" width="18.7265625" style="9" customWidth="1"/>
    <col min="13" max="13" width="13.90625" style="9" bestFit="1" customWidth="1"/>
    <col min="14" max="14" width="30.6328125" style="9" bestFit="1" customWidth="1"/>
    <col min="15" max="15" width="36.36328125" style="9" bestFit="1" customWidth="1"/>
    <col min="16" max="16" width="26.26953125" style="1" bestFit="1" customWidth="1"/>
    <col min="17" max="17" width="12.1796875" style="1" bestFit="1" customWidth="1"/>
    <col min="18" max="16384" width="10.90625" style="1"/>
  </cols>
  <sheetData>
    <row r="3" spans="1:16" x14ac:dyDescent="0.3">
      <c r="A3" s="2" t="s">
        <v>85</v>
      </c>
      <c r="B3" s="3" t="s">
        <v>406</v>
      </c>
      <c r="C3" s="2" t="s">
        <v>408</v>
      </c>
      <c r="D3" s="3" t="s">
        <v>407</v>
      </c>
      <c r="E3" s="3" t="s">
        <v>412</v>
      </c>
      <c r="F3" s="2" t="s">
        <v>523</v>
      </c>
      <c r="G3" s="2" t="s">
        <v>527</v>
      </c>
      <c r="H3" s="3" t="s">
        <v>524</v>
      </c>
      <c r="I3" s="3" t="s">
        <v>525</v>
      </c>
      <c r="J3" s="3" t="s">
        <v>527</v>
      </c>
      <c r="K3" s="3" t="s">
        <v>526</v>
      </c>
      <c r="L3" s="2" t="s">
        <v>443</v>
      </c>
      <c r="M3" s="2" t="s">
        <v>460</v>
      </c>
      <c r="N3" s="2" t="s">
        <v>464</v>
      </c>
      <c r="O3" s="2" t="s">
        <v>479</v>
      </c>
      <c r="P3" s="2" t="s">
        <v>461</v>
      </c>
    </row>
    <row r="4" spans="1:16" ht="14.5" x14ac:dyDescent="0.3">
      <c r="A4" s="4">
        <v>10</v>
      </c>
      <c r="B4" s="5" t="str">
        <f>VLOOKUP(A4,'DESARROLLO - COLECCIÓN'!$F$4:$K$128,2,0)</f>
        <v>Agropecuario y Forestal</v>
      </c>
      <c r="C4" s="6">
        <v>1001</v>
      </c>
      <c r="D4" s="7" t="str">
        <f>VLOOKUP(C4,'DESARROLLO - COLECCIÓN'!$H$4:$J$128,3,0)</f>
        <v>Agricultura</v>
      </c>
      <c r="E4" s="7" t="str">
        <f>VLOOKUP(C4,'DESARROLLO - COLECCIÓN'!$H$4:$K$128,4,0)</f>
        <v>DATAAGRO</v>
      </c>
      <c r="F4" s="6">
        <f t="shared" ref="F4:F35" si="0">C4*100+G4</f>
        <v>100101</v>
      </c>
      <c r="G4" s="6">
        <v>1</v>
      </c>
      <c r="H4" s="43" t="s">
        <v>87</v>
      </c>
      <c r="I4" s="47">
        <f>F4*1000+J4</f>
        <v>100101001</v>
      </c>
      <c r="J4" s="53">
        <v>1</v>
      </c>
      <c r="K4" s="52" t="s">
        <v>96</v>
      </c>
      <c r="L4" s="6" t="s">
        <v>419</v>
      </c>
      <c r="M4" s="6" t="s">
        <v>419</v>
      </c>
      <c r="N4" s="6" t="s">
        <v>0</v>
      </c>
      <c r="O4" s="6" t="s">
        <v>487</v>
      </c>
    </row>
    <row r="5" spans="1:16" ht="14.5" x14ac:dyDescent="0.3">
      <c r="A5" s="4">
        <v>10</v>
      </c>
      <c r="B5" s="5" t="str">
        <f>VLOOKUP(A5,'DESARROLLO - COLECCIÓN'!$F$4:$K$128,2,0)</f>
        <v>Agropecuario y Forestal</v>
      </c>
      <c r="C5" s="6">
        <v>1001</v>
      </c>
      <c r="D5" s="7" t="str">
        <f>VLOOKUP(C5,'DESARROLLO - COLECCIÓN'!$H$4:$J$128,3,0)</f>
        <v>Agricultura</v>
      </c>
      <c r="E5" s="7" t="str">
        <f>VLOOKUP(C5,'DESARROLLO - COLECCIÓN'!$H$4:$K$128,4,0)</f>
        <v>DATAAGRO</v>
      </c>
      <c r="F5" s="6">
        <f t="shared" si="0"/>
        <v>100101</v>
      </c>
      <c r="G5" s="6">
        <v>1</v>
      </c>
      <c r="H5" s="43" t="s">
        <v>87</v>
      </c>
      <c r="I5" s="47">
        <f t="shared" ref="I5:I68" si="1">F5*1000+J5</f>
        <v>100101002</v>
      </c>
      <c r="J5" s="53">
        <v>2</v>
      </c>
      <c r="K5" s="52" t="s">
        <v>97</v>
      </c>
      <c r="L5" s="6"/>
      <c r="M5" s="6"/>
      <c r="N5" s="6"/>
      <c r="O5" s="6"/>
    </row>
    <row r="6" spans="1:16" ht="14.5" x14ac:dyDescent="0.3">
      <c r="A6" s="4">
        <v>10</v>
      </c>
      <c r="B6" s="5" t="str">
        <f>VLOOKUP(A6,'DESARROLLO - COLECCIÓN'!$F$4:$K$128,2,0)</f>
        <v>Agropecuario y Forestal</v>
      </c>
      <c r="C6" s="6">
        <v>1001</v>
      </c>
      <c r="D6" s="7" t="str">
        <f>VLOOKUP(C6,'DESARROLLO - COLECCIÓN'!$H$4:$J$128,3,0)</f>
        <v>Agricultura</v>
      </c>
      <c r="E6" s="7" t="str">
        <f>VLOOKUP(C6,'DESARROLLO - COLECCIÓN'!$H$4:$K$128,4,0)</f>
        <v>DATAAGRO</v>
      </c>
      <c r="F6" s="6">
        <f t="shared" si="0"/>
        <v>100101</v>
      </c>
      <c r="G6" s="6">
        <v>1</v>
      </c>
      <c r="H6" s="43" t="s">
        <v>87</v>
      </c>
      <c r="I6" s="47">
        <f t="shared" si="1"/>
        <v>100101003</v>
      </c>
      <c r="J6" s="53">
        <v>3</v>
      </c>
      <c r="K6" s="52" t="s">
        <v>98</v>
      </c>
      <c r="L6" s="6"/>
      <c r="M6" s="6"/>
      <c r="N6" s="6"/>
      <c r="O6" s="6"/>
    </row>
    <row r="7" spans="1:16" ht="14.5" x14ac:dyDescent="0.3">
      <c r="A7" s="4">
        <v>10</v>
      </c>
      <c r="B7" s="5" t="str">
        <f>VLOOKUP(A7,'DESARROLLO - COLECCIÓN'!$F$4:$K$128,2,0)</f>
        <v>Agropecuario y Forestal</v>
      </c>
      <c r="C7" s="6">
        <v>1001</v>
      </c>
      <c r="D7" s="7" t="str">
        <f>VLOOKUP(C7,'DESARROLLO - COLECCIÓN'!$H$4:$J$128,3,0)</f>
        <v>Agricultura</v>
      </c>
      <c r="E7" s="7" t="str">
        <f>VLOOKUP(C7,'DESARROLLO - COLECCIÓN'!$H$4:$K$128,4,0)</f>
        <v>DATAAGRO</v>
      </c>
      <c r="F7" s="6">
        <f t="shared" si="0"/>
        <v>100101</v>
      </c>
      <c r="G7" s="6">
        <v>1</v>
      </c>
      <c r="H7" s="43" t="s">
        <v>87</v>
      </c>
      <c r="I7" s="47">
        <f t="shared" si="1"/>
        <v>100101004</v>
      </c>
      <c r="J7" s="53">
        <v>4</v>
      </c>
      <c r="K7" s="52" t="s">
        <v>99</v>
      </c>
      <c r="L7" s="6"/>
      <c r="M7" s="6"/>
      <c r="N7" s="6"/>
      <c r="O7" s="6"/>
    </row>
    <row r="8" spans="1:16" ht="14.5" x14ac:dyDescent="0.3">
      <c r="A8" s="4">
        <v>10</v>
      </c>
      <c r="B8" s="5" t="str">
        <f>VLOOKUP(A8,'DESARROLLO - COLECCIÓN'!$F$4:$K$128,2,0)</f>
        <v>Agropecuario y Forestal</v>
      </c>
      <c r="C8" s="6">
        <v>1001</v>
      </c>
      <c r="D8" s="7" t="str">
        <f>VLOOKUP(C8,'DESARROLLO - COLECCIÓN'!$H$4:$J$128,3,0)</f>
        <v>Agricultura</v>
      </c>
      <c r="E8" s="7" t="str">
        <f>VLOOKUP(C8,'DESARROLLO - COLECCIÓN'!$H$4:$K$128,4,0)</f>
        <v>DATAAGRO</v>
      </c>
      <c r="F8" s="6">
        <f t="shared" si="0"/>
        <v>100101</v>
      </c>
      <c r="G8" s="6">
        <v>1</v>
      </c>
      <c r="H8" s="43" t="s">
        <v>87</v>
      </c>
      <c r="I8" s="47">
        <f t="shared" si="1"/>
        <v>100101005</v>
      </c>
      <c r="J8" s="53">
        <v>5</v>
      </c>
      <c r="K8" s="52" t="s">
        <v>100</v>
      </c>
      <c r="L8" s="6"/>
      <c r="M8" s="6"/>
      <c r="N8" s="6"/>
      <c r="O8" s="6"/>
    </row>
    <row r="9" spans="1:16" ht="14.5" x14ac:dyDescent="0.3">
      <c r="A9" s="4">
        <v>10</v>
      </c>
      <c r="B9" s="5" t="str">
        <f>VLOOKUP(A9,'DESARROLLO - COLECCIÓN'!$F$4:$K$128,2,0)</f>
        <v>Agropecuario y Forestal</v>
      </c>
      <c r="C9" s="6">
        <v>1001</v>
      </c>
      <c r="D9" s="7" t="str">
        <f>VLOOKUP(C9,'DESARROLLO - COLECCIÓN'!$H$4:$J$128,3,0)</f>
        <v>Agricultura</v>
      </c>
      <c r="E9" s="7" t="str">
        <f>VLOOKUP(C9,'DESARROLLO - COLECCIÓN'!$H$4:$K$128,4,0)</f>
        <v>DATAAGRO</v>
      </c>
      <c r="F9" s="6">
        <f t="shared" si="0"/>
        <v>100101</v>
      </c>
      <c r="G9" s="6">
        <v>1</v>
      </c>
      <c r="H9" s="43" t="s">
        <v>87</v>
      </c>
      <c r="I9" s="47">
        <f t="shared" si="1"/>
        <v>100101006</v>
      </c>
      <c r="J9" s="53">
        <v>6</v>
      </c>
      <c r="K9" s="52" t="s">
        <v>101</v>
      </c>
      <c r="L9" s="6"/>
      <c r="M9" s="6"/>
      <c r="N9" s="6"/>
      <c r="O9" s="6"/>
    </row>
    <row r="10" spans="1:16" ht="14.5" x14ac:dyDescent="0.3">
      <c r="A10" s="4">
        <v>10</v>
      </c>
      <c r="B10" s="5" t="str">
        <f>VLOOKUP(A10,'DESARROLLO - COLECCIÓN'!$F$4:$K$128,2,0)</f>
        <v>Agropecuario y Forestal</v>
      </c>
      <c r="C10" s="6">
        <v>1001</v>
      </c>
      <c r="D10" s="7" t="str">
        <f>VLOOKUP(C10,'DESARROLLO - COLECCIÓN'!$H$4:$J$128,3,0)</f>
        <v>Agricultura</v>
      </c>
      <c r="E10" s="7" t="str">
        <f>VLOOKUP(C10,'DESARROLLO - COLECCIÓN'!$H$4:$K$128,4,0)</f>
        <v>DATAAGRO</v>
      </c>
      <c r="F10" s="6">
        <f t="shared" si="0"/>
        <v>100101</v>
      </c>
      <c r="G10" s="6">
        <v>1</v>
      </c>
      <c r="H10" s="43" t="s">
        <v>87</v>
      </c>
      <c r="I10" s="47">
        <f t="shared" si="1"/>
        <v>100101007</v>
      </c>
      <c r="J10" s="53">
        <v>7</v>
      </c>
      <c r="K10" s="52" t="s">
        <v>102</v>
      </c>
      <c r="L10" s="6"/>
      <c r="M10" s="6"/>
      <c r="N10" s="6"/>
      <c r="O10" s="6"/>
    </row>
    <row r="11" spans="1:16" ht="14.5" x14ac:dyDescent="0.3">
      <c r="A11" s="4">
        <v>10</v>
      </c>
      <c r="B11" s="5" t="str">
        <f>VLOOKUP(A11,'DESARROLLO - COLECCIÓN'!$F$4:$K$128,2,0)</f>
        <v>Agropecuario y Forestal</v>
      </c>
      <c r="C11" s="6">
        <v>1001</v>
      </c>
      <c r="D11" s="7" t="str">
        <f>VLOOKUP(C11,'DESARROLLO - COLECCIÓN'!$H$4:$J$128,3,0)</f>
        <v>Agricultura</v>
      </c>
      <c r="E11" s="7" t="str">
        <f>VLOOKUP(C11,'DESARROLLO - COLECCIÓN'!$H$4:$K$128,4,0)</f>
        <v>DATAAGRO</v>
      </c>
      <c r="F11" s="6">
        <f t="shared" si="0"/>
        <v>100101</v>
      </c>
      <c r="G11" s="6">
        <v>1</v>
      </c>
      <c r="H11" s="43" t="s">
        <v>87</v>
      </c>
      <c r="I11" s="47">
        <f t="shared" si="1"/>
        <v>100101008</v>
      </c>
      <c r="J11" s="53">
        <v>8</v>
      </c>
      <c r="K11" s="52" t="s">
        <v>103</v>
      </c>
      <c r="L11" s="6"/>
      <c r="M11" s="6"/>
      <c r="N11" s="6"/>
      <c r="O11" s="6"/>
    </row>
    <row r="12" spans="1:16" ht="14.5" x14ac:dyDescent="0.3">
      <c r="A12" s="4">
        <v>10</v>
      </c>
      <c r="B12" s="5" t="str">
        <f>VLOOKUP(A12,'DESARROLLO - COLECCIÓN'!$F$4:$K$128,2,0)</f>
        <v>Agropecuario y Forestal</v>
      </c>
      <c r="C12" s="6">
        <v>1001</v>
      </c>
      <c r="D12" s="7" t="str">
        <f>VLOOKUP(C12,'DESARROLLO - COLECCIÓN'!$H$4:$J$128,3,0)</f>
        <v>Agricultura</v>
      </c>
      <c r="E12" s="7" t="str">
        <f>VLOOKUP(C12,'DESARROLLO - COLECCIÓN'!$H$4:$K$128,4,0)</f>
        <v>DATAAGRO</v>
      </c>
      <c r="F12" s="6">
        <f t="shared" si="0"/>
        <v>100101</v>
      </c>
      <c r="G12" s="6">
        <v>1</v>
      </c>
      <c r="H12" s="43" t="s">
        <v>87</v>
      </c>
      <c r="I12" s="47">
        <f t="shared" si="1"/>
        <v>100101009</v>
      </c>
      <c r="J12" s="53">
        <v>9</v>
      </c>
      <c r="K12" s="52" t="s">
        <v>104</v>
      </c>
      <c r="L12" s="6"/>
      <c r="M12" s="6"/>
      <c r="N12" s="6"/>
      <c r="O12" s="6"/>
    </row>
    <row r="13" spans="1:16" ht="14.5" x14ac:dyDescent="0.3">
      <c r="A13" s="4">
        <v>10</v>
      </c>
      <c r="B13" s="5" t="str">
        <f>VLOOKUP(A13,'DESARROLLO - COLECCIÓN'!$F$4:$K$128,2,0)</f>
        <v>Agropecuario y Forestal</v>
      </c>
      <c r="C13" s="6">
        <v>1001</v>
      </c>
      <c r="D13" s="7" t="str">
        <f>VLOOKUP(C13,'DESARROLLO - COLECCIÓN'!$H$4:$J$128,3,0)</f>
        <v>Agricultura</v>
      </c>
      <c r="E13" s="7" t="str">
        <f>VLOOKUP(C13,'DESARROLLO - COLECCIÓN'!$H$4:$K$128,4,0)</f>
        <v>DATAAGRO</v>
      </c>
      <c r="F13" s="6">
        <f t="shared" si="0"/>
        <v>100101</v>
      </c>
      <c r="G13" s="6">
        <v>1</v>
      </c>
      <c r="H13" s="43" t="s">
        <v>87</v>
      </c>
      <c r="I13" s="47">
        <f t="shared" si="1"/>
        <v>100101010</v>
      </c>
      <c r="J13" s="53">
        <v>10</v>
      </c>
      <c r="K13" s="52" t="s">
        <v>105</v>
      </c>
      <c r="L13" s="6"/>
      <c r="M13" s="6"/>
      <c r="N13" s="6"/>
      <c r="O13" s="6"/>
    </row>
    <row r="14" spans="1:16" ht="14.5" x14ac:dyDescent="0.3">
      <c r="A14" s="4">
        <v>10</v>
      </c>
      <c r="B14" s="5" t="str">
        <f>VLOOKUP(A14,'DESARROLLO - COLECCIÓN'!$F$4:$K$128,2,0)</f>
        <v>Agropecuario y Forestal</v>
      </c>
      <c r="C14" s="6">
        <v>1001</v>
      </c>
      <c r="D14" s="7" t="str">
        <f>VLOOKUP(C14,'DESARROLLO - COLECCIÓN'!$H$4:$J$128,3,0)</f>
        <v>Agricultura</v>
      </c>
      <c r="E14" s="7" t="str">
        <f>VLOOKUP(C14,'DESARROLLO - COLECCIÓN'!$H$4:$K$128,4,0)</f>
        <v>DATAAGRO</v>
      </c>
      <c r="F14" s="6">
        <f t="shared" si="0"/>
        <v>100101</v>
      </c>
      <c r="G14" s="6">
        <v>1</v>
      </c>
      <c r="H14" s="43" t="s">
        <v>87</v>
      </c>
      <c r="I14" s="47">
        <f t="shared" si="1"/>
        <v>100101011</v>
      </c>
      <c r="J14" s="53">
        <v>11</v>
      </c>
      <c r="K14" s="52" t="s">
        <v>320</v>
      </c>
      <c r="L14" s="6"/>
      <c r="M14" s="6"/>
      <c r="N14" s="6"/>
      <c r="O14" s="6"/>
    </row>
    <row r="15" spans="1:16" ht="14.5" x14ac:dyDescent="0.3">
      <c r="A15" s="4">
        <v>10</v>
      </c>
      <c r="B15" s="5" t="str">
        <f>VLOOKUP(A15,'DESARROLLO - COLECCIÓN'!$F$4:$K$128,2,0)</f>
        <v>Agropecuario y Forestal</v>
      </c>
      <c r="C15" s="6">
        <v>1001</v>
      </c>
      <c r="D15" s="7" t="str">
        <f>VLOOKUP(C15,'DESARROLLO - COLECCIÓN'!$H$4:$J$128,3,0)</f>
        <v>Agricultura</v>
      </c>
      <c r="E15" s="7" t="str">
        <f>VLOOKUP(C15,'DESARROLLO - COLECCIÓN'!$H$4:$K$128,4,0)</f>
        <v>DATAAGRO</v>
      </c>
      <c r="F15" s="6">
        <f t="shared" si="0"/>
        <v>100101</v>
      </c>
      <c r="G15" s="6">
        <v>1</v>
      </c>
      <c r="H15" s="43" t="s">
        <v>87</v>
      </c>
      <c r="I15" s="47">
        <f t="shared" si="1"/>
        <v>100101012</v>
      </c>
      <c r="J15" s="53">
        <v>12</v>
      </c>
      <c r="K15" s="52" t="s">
        <v>349</v>
      </c>
      <c r="L15" s="6"/>
      <c r="M15" s="6"/>
      <c r="N15" s="6"/>
      <c r="O15" s="6"/>
    </row>
    <row r="16" spans="1:16" ht="14.5" x14ac:dyDescent="0.3">
      <c r="A16" s="4">
        <v>10</v>
      </c>
      <c r="B16" s="5" t="str">
        <f>VLOOKUP(A16,'DESARROLLO - COLECCIÓN'!$F$4:$K$128,2,0)</f>
        <v>Agropecuario y Forestal</v>
      </c>
      <c r="C16" s="6">
        <v>1001</v>
      </c>
      <c r="D16" s="7" t="str">
        <f>VLOOKUP(C16,'DESARROLLO - COLECCIÓN'!$H$4:$J$128,3,0)</f>
        <v>Agricultura</v>
      </c>
      <c r="E16" s="7" t="str">
        <f>VLOOKUP(C16,'DESARROLLO - COLECCIÓN'!$H$4:$K$128,4,0)</f>
        <v>DATAAGRO</v>
      </c>
      <c r="F16" s="6">
        <f t="shared" si="0"/>
        <v>100101</v>
      </c>
      <c r="G16" s="6">
        <v>1</v>
      </c>
      <c r="H16" s="43" t="s">
        <v>87</v>
      </c>
      <c r="I16" s="47">
        <f t="shared" si="1"/>
        <v>100101013</v>
      </c>
      <c r="J16" s="53">
        <v>13</v>
      </c>
      <c r="K16" s="52" t="s">
        <v>376</v>
      </c>
      <c r="L16" s="6"/>
      <c r="M16" s="6"/>
      <c r="N16" s="6"/>
      <c r="O16" s="6"/>
    </row>
    <row r="17" spans="1:15" ht="14.5" x14ac:dyDescent="0.3">
      <c r="A17" s="4">
        <v>10</v>
      </c>
      <c r="B17" s="5" t="str">
        <f>VLOOKUP(A17,'DESARROLLO - COLECCIÓN'!$F$4:$K$128,2,0)</f>
        <v>Agropecuario y Forestal</v>
      </c>
      <c r="C17" s="6">
        <v>1001</v>
      </c>
      <c r="D17" s="7" t="str">
        <f>VLOOKUP(C17,'DESARROLLO - COLECCIÓN'!$H$4:$J$128,3,0)</f>
        <v>Agricultura</v>
      </c>
      <c r="E17" s="7" t="str">
        <f>VLOOKUP(C17,'DESARROLLO - COLECCIÓN'!$H$4:$K$128,4,0)</f>
        <v>DATAAGRO</v>
      </c>
      <c r="F17" s="6">
        <f t="shared" si="0"/>
        <v>100101</v>
      </c>
      <c r="G17" s="6">
        <v>1</v>
      </c>
      <c r="H17" s="43" t="s">
        <v>87</v>
      </c>
      <c r="I17" s="47">
        <f t="shared" si="1"/>
        <v>100101014</v>
      </c>
      <c r="J17" s="53">
        <v>14</v>
      </c>
      <c r="K17" s="52" t="s">
        <v>378</v>
      </c>
      <c r="L17" s="6"/>
      <c r="M17" s="6"/>
      <c r="N17" s="6"/>
      <c r="O17" s="6"/>
    </row>
    <row r="18" spans="1:15" ht="14.5" x14ac:dyDescent="0.3">
      <c r="A18" s="4">
        <v>10</v>
      </c>
      <c r="B18" s="5" t="str">
        <f>VLOOKUP(A18,'DESARROLLO - COLECCIÓN'!$F$4:$K$128,2,0)</f>
        <v>Agropecuario y Forestal</v>
      </c>
      <c r="C18" s="6">
        <v>1001</v>
      </c>
      <c r="D18" s="7" t="str">
        <f>VLOOKUP(C18,'DESARROLLO - COLECCIÓN'!$H$4:$J$128,3,0)</f>
        <v>Agricultura</v>
      </c>
      <c r="E18" s="7" t="str">
        <f>VLOOKUP(C18,'DESARROLLO - COLECCIÓN'!$H$4:$K$128,4,0)</f>
        <v>DATAAGRO</v>
      </c>
      <c r="F18" s="6">
        <f t="shared" si="0"/>
        <v>100102</v>
      </c>
      <c r="G18" s="6">
        <v>2</v>
      </c>
      <c r="H18" s="43" t="s">
        <v>88</v>
      </c>
      <c r="I18" s="47">
        <f t="shared" si="1"/>
        <v>100102001</v>
      </c>
      <c r="J18" s="53">
        <v>1</v>
      </c>
      <c r="K18" s="52" t="s">
        <v>106</v>
      </c>
      <c r="L18" s="6"/>
      <c r="M18" s="6"/>
      <c r="N18" s="6"/>
      <c r="O18" s="6"/>
    </row>
    <row r="19" spans="1:15" ht="14.5" x14ac:dyDescent="0.3">
      <c r="A19" s="4">
        <v>10</v>
      </c>
      <c r="B19" s="5" t="str">
        <f>VLOOKUP(A19,'DESARROLLO - COLECCIÓN'!$F$4:$K$128,2,0)</f>
        <v>Agropecuario y Forestal</v>
      </c>
      <c r="C19" s="6">
        <v>1001</v>
      </c>
      <c r="D19" s="7" t="str">
        <f>VLOOKUP(C19,'DESARROLLO - COLECCIÓN'!$H$4:$J$128,3,0)</f>
        <v>Agricultura</v>
      </c>
      <c r="E19" s="7" t="str">
        <f>VLOOKUP(C19,'DESARROLLO - COLECCIÓN'!$H$4:$K$128,4,0)</f>
        <v>DATAAGRO</v>
      </c>
      <c r="F19" s="6">
        <f t="shared" si="0"/>
        <v>100102</v>
      </c>
      <c r="G19" s="6">
        <v>2</v>
      </c>
      <c r="H19" s="43" t="s">
        <v>88</v>
      </c>
      <c r="I19" s="47">
        <f t="shared" si="1"/>
        <v>100102002</v>
      </c>
      <c r="J19" s="53">
        <v>2</v>
      </c>
      <c r="K19" s="52" t="s">
        <v>107</v>
      </c>
      <c r="L19" s="6"/>
      <c r="M19" s="6"/>
      <c r="N19" s="6"/>
      <c r="O19" s="6"/>
    </row>
    <row r="20" spans="1:15" ht="14.5" x14ac:dyDescent="0.3">
      <c r="A20" s="4">
        <v>10</v>
      </c>
      <c r="B20" s="5" t="str">
        <f>VLOOKUP(A20,'DESARROLLO - COLECCIÓN'!$F$4:$K$128,2,0)</f>
        <v>Agropecuario y Forestal</v>
      </c>
      <c r="C20" s="6">
        <v>1001</v>
      </c>
      <c r="D20" s="7" t="str">
        <f>VLOOKUP(C20,'DESARROLLO - COLECCIÓN'!$H$4:$J$128,3,0)</f>
        <v>Agricultura</v>
      </c>
      <c r="E20" s="7" t="str">
        <f>VLOOKUP(C20,'DESARROLLO - COLECCIÓN'!$H$4:$K$128,4,0)</f>
        <v>DATAAGRO</v>
      </c>
      <c r="F20" s="6">
        <f t="shared" si="0"/>
        <v>100102</v>
      </c>
      <c r="G20" s="6">
        <v>2</v>
      </c>
      <c r="H20" s="43" t="s">
        <v>88</v>
      </c>
      <c r="I20" s="47">
        <f t="shared" si="1"/>
        <v>100102003</v>
      </c>
      <c r="J20" s="53">
        <v>3</v>
      </c>
      <c r="K20" s="52" t="s">
        <v>108</v>
      </c>
      <c r="L20" s="6"/>
      <c r="M20" s="6"/>
      <c r="N20" s="6"/>
      <c r="O20" s="6"/>
    </row>
    <row r="21" spans="1:15" ht="14.5" x14ac:dyDescent="0.3">
      <c r="A21" s="4">
        <v>10</v>
      </c>
      <c r="B21" s="5" t="str">
        <f>VLOOKUP(A21,'DESARROLLO - COLECCIÓN'!$F$4:$K$128,2,0)</f>
        <v>Agropecuario y Forestal</v>
      </c>
      <c r="C21" s="6">
        <v>1001</v>
      </c>
      <c r="D21" s="7" t="str">
        <f>VLOOKUP(C21,'DESARROLLO - COLECCIÓN'!$H$4:$J$128,3,0)</f>
        <v>Agricultura</v>
      </c>
      <c r="E21" s="7" t="str">
        <f>VLOOKUP(C21,'DESARROLLO - COLECCIÓN'!$H$4:$K$128,4,0)</f>
        <v>DATAAGRO</v>
      </c>
      <c r="F21" s="6">
        <f t="shared" si="0"/>
        <v>100102</v>
      </c>
      <c r="G21" s="6">
        <v>2</v>
      </c>
      <c r="H21" s="43" t="s">
        <v>88</v>
      </c>
      <c r="I21" s="47">
        <f t="shared" si="1"/>
        <v>100102004</v>
      </c>
      <c r="J21" s="53">
        <v>4</v>
      </c>
      <c r="K21" s="52" t="s">
        <v>109</v>
      </c>
      <c r="L21" s="6"/>
      <c r="M21" s="6"/>
      <c r="N21" s="6"/>
      <c r="O21" s="6"/>
    </row>
    <row r="22" spans="1:15" ht="14.5" x14ac:dyDescent="0.3">
      <c r="A22" s="4">
        <v>10</v>
      </c>
      <c r="B22" s="5" t="str">
        <f>VLOOKUP(A22,'DESARROLLO - COLECCIÓN'!$F$4:$K$128,2,0)</f>
        <v>Agropecuario y Forestal</v>
      </c>
      <c r="C22" s="6">
        <v>1001</v>
      </c>
      <c r="D22" s="7" t="str">
        <f>VLOOKUP(C22,'DESARROLLO - COLECCIÓN'!$H$4:$J$128,3,0)</f>
        <v>Agricultura</v>
      </c>
      <c r="E22" s="7" t="str">
        <f>VLOOKUP(C22,'DESARROLLO - COLECCIÓN'!$H$4:$K$128,4,0)</f>
        <v>DATAAGRO</v>
      </c>
      <c r="F22" s="6">
        <f t="shared" si="0"/>
        <v>100102</v>
      </c>
      <c r="G22" s="6">
        <v>2</v>
      </c>
      <c r="H22" s="43" t="s">
        <v>88</v>
      </c>
      <c r="I22" s="47">
        <f t="shared" si="1"/>
        <v>100102005</v>
      </c>
      <c r="J22" s="53">
        <v>5</v>
      </c>
      <c r="K22" s="52" t="s">
        <v>110</v>
      </c>
      <c r="L22" s="6"/>
      <c r="M22" s="6"/>
      <c r="N22" s="6"/>
      <c r="O22" s="6"/>
    </row>
    <row r="23" spans="1:15" ht="14.5" x14ac:dyDescent="0.3">
      <c r="A23" s="4">
        <v>10</v>
      </c>
      <c r="B23" s="5" t="str">
        <f>VLOOKUP(A23,'DESARROLLO - COLECCIÓN'!$F$4:$K$128,2,0)</f>
        <v>Agropecuario y Forestal</v>
      </c>
      <c r="C23" s="6">
        <v>1001</v>
      </c>
      <c r="D23" s="7" t="str">
        <f>VLOOKUP(C23,'DESARROLLO - COLECCIÓN'!$H$4:$J$128,3,0)</f>
        <v>Agricultura</v>
      </c>
      <c r="E23" s="7" t="str">
        <f>VLOOKUP(C23,'DESARROLLO - COLECCIÓN'!$H$4:$K$128,4,0)</f>
        <v>DATAAGRO</v>
      </c>
      <c r="F23" s="6">
        <f t="shared" si="0"/>
        <v>100102</v>
      </c>
      <c r="G23" s="6">
        <v>2</v>
      </c>
      <c r="H23" s="43" t="s">
        <v>88</v>
      </c>
      <c r="I23" s="47">
        <f t="shared" si="1"/>
        <v>100102006</v>
      </c>
      <c r="J23" s="53">
        <v>6</v>
      </c>
      <c r="K23" s="52" t="s">
        <v>111</v>
      </c>
      <c r="L23" s="6"/>
      <c r="M23" s="6"/>
      <c r="N23" s="6"/>
      <c r="O23" s="6"/>
    </row>
    <row r="24" spans="1:15" ht="14.5" x14ac:dyDescent="0.3">
      <c r="A24" s="4">
        <v>10</v>
      </c>
      <c r="B24" s="5" t="str">
        <f>VLOOKUP(A24,'DESARROLLO - COLECCIÓN'!$F$4:$K$128,2,0)</f>
        <v>Agropecuario y Forestal</v>
      </c>
      <c r="C24" s="6">
        <v>1001</v>
      </c>
      <c r="D24" s="7" t="str">
        <f>VLOOKUP(C24,'DESARROLLO - COLECCIÓN'!$H$4:$J$128,3,0)</f>
        <v>Agricultura</v>
      </c>
      <c r="E24" s="7" t="str">
        <f>VLOOKUP(C24,'DESARROLLO - COLECCIÓN'!$H$4:$K$128,4,0)</f>
        <v>DATAAGRO</v>
      </c>
      <c r="F24" s="6">
        <f t="shared" si="0"/>
        <v>100102</v>
      </c>
      <c r="G24" s="6">
        <v>2</v>
      </c>
      <c r="H24" s="43" t="s">
        <v>88</v>
      </c>
      <c r="I24" s="47">
        <f t="shared" si="1"/>
        <v>100102007</v>
      </c>
      <c r="J24" s="53">
        <v>7</v>
      </c>
      <c r="K24" s="52" t="s">
        <v>112</v>
      </c>
      <c r="L24" s="6"/>
      <c r="M24" s="6"/>
      <c r="N24" s="6"/>
      <c r="O24" s="6"/>
    </row>
    <row r="25" spans="1:15" ht="14.5" x14ac:dyDescent="0.3">
      <c r="A25" s="4">
        <v>10</v>
      </c>
      <c r="B25" s="5" t="str">
        <f>VLOOKUP(A25,'DESARROLLO - COLECCIÓN'!$F$4:$K$128,2,0)</f>
        <v>Agropecuario y Forestal</v>
      </c>
      <c r="C25" s="6">
        <v>1001</v>
      </c>
      <c r="D25" s="7" t="str">
        <f>VLOOKUP(C25,'DESARROLLO - COLECCIÓN'!$H$4:$J$128,3,0)</f>
        <v>Agricultura</v>
      </c>
      <c r="E25" s="7" t="str">
        <f>VLOOKUP(C25,'DESARROLLO - COLECCIÓN'!$H$4:$K$128,4,0)</f>
        <v>DATAAGRO</v>
      </c>
      <c r="F25" s="6">
        <f t="shared" si="0"/>
        <v>100102</v>
      </c>
      <c r="G25" s="6">
        <v>2</v>
      </c>
      <c r="H25" s="43" t="s">
        <v>88</v>
      </c>
      <c r="I25" s="47">
        <f t="shared" si="1"/>
        <v>100102008</v>
      </c>
      <c r="J25" s="53">
        <v>8</v>
      </c>
      <c r="K25" s="52" t="s">
        <v>324</v>
      </c>
      <c r="L25" s="6"/>
      <c r="M25" s="6"/>
      <c r="N25" s="6"/>
      <c r="O25" s="6"/>
    </row>
    <row r="26" spans="1:15" ht="14.5" x14ac:dyDescent="0.3">
      <c r="A26" s="4">
        <v>10</v>
      </c>
      <c r="B26" s="5" t="str">
        <f>VLOOKUP(A26,'DESARROLLO - COLECCIÓN'!$F$4:$K$128,2,0)</f>
        <v>Agropecuario y Forestal</v>
      </c>
      <c r="C26" s="6">
        <v>1001</v>
      </c>
      <c r="D26" s="7" t="str">
        <f>VLOOKUP(C26,'DESARROLLO - COLECCIÓN'!$H$4:$J$128,3,0)</f>
        <v>Agricultura</v>
      </c>
      <c r="E26" s="7" t="str">
        <f>VLOOKUP(C26,'DESARROLLO - COLECCIÓN'!$H$4:$K$128,4,0)</f>
        <v>DATAAGRO</v>
      </c>
      <c r="F26" s="6">
        <f t="shared" si="0"/>
        <v>100102</v>
      </c>
      <c r="G26" s="6">
        <v>2</v>
      </c>
      <c r="H26" s="43" t="s">
        <v>88</v>
      </c>
      <c r="I26" s="47">
        <f t="shared" si="1"/>
        <v>100102009</v>
      </c>
      <c r="J26" s="53">
        <v>9</v>
      </c>
      <c r="K26" s="52" t="s">
        <v>354</v>
      </c>
      <c r="L26" s="6"/>
      <c r="M26" s="6"/>
      <c r="N26" s="6"/>
      <c r="O26" s="6"/>
    </row>
    <row r="27" spans="1:15" ht="14.5" x14ac:dyDescent="0.3">
      <c r="A27" s="4">
        <v>10</v>
      </c>
      <c r="B27" s="5" t="str">
        <f>VLOOKUP(A27,'DESARROLLO - COLECCIÓN'!$F$4:$K$128,2,0)</f>
        <v>Agropecuario y Forestal</v>
      </c>
      <c r="C27" s="6">
        <v>1001</v>
      </c>
      <c r="D27" s="7" t="str">
        <f>VLOOKUP(C27,'DESARROLLO - COLECCIÓN'!$H$4:$J$128,3,0)</f>
        <v>Agricultura</v>
      </c>
      <c r="E27" s="7" t="str">
        <f>VLOOKUP(C27,'DESARROLLO - COLECCIÓN'!$H$4:$K$128,4,0)</f>
        <v>DATAAGRO</v>
      </c>
      <c r="F27" s="6">
        <f t="shared" si="0"/>
        <v>100102</v>
      </c>
      <c r="G27" s="6">
        <v>2</v>
      </c>
      <c r="H27" s="43" t="s">
        <v>88</v>
      </c>
      <c r="I27" s="47">
        <f t="shared" si="1"/>
        <v>100102010</v>
      </c>
      <c r="J27" s="53">
        <v>10</v>
      </c>
      <c r="K27" s="52" t="s">
        <v>379</v>
      </c>
      <c r="L27" s="6"/>
      <c r="M27" s="6"/>
      <c r="N27" s="6"/>
      <c r="O27" s="6"/>
    </row>
    <row r="28" spans="1:15" ht="14.5" x14ac:dyDescent="0.3">
      <c r="A28" s="4">
        <v>10</v>
      </c>
      <c r="B28" s="5" t="str">
        <f>VLOOKUP(A28,'DESARROLLO - COLECCIÓN'!$F$4:$K$128,2,0)</f>
        <v>Agropecuario y Forestal</v>
      </c>
      <c r="C28" s="6">
        <v>1001</v>
      </c>
      <c r="D28" s="7" t="str">
        <f>VLOOKUP(C28,'DESARROLLO - COLECCIÓN'!$H$4:$J$128,3,0)</f>
        <v>Agricultura</v>
      </c>
      <c r="E28" s="7" t="str">
        <f>VLOOKUP(C28,'DESARROLLO - COLECCIÓN'!$H$4:$K$128,4,0)</f>
        <v>DATAAGRO</v>
      </c>
      <c r="F28" s="6">
        <f t="shared" si="0"/>
        <v>100103</v>
      </c>
      <c r="G28" s="6">
        <v>3</v>
      </c>
      <c r="H28" s="43" t="s">
        <v>89</v>
      </c>
      <c r="I28" s="47">
        <f t="shared" si="1"/>
        <v>100103001</v>
      </c>
      <c r="J28" s="53">
        <v>1</v>
      </c>
      <c r="K28" s="52" t="s">
        <v>113</v>
      </c>
      <c r="L28" s="6"/>
      <c r="M28" s="6"/>
      <c r="N28" s="6"/>
      <c r="O28" s="6"/>
    </row>
    <row r="29" spans="1:15" ht="14.5" x14ac:dyDescent="0.3">
      <c r="A29" s="4">
        <v>10</v>
      </c>
      <c r="B29" s="5" t="str">
        <f>VLOOKUP(A29,'DESARROLLO - COLECCIÓN'!$F$4:$K$128,2,0)</f>
        <v>Agropecuario y Forestal</v>
      </c>
      <c r="C29" s="6">
        <v>1001</v>
      </c>
      <c r="D29" s="7" t="str">
        <f>VLOOKUP(C29,'DESARROLLO - COLECCIÓN'!$H$4:$J$128,3,0)</f>
        <v>Agricultura</v>
      </c>
      <c r="E29" s="7" t="str">
        <f>VLOOKUP(C29,'DESARROLLO - COLECCIÓN'!$H$4:$K$128,4,0)</f>
        <v>DATAAGRO</v>
      </c>
      <c r="F29" s="6">
        <f t="shared" si="0"/>
        <v>100103</v>
      </c>
      <c r="G29" s="6">
        <v>3</v>
      </c>
      <c r="H29" s="43" t="s">
        <v>89</v>
      </c>
      <c r="I29" s="47">
        <f t="shared" si="1"/>
        <v>100103002</v>
      </c>
      <c r="J29" s="53">
        <v>2</v>
      </c>
      <c r="K29" s="52" t="s">
        <v>114</v>
      </c>
      <c r="L29" s="6"/>
      <c r="M29" s="6"/>
      <c r="N29" s="6"/>
      <c r="O29" s="6"/>
    </row>
    <row r="30" spans="1:15" ht="14.5" x14ac:dyDescent="0.3">
      <c r="A30" s="4">
        <v>10</v>
      </c>
      <c r="B30" s="5" t="str">
        <f>VLOOKUP(A30,'DESARROLLO - COLECCIÓN'!$F$4:$K$128,2,0)</f>
        <v>Agropecuario y Forestal</v>
      </c>
      <c r="C30" s="6">
        <v>1001</v>
      </c>
      <c r="D30" s="7" t="str">
        <f>VLOOKUP(C30,'DESARROLLO - COLECCIÓN'!$H$4:$J$128,3,0)</f>
        <v>Agricultura</v>
      </c>
      <c r="E30" s="7" t="str">
        <f>VLOOKUP(C30,'DESARROLLO - COLECCIÓN'!$H$4:$K$128,4,0)</f>
        <v>DATAAGRO</v>
      </c>
      <c r="F30" s="6">
        <f t="shared" si="0"/>
        <v>100103</v>
      </c>
      <c r="G30" s="6">
        <v>3</v>
      </c>
      <c r="H30" s="43" t="s">
        <v>89</v>
      </c>
      <c r="I30" s="47">
        <f t="shared" si="1"/>
        <v>100103003</v>
      </c>
      <c r="J30" s="53">
        <v>3</v>
      </c>
      <c r="K30" s="52" t="s">
        <v>115</v>
      </c>
      <c r="L30" s="6"/>
      <c r="M30" s="6"/>
      <c r="N30" s="6"/>
      <c r="O30" s="6"/>
    </row>
    <row r="31" spans="1:15" ht="14.5" x14ac:dyDescent="0.3">
      <c r="A31" s="4">
        <v>10</v>
      </c>
      <c r="B31" s="5" t="str">
        <f>VLOOKUP(A31,'DESARROLLO - COLECCIÓN'!$F$4:$K$128,2,0)</f>
        <v>Agropecuario y Forestal</v>
      </c>
      <c r="C31" s="6">
        <v>1001</v>
      </c>
      <c r="D31" s="7" t="str">
        <f>VLOOKUP(C31,'DESARROLLO - COLECCIÓN'!$H$4:$J$128,3,0)</f>
        <v>Agricultura</v>
      </c>
      <c r="E31" s="7" t="str">
        <f>VLOOKUP(C31,'DESARROLLO - COLECCIÓN'!$H$4:$K$128,4,0)</f>
        <v>DATAAGRO</v>
      </c>
      <c r="F31" s="6">
        <f t="shared" si="0"/>
        <v>100103</v>
      </c>
      <c r="G31" s="6">
        <v>3</v>
      </c>
      <c r="H31" s="43" t="s">
        <v>89</v>
      </c>
      <c r="I31" s="47">
        <f t="shared" si="1"/>
        <v>100103004</v>
      </c>
      <c r="J31" s="53">
        <v>4</v>
      </c>
      <c r="K31" s="52" t="s">
        <v>116</v>
      </c>
      <c r="L31" s="6"/>
      <c r="M31" s="6"/>
      <c r="N31" s="6"/>
      <c r="O31" s="6"/>
    </row>
    <row r="32" spans="1:15" ht="14.5" x14ac:dyDescent="0.3">
      <c r="A32" s="4">
        <v>10</v>
      </c>
      <c r="B32" s="5" t="str">
        <f>VLOOKUP(A32,'DESARROLLO - COLECCIÓN'!$F$4:$K$128,2,0)</f>
        <v>Agropecuario y Forestal</v>
      </c>
      <c r="C32" s="6">
        <v>1001</v>
      </c>
      <c r="D32" s="7" t="str">
        <f>VLOOKUP(C32,'DESARROLLO - COLECCIÓN'!$H$4:$J$128,3,0)</f>
        <v>Agricultura</v>
      </c>
      <c r="E32" s="7" t="str">
        <f>VLOOKUP(C32,'DESARROLLO - COLECCIÓN'!$H$4:$K$128,4,0)</f>
        <v>DATAAGRO</v>
      </c>
      <c r="F32" s="6">
        <f t="shared" si="0"/>
        <v>100103</v>
      </c>
      <c r="G32" s="6">
        <v>3</v>
      </c>
      <c r="H32" s="43" t="s">
        <v>89</v>
      </c>
      <c r="I32" s="47">
        <f t="shared" si="1"/>
        <v>100103005</v>
      </c>
      <c r="J32" s="53">
        <v>5</v>
      </c>
      <c r="K32" s="52" t="s">
        <v>117</v>
      </c>
      <c r="L32" s="6"/>
      <c r="M32" s="6"/>
      <c r="N32" s="6"/>
      <c r="O32" s="6"/>
    </row>
    <row r="33" spans="1:15" ht="14.5" x14ac:dyDescent="0.3">
      <c r="A33" s="4">
        <v>10</v>
      </c>
      <c r="B33" s="5" t="str">
        <f>VLOOKUP(A33,'DESARROLLO - COLECCIÓN'!$F$4:$K$128,2,0)</f>
        <v>Agropecuario y Forestal</v>
      </c>
      <c r="C33" s="6">
        <v>1001</v>
      </c>
      <c r="D33" s="7" t="str">
        <f>VLOOKUP(C33,'DESARROLLO - COLECCIÓN'!$H$4:$J$128,3,0)</f>
        <v>Agricultura</v>
      </c>
      <c r="E33" s="7" t="str">
        <f>VLOOKUP(C33,'DESARROLLO - COLECCIÓN'!$H$4:$K$128,4,0)</f>
        <v>DATAAGRO</v>
      </c>
      <c r="F33" s="6">
        <f t="shared" si="0"/>
        <v>100103</v>
      </c>
      <c r="G33" s="6">
        <v>3</v>
      </c>
      <c r="H33" s="43" t="s">
        <v>89</v>
      </c>
      <c r="I33" s="47">
        <f t="shared" si="1"/>
        <v>100103006</v>
      </c>
      <c r="J33" s="53">
        <v>6</v>
      </c>
      <c r="K33" s="52" t="s">
        <v>118</v>
      </c>
      <c r="L33" s="6"/>
      <c r="M33" s="6"/>
      <c r="N33" s="6"/>
      <c r="O33" s="6"/>
    </row>
    <row r="34" spans="1:15" ht="14.5" x14ac:dyDescent="0.3">
      <c r="A34" s="4">
        <v>10</v>
      </c>
      <c r="B34" s="5" t="str">
        <f>VLOOKUP(A34,'DESARROLLO - COLECCIÓN'!$F$4:$K$128,2,0)</f>
        <v>Agropecuario y Forestal</v>
      </c>
      <c r="C34" s="6">
        <v>1001</v>
      </c>
      <c r="D34" s="7" t="str">
        <f>VLOOKUP(C34,'DESARROLLO - COLECCIÓN'!$H$4:$J$128,3,0)</f>
        <v>Agricultura</v>
      </c>
      <c r="E34" s="7" t="str">
        <f>VLOOKUP(C34,'DESARROLLO - COLECCIÓN'!$H$4:$K$128,4,0)</f>
        <v>DATAAGRO</v>
      </c>
      <c r="F34" s="6">
        <f t="shared" si="0"/>
        <v>100103</v>
      </c>
      <c r="G34" s="6">
        <v>3</v>
      </c>
      <c r="H34" s="43" t="s">
        <v>89</v>
      </c>
      <c r="I34" s="47">
        <f t="shared" si="1"/>
        <v>100103007</v>
      </c>
      <c r="J34" s="53">
        <v>7</v>
      </c>
      <c r="K34" s="52" t="s">
        <v>119</v>
      </c>
      <c r="L34" s="6"/>
      <c r="M34" s="6"/>
      <c r="N34" s="6"/>
      <c r="O34" s="6"/>
    </row>
    <row r="35" spans="1:15" ht="14.5" x14ac:dyDescent="0.3">
      <c r="A35" s="4">
        <v>10</v>
      </c>
      <c r="B35" s="5" t="str">
        <f>VLOOKUP(A35,'DESARROLLO - COLECCIÓN'!$F$4:$K$128,2,0)</f>
        <v>Agropecuario y Forestal</v>
      </c>
      <c r="C35" s="6">
        <v>1001</v>
      </c>
      <c r="D35" s="7" t="str">
        <f>VLOOKUP(C35,'DESARROLLO - COLECCIÓN'!$H$4:$J$128,3,0)</f>
        <v>Agricultura</v>
      </c>
      <c r="E35" s="7" t="str">
        <f>VLOOKUP(C35,'DESARROLLO - COLECCIÓN'!$H$4:$K$128,4,0)</f>
        <v>DATAAGRO</v>
      </c>
      <c r="F35" s="6">
        <f t="shared" si="0"/>
        <v>100103</v>
      </c>
      <c r="G35" s="6">
        <v>3</v>
      </c>
      <c r="H35" s="43" t="s">
        <v>89</v>
      </c>
      <c r="I35" s="47">
        <f t="shared" si="1"/>
        <v>100103008</v>
      </c>
      <c r="J35" s="53">
        <v>8</v>
      </c>
      <c r="K35" s="52" t="s">
        <v>89</v>
      </c>
      <c r="L35" s="6"/>
      <c r="M35" s="6"/>
      <c r="N35" s="6"/>
      <c r="O35" s="6"/>
    </row>
    <row r="36" spans="1:15" ht="14.5" x14ac:dyDescent="0.3">
      <c r="A36" s="4">
        <v>10</v>
      </c>
      <c r="B36" s="5" t="str">
        <f>VLOOKUP(A36,'DESARROLLO - COLECCIÓN'!$F$4:$K$128,2,0)</f>
        <v>Agropecuario y Forestal</v>
      </c>
      <c r="C36" s="6">
        <v>1001</v>
      </c>
      <c r="D36" s="7" t="str">
        <f>VLOOKUP(C36,'DESARROLLO - COLECCIÓN'!$H$4:$J$128,3,0)</f>
        <v>Agricultura</v>
      </c>
      <c r="E36" s="7" t="str">
        <f>VLOOKUP(C36,'DESARROLLO - COLECCIÓN'!$H$4:$K$128,4,0)</f>
        <v>DATAAGRO</v>
      </c>
      <c r="F36" s="6">
        <f t="shared" ref="F36:F67" si="2">C36*100+G36</f>
        <v>100103</v>
      </c>
      <c r="G36" s="6">
        <v>3</v>
      </c>
      <c r="H36" s="43" t="s">
        <v>89</v>
      </c>
      <c r="I36" s="47">
        <f t="shared" si="1"/>
        <v>100103009</v>
      </c>
      <c r="J36" s="53">
        <v>9</v>
      </c>
      <c r="K36" s="52" t="s">
        <v>377</v>
      </c>
      <c r="L36" s="6"/>
      <c r="M36" s="6"/>
      <c r="N36" s="6"/>
      <c r="O36" s="6"/>
    </row>
    <row r="37" spans="1:15" ht="14.5" x14ac:dyDescent="0.3">
      <c r="A37" s="4">
        <v>10</v>
      </c>
      <c r="B37" s="5" t="str">
        <f>VLOOKUP(A37,'DESARROLLO - COLECCIÓN'!$F$4:$K$128,2,0)</f>
        <v>Agropecuario y Forestal</v>
      </c>
      <c r="C37" s="6">
        <v>1001</v>
      </c>
      <c r="D37" s="7" t="str">
        <f>VLOOKUP(C37,'DESARROLLO - COLECCIÓN'!$H$4:$J$128,3,0)</f>
        <v>Agricultura</v>
      </c>
      <c r="E37" s="7" t="str">
        <f>VLOOKUP(C37,'DESARROLLO - COLECCIÓN'!$H$4:$K$128,4,0)</f>
        <v>DATAAGRO</v>
      </c>
      <c r="F37" s="6">
        <f t="shared" si="2"/>
        <v>100104</v>
      </c>
      <c r="G37" s="6">
        <v>4</v>
      </c>
      <c r="H37" s="43" t="s">
        <v>90</v>
      </c>
      <c r="I37" s="47">
        <f t="shared" si="1"/>
        <v>100104001</v>
      </c>
      <c r="J37" s="53">
        <v>1</v>
      </c>
      <c r="K37" s="52" t="s">
        <v>120</v>
      </c>
      <c r="L37" s="6"/>
      <c r="M37" s="6"/>
      <c r="N37" s="6"/>
      <c r="O37" s="6"/>
    </row>
    <row r="38" spans="1:15" ht="14.5" x14ac:dyDescent="0.3">
      <c r="A38" s="4">
        <v>10</v>
      </c>
      <c r="B38" s="5" t="str">
        <f>VLOOKUP(A38,'DESARROLLO - COLECCIÓN'!$F$4:$K$128,2,0)</f>
        <v>Agropecuario y Forestal</v>
      </c>
      <c r="C38" s="6">
        <v>1001</v>
      </c>
      <c r="D38" s="7" t="str">
        <f>VLOOKUP(C38,'DESARROLLO - COLECCIÓN'!$H$4:$J$128,3,0)</f>
        <v>Agricultura</v>
      </c>
      <c r="E38" s="7" t="str">
        <f>VLOOKUP(C38,'DESARROLLO - COLECCIÓN'!$H$4:$K$128,4,0)</f>
        <v>DATAAGRO</v>
      </c>
      <c r="F38" s="6">
        <f t="shared" si="2"/>
        <v>100104</v>
      </c>
      <c r="G38" s="6">
        <v>4</v>
      </c>
      <c r="H38" s="43" t="s">
        <v>90</v>
      </c>
      <c r="I38" s="47">
        <f t="shared" si="1"/>
        <v>100104002</v>
      </c>
      <c r="J38" s="53">
        <v>2</v>
      </c>
      <c r="K38" s="52" t="s">
        <v>121</v>
      </c>
      <c r="L38" s="6"/>
      <c r="M38" s="6"/>
      <c r="N38" s="6"/>
      <c r="O38" s="6"/>
    </row>
    <row r="39" spans="1:15" ht="14.5" x14ac:dyDescent="0.3">
      <c r="A39" s="4">
        <v>10</v>
      </c>
      <c r="B39" s="5" t="str">
        <f>VLOOKUP(A39,'DESARROLLO - COLECCIÓN'!$F$4:$K$128,2,0)</f>
        <v>Agropecuario y Forestal</v>
      </c>
      <c r="C39" s="6">
        <v>1001</v>
      </c>
      <c r="D39" s="7" t="str">
        <f>VLOOKUP(C39,'DESARROLLO - COLECCIÓN'!$H$4:$J$128,3,0)</f>
        <v>Agricultura</v>
      </c>
      <c r="E39" s="7" t="str">
        <f>VLOOKUP(C39,'DESARROLLO - COLECCIÓN'!$H$4:$K$128,4,0)</f>
        <v>DATAAGRO</v>
      </c>
      <c r="F39" s="6">
        <f t="shared" si="2"/>
        <v>100104</v>
      </c>
      <c r="G39" s="6">
        <v>4</v>
      </c>
      <c r="H39" s="43" t="s">
        <v>90</v>
      </c>
      <c r="I39" s="47">
        <f t="shared" si="1"/>
        <v>100104003</v>
      </c>
      <c r="J39" s="53">
        <v>3</v>
      </c>
      <c r="K39" s="52" t="s">
        <v>122</v>
      </c>
      <c r="L39" s="6"/>
      <c r="M39" s="6"/>
      <c r="N39" s="6"/>
      <c r="O39" s="6"/>
    </row>
    <row r="40" spans="1:15" ht="14.5" x14ac:dyDescent="0.3">
      <c r="A40" s="4">
        <v>10</v>
      </c>
      <c r="B40" s="5" t="str">
        <f>VLOOKUP(A40,'DESARROLLO - COLECCIÓN'!$F$4:$K$128,2,0)</f>
        <v>Agropecuario y Forestal</v>
      </c>
      <c r="C40" s="6">
        <v>1001</v>
      </c>
      <c r="D40" s="7" t="str">
        <f>VLOOKUP(C40,'DESARROLLO - COLECCIÓN'!$H$4:$J$128,3,0)</f>
        <v>Agricultura</v>
      </c>
      <c r="E40" s="7" t="str">
        <f>VLOOKUP(C40,'DESARROLLO - COLECCIÓN'!$H$4:$K$128,4,0)</f>
        <v>DATAAGRO</v>
      </c>
      <c r="F40" s="6">
        <f t="shared" si="2"/>
        <v>100104</v>
      </c>
      <c r="G40" s="6">
        <v>4</v>
      </c>
      <c r="H40" s="43" t="s">
        <v>90</v>
      </c>
      <c r="I40" s="47">
        <f t="shared" si="1"/>
        <v>100104004</v>
      </c>
      <c r="J40" s="53">
        <v>4</v>
      </c>
      <c r="K40" s="52" t="s">
        <v>123</v>
      </c>
      <c r="L40" s="6"/>
      <c r="M40" s="6"/>
      <c r="N40" s="6"/>
      <c r="O40" s="6"/>
    </row>
    <row r="41" spans="1:15" ht="14.5" x14ac:dyDescent="0.3">
      <c r="A41" s="4">
        <v>10</v>
      </c>
      <c r="B41" s="5" t="str">
        <f>VLOOKUP(A41,'DESARROLLO - COLECCIÓN'!$F$4:$K$128,2,0)</f>
        <v>Agropecuario y Forestal</v>
      </c>
      <c r="C41" s="6">
        <v>1001</v>
      </c>
      <c r="D41" s="7" t="str">
        <f>VLOOKUP(C41,'DESARROLLO - COLECCIÓN'!$H$4:$J$128,3,0)</f>
        <v>Agricultura</v>
      </c>
      <c r="E41" s="7" t="str">
        <f>VLOOKUP(C41,'DESARROLLO - COLECCIÓN'!$H$4:$K$128,4,0)</f>
        <v>DATAAGRO</v>
      </c>
      <c r="F41" s="6">
        <f t="shared" si="2"/>
        <v>100104</v>
      </c>
      <c r="G41" s="6">
        <v>4</v>
      </c>
      <c r="H41" s="43" t="s">
        <v>90</v>
      </c>
      <c r="I41" s="47">
        <f t="shared" si="1"/>
        <v>100104005</v>
      </c>
      <c r="J41" s="53">
        <v>5</v>
      </c>
      <c r="K41" s="52" t="s">
        <v>124</v>
      </c>
      <c r="L41" s="6"/>
      <c r="M41" s="6"/>
      <c r="N41" s="6"/>
      <c r="O41" s="6"/>
    </row>
    <row r="42" spans="1:15" ht="14.5" x14ac:dyDescent="0.3">
      <c r="A42" s="4">
        <v>10</v>
      </c>
      <c r="B42" s="5" t="str">
        <f>VLOOKUP(A42,'DESARROLLO - COLECCIÓN'!$F$4:$K$128,2,0)</f>
        <v>Agropecuario y Forestal</v>
      </c>
      <c r="C42" s="6">
        <v>1001</v>
      </c>
      <c r="D42" s="7" t="str">
        <f>VLOOKUP(C42,'DESARROLLO - COLECCIÓN'!$H$4:$J$128,3,0)</f>
        <v>Agricultura</v>
      </c>
      <c r="E42" s="7" t="str">
        <f>VLOOKUP(C42,'DESARROLLO - COLECCIÓN'!$H$4:$K$128,4,0)</f>
        <v>DATAAGRO</v>
      </c>
      <c r="F42" s="6">
        <f t="shared" si="2"/>
        <v>100104</v>
      </c>
      <c r="G42" s="6">
        <v>4</v>
      </c>
      <c r="H42" s="43" t="s">
        <v>90</v>
      </c>
      <c r="I42" s="47">
        <f t="shared" si="1"/>
        <v>100104006</v>
      </c>
      <c r="J42" s="53">
        <v>6</v>
      </c>
      <c r="K42" s="52" t="s">
        <v>125</v>
      </c>
      <c r="L42" s="6"/>
      <c r="M42" s="6"/>
      <c r="N42" s="6"/>
      <c r="O42" s="6"/>
    </row>
    <row r="43" spans="1:15" ht="14.5" x14ac:dyDescent="0.3">
      <c r="A43" s="4">
        <v>10</v>
      </c>
      <c r="B43" s="5" t="str">
        <f>VLOOKUP(A43,'DESARROLLO - COLECCIÓN'!$F$4:$K$128,2,0)</f>
        <v>Agropecuario y Forestal</v>
      </c>
      <c r="C43" s="6">
        <v>1001</v>
      </c>
      <c r="D43" s="7" t="str">
        <f>VLOOKUP(C43,'DESARROLLO - COLECCIÓN'!$H$4:$J$128,3,0)</f>
        <v>Agricultura</v>
      </c>
      <c r="E43" s="7" t="str">
        <f>VLOOKUP(C43,'DESARROLLO - COLECCIÓN'!$H$4:$K$128,4,0)</f>
        <v>DATAAGRO</v>
      </c>
      <c r="F43" s="6">
        <f t="shared" si="2"/>
        <v>100104</v>
      </c>
      <c r="G43" s="6">
        <v>4</v>
      </c>
      <c r="H43" s="43" t="s">
        <v>90</v>
      </c>
      <c r="I43" s="47">
        <f t="shared" si="1"/>
        <v>100104007</v>
      </c>
      <c r="J43" s="53">
        <v>7</v>
      </c>
      <c r="K43" s="52" t="s">
        <v>90</v>
      </c>
      <c r="L43" s="6"/>
      <c r="M43" s="6"/>
      <c r="N43" s="6"/>
      <c r="O43" s="6"/>
    </row>
    <row r="44" spans="1:15" ht="14.5" x14ac:dyDescent="0.3">
      <c r="A44" s="4">
        <v>10</v>
      </c>
      <c r="B44" s="5" t="str">
        <f>VLOOKUP(A44,'DESARROLLO - COLECCIÓN'!$F$4:$K$128,2,0)</f>
        <v>Agropecuario y Forestal</v>
      </c>
      <c r="C44" s="6">
        <v>1001</v>
      </c>
      <c r="D44" s="7" t="str">
        <f>VLOOKUP(C44,'DESARROLLO - COLECCIÓN'!$H$4:$J$128,3,0)</f>
        <v>Agricultura</v>
      </c>
      <c r="E44" s="7" t="str">
        <f>VLOOKUP(C44,'DESARROLLO - COLECCIÓN'!$H$4:$K$128,4,0)</f>
        <v>DATAAGRO</v>
      </c>
      <c r="F44" s="6">
        <f t="shared" si="2"/>
        <v>100105</v>
      </c>
      <c r="G44" s="6">
        <v>5</v>
      </c>
      <c r="H44" s="43" t="s">
        <v>91</v>
      </c>
      <c r="I44" s="47">
        <f t="shared" si="1"/>
        <v>100105001</v>
      </c>
      <c r="J44" s="53">
        <v>1</v>
      </c>
      <c r="K44" s="52" t="s">
        <v>126</v>
      </c>
      <c r="L44" s="6"/>
      <c r="M44" s="6"/>
      <c r="N44" s="6"/>
      <c r="O44" s="6"/>
    </row>
    <row r="45" spans="1:15" ht="14.5" x14ac:dyDescent="0.3">
      <c r="A45" s="4">
        <v>10</v>
      </c>
      <c r="B45" s="5" t="str">
        <f>VLOOKUP(A45,'DESARROLLO - COLECCIÓN'!$F$4:$K$128,2,0)</f>
        <v>Agropecuario y Forestal</v>
      </c>
      <c r="C45" s="6">
        <v>1001</v>
      </c>
      <c r="D45" s="7" t="str">
        <f>VLOOKUP(C45,'DESARROLLO - COLECCIÓN'!$H$4:$J$128,3,0)</f>
        <v>Agricultura</v>
      </c>
      <c r="E45" s="7" t="str">
        <f>VLOOKUP(C45,'DESARROLLO - COLECCIÓN'!$H$4:$K$128,4,0)</f>
        <v>DATAAGRO</v>
      </c>
      <c r="F45" s="6">
        <f t="shared" si="2"/>
        <v>100105</v>
      </c>
      <c r="G45" s="6">
        <v>5</v>
      </c>
      <c r="H45" s="43" t="s">
        <v>91</v>
      </c>
      <c r="I45" s="47">
        <f t="shared" si="1"/>
        <v>100105002</v>
      </c>
      <c r="J45" s="53">
        <v>2</v>
      </c>
      <c r="K45" s="52" t="s">
        <v>127</v>
      </c>
      <c r="L45" s="6"/>
      <c r="M45" s="6"/>
      <c r="N45" s="6"/>
      <c r="O45" s="6"/>
    </row>
    <row r="46" spans="1:15" ht="14.5" x14ac:dyDescent="0.3">
      <c r="A46" s="4">
        <v>10</v>
      </c>
      <c r="B46" s="5" t="str">
        <f>VLOOKUP(A46,'DESARROLLO - COLECCIÓN'!$F$4:$K$128,2,0)</f>
        <v>Agropecuario y Forestal</v>
      </c>
      <c r="C46" s="6">
        <v>1001</v>
      </c>
      <c r="D46" s="7" t="str">
        <f>VLOOKUP(C46,'DESARROLLO - COLECCIÓN'!$H$4:$J$128,3,0)</f>
        <v>Agricultura</v>
      </c>
      <c r="E46" s="7" t="str">
        <f>VLOOKUP(C46,'DESARROLLO - COLECCIÓN'!$H$4:$K$128,4,0)</f>
        <v>DATAAGRO</v>
      </c>
      <c r="F46" s="6">
        <f t="shared" si="2"/>
        <v>100105</v>
      </c>
      <c r="G46" s="6">
        <v>5</v>
      </c>
      <c r="H46" s="43" t="s">
        <v>91</v>
      </c>
      <c r="I46" s="47">
        <f t="shared" si="1"/>
        <v>100105003</v>
      </c>
      <c r="J46" s="53">
        <v>3</v>
      </c>
      <c r="K46" s="52" t="s">
        <v>128</v>
      </c>
      <c r="L46" s="6"/>
      <c r="M46" s="6"/>
      <c r="N46" s="6"/>
      <c r="O46" s="6"/>
    </row>
    <row r="47" spans="1:15" ht="14.5" x14ac:dyDescent="0.3">
      <c r="A47" s="4">
        <v>10</v>
      </c>
      <c r="B47" s="5" t="str">
        <f>VLOOKUP(A47,'DESARROLLO - COLECCIÓN'!$F$4:$K$128,2,0)</f>
        <v>Agropecuario y Forestal</v>
      </c>
      <c r="C47" s="6">
        <v>1001</v>
      </c>
      <c r="D47" s="7" t="str">
        <f>VLOOKUP(C47,'DESARROLLO - COLECCIÓN'!$H$4:$J$128,3,0)</f>
        <v>Agricultura</v>
      </c>
      <c r="E47" s="7" t="str">
        <f>VLOOKUP(C47,'DESARROLLO - COLECCIÓN'!$H$4:$K$128,4,0)</f>
        <v>DATAAGRO</v>
      </c>
      <c r="F47" s="6">
        <f t="shared" si="2"/>
        <v>100105</v>
      </c>
      <c r="G47" s="6">
        <v>5</v>
      </c>
      <c r="H47" s="43" t="s">
        <v>91</v>
      </c>
      <c r="I47" s="47">
        <f t="shared" si="1"/>
        <v>100105004</v>
      </c>
      <c r="J47" s="53">
        <v>4</v>
      </c>
      <c r="K47" s="52" t="s">
        <v>129</v>
      </c>
      <c r="L47" s="6"/>
      <c r="M47" s="6"/>
      <c r="N47" s="6"/>
      <c r="O47" s="6"/>
    </row>
    <row r="48" spans="1:15" ht="14.5" x14ac:dyDescent="0.3">
      <c r="A48" s="4">
        <v>10</v>
      </c>
      <c r="B48" s="5" t="str">
        <f>VLOOKUP(A48,'DESARROLLO - COLECCIÓN'!$F$4:$K$128,2,0)</f>
        <v>Agropecuario y Forestal</v>
      </c>
      <c r="C48" s="6">
        <v>1001</v>
      </c>
      <c r="D48" s="7" t="str">
        <f>VLOOKUP(C48,'DESARROLLO - COLECCIÓN'!$H$4:$J$128,3,0)</f>
        <v>Agricultura</v>
      </c>
      <c r="E48" s="7" t="str">
        <f>VLOOKUP(C48,'DESARROLLO - COLECCIÓN'!$H$4:$K$128,4,0)</f>
        <v>DATAAGRO</v>
      </c>
      <c r="F48" s="6">
        <f t="shared" si="2"/>
        <v>100105</v>
      </c>
      <c r="G48" s="6">
        <v>5</v>
      </c>
      <c r="H48" s="43" t="s">
        <v>91</v>
      </c>
      <c r="I48" s="47">
        <f t="shared" si="1"/>
        <v>100105005</v>
      </c>
      <c r="J48" s="53">
        <v>5</v>
      </c>
      <c r="K48" s="52" t="s">
        <v>130</v>
      </c>
      <c r="L48" s="6"/>
      <c r="M48" s="6"/>
      <c r="N48" s="6"/>
      <c r="O48" s="6"/>
    </row>
    <row r="49" spans="1:15" ht="14.5" x14ac:dyDescent="0.3">
      <c r="A49" s="4">
        <v>10</v>
      </c>
      <c r="B49" s="5" t="str">
        <f>VLOOKUP(A49,'DESARROLLO - COLECCIÓN'!$F$4:$K$128,2,0)</f>
        <v>Agropecuario y Forestal</v>
      </c>
      <c r="C49" s="6">
        <v>1001</v>
      </c>
      <c r="D49" s="7" t="str">
        <f>VLOOKUP(C49,'DESARROLLO - COLECCIÓN'!$H$4:$J$128,3,0)</f>
        <v>Agricultura</v>
      </c>
      <c r="E49" s="7" t="str">
        <f>VLOOKUP(C49,'DESARROLLO - COLECCIÓN'!$H$4:$K$128,4,0)</f>
        <v>DATAAGRO</v>
      </c>
      <c r="F49" s="6">
        <f t="shared" si="2"/>
        <v>100105</v>
      </c>
      <c r="G49" s="6">
        <v>5</v>
      </c>
      <c r="H49" s="43" t="s">
        <v>91</v>
      </c>
      <c r="I49" s="47">
        <f t="shared" si="1"/>
        <v>100105006</v>
      </c>
      <c r="J49" s="53">
        <v>6</v>
      </c>
      <c r="K49" s="52" t="s">
        <v>323</v>
      </c>
      <c r="L49" s="6"/>
      <c r="M49" s="6"/>
      <c r="N49" s="6"/>
      <c r="O49" s="6"/>
    </row>
    <row r="50" spans="1:15" ht="14.5" x14ac:dyDescent="0.3">
      <c r="A50" s="4">
        <v>10</v>
      </c>
      <c r="B50" s="5" t="str">
        <f>VLOOKUP(A50,'DESARROLLO - COLECCIÓN'!$F$4:$K$128,2,0)</f>
        <v>Agropecuario y Forestal</v>
      </c>
      <c r="C50" s="6">
        <v>1001</v>
      </c>
      <c r="D50" s="7" t="str">
        <f>VLOOKUP(C50,'DESARROLLO - COLECCIÓN'!$H$4:$J$128,3,0)</f>
        <v>Agricultura</v>
      </c>
      <c r="E50" s="7" t="str">
        <f>VLOOKUP(C50,'DESARROLLO - COLECCIÓN'!$H$4:$K$128,4,0)</f>
        <v>DATAAGRO</v>
      </c>
      <c r="F50" s="6">
        <f t="shared" si="2"/>
        <v>100105</v>
      </c>
      <c r="G50" s="6">
        <v>5</v>
      </c>
      <c r="H50" s="43" t="s">
        <v>91</v>
      </c>
      <c r="I50" s="47">
        <f t="shared" si="1"/>
        <v>100105007</v>
      </c>
      <c r="J50" s="53">
        <v>7</v>
      </c>
      <c r="K50" s="52" t="s">
        <v>393</v>
      </c>
      <c r="L50" s="6"/>
      <c r="M50" s="6"/>
      <c r="N50" s="6"/>
      <c r="O50" s="6"/>
    </row>
    <row r="51" spans="1:15" ht="14.5" x14ac:dyDescent="0.3">
      <c r="A51" s="4">
        <v>10</v>
      </c>
      <c r="B51" s="5" t="str">
        <f>VLOOKUP(A51,'DESARROLLO - COLECCIÓN'!$F$4:$K$128,2,0)</f>
        <v>Agropecuario y Forestal</v>
      </c>
      <c r="C51" s="6">
        <v>1001</v>
      </c>
      <c r="D51" s="7" t="str">
        <f>VLOOKUP(C51,'DESARROLLO - COLECCIÓN'!$H$4:$J$128,3,0)</f>
        <v>Agricultura</v>
      </c>
      <c r="E51" s="7" t="str">
        <f>VLOOKUP(C51,'DESARROLLO - COLECCIÓN'!$H$4:$K$128,4,0)</f>
        <v>DATAAGRO</v>
      </c>
      <c r="F51" s="6">
        <f t="shared" si="2"/>
        <v>100106</v>
      </c>
      <c r="G51" s="6">
        <v>6</v>
      </c>
      <c r="H51" s="43" t="s">
        <v>92</v>
      </c>
      <c r="I51" s="47">
        <f t="shared" si="1"/>
        <v>100106001</v>
      </c>
      <c r="J51" s="53">
        <v>1</v>
      </c>
      <c r="K51" s="52" t="s">
        <v>132</v>
      </c>
      <c r="L51" s="6"/>
      <c r="M51" s="6"/>
      <c r="N51" s="6"/>
      <c r="O51" s="6"/>
    </row>
    <row r="52" spans="1:15" ht="14.5" x14ac:dyDescent="0.3">
      <c r="A52" s="4">
        <v>10</v>
      </c>
      <c r="B52" s="5" t="str">
        <f>VLOOKUP(A52,'DESARROLLO - COLECCIÓN'!$F$4:$K$128,2,0)</f>
        <v>Agropecuario y Forestal</v>
      </c>
      <c r="C52" s="6">
        <v>1001</v>
      </c>
      <c r="D52" s="7" t="str">
        <f>VLOOKUP(C52,'DESARROLLO - COLECCIÓN'!$H$4:$J$128,3,0)</f>
        <v>Agricultura</v>
      </c>
      <c r="E52" s="7" t="str">
        <f>VLOOKUP(C52,'DESARROLLO - COLECCIÓN'!$H$4:$K$128,4,0)</f>
        <v>DATAAGRO</v>
      </c>
      <c r="F52" s="6">
        <f t="shared" si="2"/>
        <v>100106</v>
      </c>
      <c r="G52" s="6">
        <v>6</v>
      </c>
      <c r="H52" s="43" t="s">
        <v>92</v>
      </c>
      <c r="I52" s="47">
        <f t="shared" si="1"/>
        <v>100106002</v>
      </c>
      <c r="J52" s="53">
        <v>2</v>
      </c>
      <c r="K52" s="52" t="s">
        <v>133</v>
      </c>
      <c r="L52" s="6"/>
      <c r="M52" s="6"/>
      <c r="N52" s="6"/>
      <c r="O52" s="6"/>
    </row>
    <row r="53" spans="1:15" ht="14.5" x14ac:dyDescent="0.3">
      <c r="A53" s="4">
        <v>10</v>
      </c>
      <c r="B53" s="5" t="str">
        <f>VLOOKUP(A53,'DESARROLLO - COLECCIÓN'!$F$4:$K$128,2,0)</f>
        <v>Agropecuario y Forestal</v>
      </c>
      <c r="C53" s="6">
        <v>1001</v>
      </c>
      <c r="D53" s="7" t="str">
        <f>VLOOKUP(C53,'DESARROLLO - COLECCIÓN'!$H$4:$J$128,3,0)</f>
        <v>Agricultura</v>
      </c>
      <c r="E53" s="7" t="str">
        <f>VLOOKUP(C53,'DESARROLLO - COLECCIÓN'!$H$4:$K$128,4,0)</f>
        <v>DATAAGRO</v>
      </c>
      <c r="F53" s="6">
        <f t="shared" si="2"/>
        <v>100106</v>
      </c>
      <c r="G53" s="6">
        <v>6</v>
      </c>
      <c r="H53" s="43" t="s">
        <v>92</v>
      </c>
      <c r="I53" s="47">
        <f t="shared" si="1"/>
        <v>100106003</v>
      </c>
      <c r="J53" s="53">
        <v>3</v>
      </c>
      <c r="K53" s="52" t="s">
        <v>92</v>
      </c>
      <c r="L53" s="6"/>
      <c r="M53" s="6"/>
      <c r="N53" s="6"/>
      <c r="O53" s="6"/>
    </row>
    <row r="54" spans="1:15" ht="14.5" x14ac:dyDescent="0.3">
      <c r="A54" s="4">
        <v>10</v>
      </c>
      <c r="B54" s="5" t="str">
        <f>VLOOKUP(A54,'DESARROLLO - COLECCIÓN'!$F$4:$K$128,2,0)</f>
        <v>Agropecuario y Forestal</v>
      </c>
      <c r="C54" s="6">
        <v>1001</v>
      </c>
      <c r="D54" s="7" t="str">
        <f>VLOOKUP(C54,'DESARROLLO - COLECCIÓN'!$H$4:$J$128,3,0)</f>
        <v>Agricultura</v>
      </c>
      <c r="E54" s="7" t="str">
        <f>VLOOKUP(C54,'DESARROLLO - COLECCIÓN'!$H$4:$K$128,4,0)</f>
        <v>DATAAGRO</v>
      </c>
      <c r="F54" s="6">
        <f t="shared" si="2"/>
        <v>100107</v>
      </c>
      <c r="G54" s="6">
        <v>7</v>
      </c>
      <c r="H54" s="43" t="s">
        <v>93</v>
      </c>
      <c r="I54" s="47">
        <f t="shared" si="1"/>
        <v>100107001</v>
      </c>
      <c r="J54" s="53">
        <v>1</v>
      </c>
      <c r="K54" s="52" t="s">
        <v>134</v>
      </c>
      <c r="L54" s="6"/>
      <c r="M54" s="6"/>
      <c r="N54" s="6"/>
      <c r="O54" s="6"/>
    </row>
    <row r="55" spans="1:15" ht="14.5" x14ac:dyDescent="0.3">
      <c r="A55" s="4">
        <v>10</v>
      </c>
      <c r="B55" s="5" t="str">
        <f>VLOOKUP(A55,'DESARROLLO - COLECCIÓN'!$F$4:$K$128,2,0)</f>
        <v>Agropecuario y Forestal</v>
      </c>
      <c r="C55" s="6">
        <v>1001</v>
      </c>
      <c r="D55" s="7" t="str">
        <f>VLOOKUP(C55,'DESARROLLO - COLECCIÓN'!$H$4:$J$128,3,0)</f>
        <v>Agricultura</v>
      </c>
      <c r="E55" s="7" t="str">
        <f>VLOOKUP(C55,'DESARROLLO - COLECCIÓN'!$H$4:$K$128,4,0)</f>
        <v>DATAAGRO</v>
      </c>
      <c r="F55" s="6">
        <f t="shared" si="2"/>
        <v>100107</v>
      </c>
      <c r="G55" s="6">
        <v>7</v>
      </c>
      <c r="H55" s="43" t="s">
        <v>93</v>
      </c>
      <c r="I55" s="47">
        <f t="shared" si="1"/>
        <v>100107002</v>
      </c>
      <c r="J55" s="53">
        <v>2</v>
      </c>
      <c r="K55" s="52" t="s">
        <v>135</v>
      </c>
      <c r="L55" s="6"/>
      <c r="M55" s="6"/>
      <c r="N55" s="6"/>
      <c r="O55" s="6"/>
    </row>
    <row r="56" spans="1:15" ht="14.5" x14ac:dyDescent="0.3">
      <c r="A56" s="4">
        <v>10</v>
      </c>
      <c r="B56" s="5" t="str">
        <f>VLOOKUP(A56,'DESARROLLO - COLECCIÓN'!$F$4:$K$128,2,0)</f>
        <v>Agropecuario y Forestal</v>
      </c>
      <c r="C56" s="6">
        <v>1001</v>
      </c>
      <c r="D56" s="7" t="str">
        <f>VLOOKUP(C56,'DESARROLLO - COLECCIÓN'!$H$4:$J$128,3,0)</f>
        <v>Agricultura</v>
      </c>
      <c r="E56" s="7" t="str">
        <f>VLOOKUP(C56,'DESARROLLO - COLECCIÓN'!$H$4:$K$128,4,0)</f>
        <v>DATAAGRO</v>
      </c>
      <c r="F56" s="6">
        <f t="shared" si="2"/>
        <v>100107</v>
      </c>
      <c r="G56" s="6">
        <v>7</v>
      </c>
      <c r="H56" s="43" t="s">
        <v>93</v>
      </c>
      <c r="I56" s="47">
        <f t="shared" si="1"/>
        <v>100107003</v>
      </c>
      <c r="J56" s="53">
        <v>3</v>
      </c>
      <c r="K56" s="52" t="s">
        <v>136</v>
      </c>
      <c r="L56" s="6"/>
      <c r="M56" s="6"/>
      <c r="N56" s="6"/>
      <c r="O56" s="6"/>
    </row>
    <row r="57" spans="1:15" ht="14.5" x14ac:dyDescent="0.3">
      <c r="A57" s="4">
        <v>10</v>
      </c>
      <c r="B57" s="5" t="str">
        <f>VLOOKUP(A57,'DESARROLLO - COLECCIÓN'!$F$4:$K$128,2,0)</f>
        <v>Agropecuario y Forestal</v>
      </c>
      <c r="C57" s="6">
        <v>1001</v>
      </c>
      <c r="D57" s="7" t="str">
        <f>VLOOKUP(C57,'DESARROLLO - COLECCIÓN'!$H$4:$J$128,3,0)</f>
        <v>Agricultura</v>
      </c>
      <c r="E57" s="7" t="str">
        <f>VLOOKUP(C57,'DESARROLLO - COLECCIÓN'!$H$4:$K$128,4,0)</f>
        <v>DATAAGRO</v>
      </c>
      <c r="F57" s="6">
        <f t="shared" si="2"/>
        <v>100107</v>
      </c>
      <c r="G57" s="6">
        <v>7</v>
      </c>
      <c r="H57" s="43" t="s">
        <v>93</v>
      </c>
      <c r="I57" s="47">
        <f t="shared" si="1"/>
        <v>100107004</v>
      </c>
      <c r="J57" s="53">
        <v>4</v>
      </c>
      <c r="K57" s="52" t="s">
        <v>138</v>
      </c>
      <c r="L57" s="6"/>
      <c r="M57" s="6"/>
      <c r="N57" s="6"/>
      <c r="O57" s="6"/>
    </row>
    <row r="58" spans="1:15" ht="14.5" x14ac:dyDescent="0.3">
      <c r="A58" s="4">
        <v>10</v>
      </c>
      <c r="B58" s="5" t="str">
        <f>VLOOKUP(A58,'DESARROLLO - COLECCIÓN'!$F$4:$K$128,2,0)</f>
        <v>Agropecuario y Forestal</v>
      </c>
      <c r="C58" s="6">
        <v>1001</v>
      </c>
      <c r="D58" s="7" t="str">
        <f>VLOOKUP(C58,'DESARROLLO - COLECCIÓN'!$H$4:$J$128,3,0)</f>
        <v>Agricultura</v>
      </c>
      <c r="E58" s="7" t="str">
        <f>VLOOKUP(C58,'DESARROLLO - COLECCIÓN'!$H$4:$K$128,4,0)</f>
        <v>DATAAGRO</v>
      </c>
      <c r="F58" s="6">
        <f t="shared" si="2"/>
        <v>100107</v>
      </c>
      <c r="G58" s="6">
        <v>7</v>
      </c>
      <c r="H58" s="43" t="s">
        <v>93</v>
      </c>
      <c r="I58" s="47">
        <f t="shared" si="1"/>
        <v>100107005</v>
      </c>
      <c r="J58" s="53">
        <v>5</v>
      </c>
      <c r="K58" s="52" t="s">
        <v>139</v>
      </c>
      <c r="L58" s="6"/>
      <c r="M58" s="6"/>
      <c r="N58" s="6"/>
      <c r="O58" s="6"/>
    </row>
    <row r="59" spans="1:15" ht="14.5" x14ac:dyDescent="0.3">
      <c r="A59" s="4">
        <v>10</v>
      </c>
      <c r="B59" s="5" t="str">
        <f>VLOOKUP(A59,'DESARROLLO - COLECCIÓN'!$F$4:$K$128,2,0)</f>
        <v>Agropecuario y Forestal</v>
      </c>
      <c r="C59" s="6">
        <v>1001</v>
      </c>
      <c r="D59" s="7" t="str">
        <f>VLOOKUP(C59,'DESARROLLO - COLECCIÓN'!$H$4:$J$128,3,0)</f>
        <v>Agricultura</v>
      </c>
      <c r="E59" s="7" t="str">
        <f>VLOOKUP(C59,'DESARROLLO - COLECCIÓN'!$H$4:$K$128,4,0)</f>
        <v>DATAAGRO</v>
      </c>
      <c r="F59" s="6">
        <f t="shared" si="2"/>
        <v>100107</v>
      </c>
      <c r="G59" s="6">
        <v>7</v>
      </c>
      <c r="H59" s="43" t="s">
        <v>93</v>
      </c>
      <c r="I59" s="47">
        <f t="shared" si="1"/>
        <v>100107006</v>
      </c>
      <c r="J59" s="53">
        <v>6</v>
      </c>
      <c r="K59" s="52" t="s">
        <v>140</v>
      </c>
      <c r="L59" s="6"/>
      <c r="M59" s="6"/>
      <c r="N59" s="6"/>
      <c r="O59" s="6"/>
    </row>
    <row r="60" spans="1:15" ht="14.5" x14ac:dyDescent="0.3">
      <c r="A60" s="4">
        <v>10</v>
      </c>
      <c r="B60" s="5" t="str">
        <f>VLOOKUP(A60,'DESARROLLO - COLECCIÓN'!$F$4:$K$128,2,0)</f>
        <v>Agropecuario y Forestal</v>
      </c>
      <c r="C60" s="6">
        <v>1001</v>
      </c>
      <c r="D60" s="7" t="str">
        <f>VLOOKUP(C60,'DESARROLLO - COLECCIÓN'!$H$4:$J$128,3,0)</f>
        <v>Agricultura</v>
      </c>
      <c r="E60" s="7" t="str">
        <f>VLOOKUP(C60,'DESARROLLO - COLECCIÓN'!$H$4:$K$128,4,0)</f>
        <v>DATAAGRO</v>
      </c>
      <c r="F60" s="6">
        <f t="shared" si="2"/>
        <v>100107</v>
      </c>
      <c r="G60" s="6">
        <v>7</v>
      </c>
      <c r="H60" s="43" t="s">
        <v>93</v>
      </c>
      <c r="I60" s="47">
        <f t="shared" si="1"/>
        <v>100107007</v>
      </c>
      <c r="J60" s="53">
        <v>7</v>
      </c>
      <c r="K60" s="52" t="s">
        <v>141</v>
      </c>
      <c r="L60" s="6"/>
      <c r="M60" s="6"/>
      <c r="N60" s="6"/>
      <c r="O60" s="6"/>
    </row>
    <row r="61" spans="1:15" ht="14.5" x14ac:dyDescent="0.3">
      <c r="A61" s="4">
        <v>10</v>
      </c>
      <c r="B61" s="5" t="str">
        <f>VLOOKUP(A61,'DESARROLLO - COLECCIÓN'!$F$4:$K$128,2,0)</f>
        <v>Agropecuario y Forestal</v>
      </c>
      <c r="C61" s="6">
        <v>1001</v>
      </c>
      <c r="D61" s="7" t="str">
        <f>VLOOKUP(C61,'DESARROLLO - COLECCIÓN'!$H$4:$J$128,3,0)</f>
        <v>Agricultura</v>
      </c>
      <c r="E61" s="7" t="str">
        <f>VLOOKUP(C61,'DESARROLLO - COLECCIÓN'!$H$4:$K$128,4,0)</f>
        <v>DATAAGRO</v>
      </c>
      <c r="F61" s="6">
        <f t="shared" si="2"/>
        <v>100107</v>
      </c>
      <c r="G61" s="6">
        <v>7</v>
      </c>
      <c r="H61" s="43" t="s">
        <v>93</v>
      </c>
      <c r="I61" s="47">
        <f t="shared" si="1"/>
        <v>100107008</v>
      </c>
      <c r="J61" s="53">
        <v>8</v>
      </c>
      <c r="K61" s="52" t="s">
        <v>142</v>
      </c>
      <c r="L61" s="6"/>
      <c r="M61" s="6"/>
      <c r="N61" s="6"/>
      <c r="O61" s="6"/>
    </row>
    <row r="62" spans="1:15" ht="14.5" x14ac:dyDescent="0.3">
      <c r="A62" s="4">
        <v>10</v>
      </c>
      <c r="B62" s="5" t="str">
        <f>VLOOKUP(A62,'DESARROLLO - COLECCIÓN'!$F$4:$K$128,2,0)</f>
        <v>Agropecuario y Forestal</v>
      </c>
      <c r="C62" s="6">
        <v>1001</v>
      </c>
      <c r="D62" s="7" t="str">
        <f>VLOOKUP(C62,'DESARROLLO - COLECCIÓN'!$H$4:$J$128,3,0)</f>
        <v>Agricultura</v>
      </c>
      <c r="E62" s="7" t="str">
        <f>VLOOKUP(C62,'DESARROLLO - COLECCIÓN'!$H$4:$K$128,4,0)</f>
        <v>DATAAGRO</v>
      </c>
      <c r="F62" s="6">
        <f t="shared" si="2"/>
        <v>100107</v>
      </c>
      <c r="G62" s="6">
        <v>7</v>
      </c>
      <c r="H62" s="43" t="s">
        <v>93</v>
      </c>
      <c r="I62" s="47">
        <f t="shared" si="1"/>
        <v>100107009</v>
      </c>
      <c r="J62" s="53">
        <v>9</v>
      </c>
      <c r="K62" s="52" t="s">
        <v>143</v>
      </c>
      <c r="L62" s="6"/>
      <c r="M62" s="6"/>
      <c r="N62" s="6"/>
      <c r="O62" s="6"/>
    </row>
    <row r="63" spans="1:15" ht="14.5" x14ac:dyDescent="0.3">
      <c r="A63" s="4">
        <v>10</v>
      </c>
      <c r="B63" s="5" t="str">
        <f>VLOOKUP(A63,'DESARROLLO - COLECCIÓN'!$F$4:$K$128,2,0)</f>
        <v>Agropecuario y Forestal</v>
      </c>
      <c r="C63" s="6">
        <v>1001</v>
      </c>
      <c r="D63" s="7" t="str">
        <f>VLOOKUP(C63,'DESARROLLO - COLECCIÓN'!$H$4:$J$128,3,0)</f>
        <v>Agricultura</v>
      </c>
      <c r="E63" s="7" t="str">
        <f>VLOOKUP(C63,'DESARROLLO - COLECCIÓN'!$H$4:$K$128,4,0)</f>
        <v>DATAAGRO</v>
      </c>
      <c r="F63" s="6">
        <f t="shared" si="2"/>
        <v>100107</v>
      </c>
      <c r="G63" s="6">
        <v>7</v>
      </c>
      <c r="H63" s="43" t="s">
        <v>93</v>
      </c>
      <c r="I63" s="47">
        <f t="shared" si="1"/>
        <v>100107010</v>
      </c>
      <c r="J63" s="53">
        <v>10</v>
      </c>
      <c r="K63" s="52" t="s">
        <v>144</v>
      </c>
      <c r="L63" s="6"/>
      <c r="M63" s="6"/>
      <c r="N63" s="6"/>
      <c r="O63" s="6"/>
    </row>
    <row r="64" spans="1:15" ht="14.5" x14ac:dyDescent="0.3">
      <c r="A64" s="4">
        <v>10</v>
      </c>
      <c r="B64" s="5" t="str">
        <f>VLOOKUP(A64,'DESARROLLO - COLECCIÓN'!$F$4:$K$128,2,0)</f>
        <v>Agropecuario y Forestal</v>
      </c>
      <c r="C64" s="6">
        <v>1001</v>
      </c>
      <c r="D64" s="7" t="str">
        <f>VLOOKUP(C64,'DESARROLLO - COLECCIÓN'!$H$4:$J$128,3,0)</f>
        <v>Agricultura</v>
      </c>
      <c r="E64" s="7" t="str">
        <f>VLOOKUP(C64,'DESARROLLO - COLECCIÓN'!$H$4:$K$128,4,0)</f>
        <v>DATAAGRO</v>
      </c>
      <c r="F64" s="6">
        <f t="shared" si="2"/>
        <v>100107</v>
      </c>
      <c r="G64" s="6">
        <v>7</v>
      </c>
      <c r="H64" s="43" t="s">
        <v>93</v>
      </c>
      <c r="I64" s="47">
        <f t="shared" si="1"/>
        <v>100107011</v>
      </c>
      <c r="J64" s="53">
        <v>11</v>
      </c>
      <c r="K64" s="52" t="s">
        <v>145</v>
      </c>
      <c r="L64" s="6"/>
      <c r="M64" s="6"/>
      <c r="N64" s="6"/>
      <c r="O64" s="6"/>
    </row>
    <row r="65" spans="1:15" ht="14.5" x14ac:dyDescent="0.3">
      <c r="A65" s="4">
        <v>10</v>
      </c>
      <c r="B65" s="5" t="str">
        <f>VLOOKUP(A65,'DESARROLLO - COLECCIÓN'!$F$4:$K$128,2,0)</f>
        <v>Agropecuario y Forestal</v>
      </c>
      <c r="C65" s="6">
        <v>1001</v>
      </c>
      <c r="D65" s="7" t="str">
        <f>VLOOKUP(C65,'DESARROLLO - COLECCIÓN'!$H$4:$J$128,3,0)</f>
        <v>Agricultura</v>
      </c>
      <c r="E65" s="7" t="str">
        <f>VLOOKUP(C65,'DESARROLLO - COLECCIÓN'!$H$4:$K$128,4,0)</f>
        <v>DATAAGRO</v>
      </c>
      <c r="F65" s="6">
        <f t="shared" si="2"/>
        <v>100107</v>
      </c>
      <c r="G65" s="6">
        <v>7</v>
      </c>
      <c r="H65" s="43" t="s">
        <v>93</v>
      </c>
      <c r="I65" s="47">
        <f t="shared" si="1"/>
        <v>100107012</v>
      </c>
      <c r="J65" s="53">
        <v>12</v>
      </c>
      <c r="K65" s="52" t="s">
        <v>321</v>
      </c>
      <c r="L65" s="6"/>
      <c r="M65" s="6"/>
      <c r="N65" s="6"/>
      <c r="O65" s="6"/>
    </row>
    <row r="66" spans="1:15" ht="14.5" x14ac:dyDescent="0.3">
      <c r="A66" s="4">
        <v>10</v>
      </c>
      <c r="B66" s="5" t="str">
        <f>VLOOKUP(A66,'DESARROLLO - COLECCIÓN'!$F$4:$K$128,2,0)</f>
        <v>Agropecuario y Forestal</v>
      </c>
      <c r="C66" s="6">
        <v>1001</v>
      </c>
      <c r="D66" s="7" t="str">
        <f>VLOOKUP(C66,'DESARROLLO - COLECCIÓN'!$H$4:$J$128,3,0)</f>
        <v>Agricultura</v>
      </c>
      <c r="E66" s="7" t="str">
        <f>VLOOKUP(C66,'DESARROLLO - COLECCIÓN'!$H$4:$K$128,4,0)</f>
        <v>DATAAGRO</v>
      </c>
      <c r="F66" s="6">
        <f t="shared" si="2"/>
        <v>100107</v>
      </c>
      <c r="G66" s="6">
        <v>7</v>
      </c>
      <c r="H66" s="43" t="s">
        <v>93</v>
      </c>
      <c r="I66" s="47">
        <f t="shared" si="1"/>
        <v>100107013</v>
      </c>
      <c r="J66" s="53">
        <v>13</v>
      </c>
      <c r="K66" s="52" t="s">
        <v>322</v>
      </c>
      <c r="L66" s="6"/>
      <c r="M66" s="6"/>
      <c r="N66" s="6"/>
      <c r="O66" s="6"/>
    </row>
    <row r="67" spans="1:15" ht="14.5" x14ac:dyDescent="0.3">
      <c r="A67" s="4">
        <v>10</v>
      </c>
      <c r="B67" s="5" t="str">
        <f>VLOOKUP(A67,'DESARROLLO - COLECCIÓN'!$F$4:$K$128,2,0)</f>
        <v>Agropecuario y Forestal</v>
      </c>
      <c r="C67" s="6">
        <v>1001</v>
      </c>
      <c r="D67" s="7" t="str">
        <f>VLOOKUP(C67,'DESARROLLO - COLECCIÓN'!$H$4:$J$128,3,0)</f>
        <v>Agricultura</v>
      </c>
      <c r="E67" s="7" t="str">
        <f>VLOOKUP(C67,'DESARROLLO - COLECCIÓN'!$H$4:$K$128,4,0)</f>
        <v>DATAAGRO</v>
      </c>
      <c r="F67" s="6">
        <f t="shared" si="2"/>
        <v>100107</v>
      </c>
      <c r="G67" s="6">
        <v>7</v>
      </c>
      <c r="H67" s="43" t="s">
        <v>93</v>
      </c>
      <c r="I67" s="47">
        <f t="shared" si="1"/>
        <v>100107014</v>
      </c>
      <c r="J67" s="53">
        <v>14</v>
      </c>
      <c r="K67" s="52" t="s">
        <v>350</v>
      </c>
      <c r="L67" s="6"/>
      <c r="M67" s="6"/>
      <c r="N67" s="6"/>
      <c r="O67" s="6"/>
    </row>
    <row r="68" spans="1:15" ht="14.5" x14ac:dyDescent="0.3">
      <c r="A68" s="4">
        <v>10</v>
      </c>
      <c r="B68" s="5" t="str">
        <f>VLOOKUP(A68,'DESARROLLO - COLECCIÓN'!$F$4:$K$128,2,0)</f>
        <v>Agropecuario y Forestal</v>
      </c>
      <c r="C68" s="6">
        <v>1001</v>
      </c>
      <c r="D68" s="7" t="str">
        <f>VLOOKUP(C68,'DESARROLLO - COLECCIÓN'!$H$4:$J$128,3,0)</f>
        <v>Agricultura</v>
      </c>
      <c r="E68" s="7" t="str">
        <f>VLOOKUP(C68,'DESARROLLO - COLECCIÓN'!$H$4:$K$128,4,0)</f>
        <v>DATAAGRO</v>
      </c>
      <c r="F68" s="6">
        <f t="shared" ref="F68:F99" si="3">C68*100+G68</f>
        <v>100108</v>
      </c>
      <c r="G68" s="6">
        <v>8</v>
      </c>
      <c r="H68" s="43" t="s">
        <v>94</v>
      </c>
      <c r="I68" s="47">
        <f t="shared" si="1"/>
        <v>100108001</v>
      </c>
      <c r="J68" s="53">
        <v>1</v>
      </c>
      <c r="K68" s="52" t="s">
        <v>146</v>
      </c>
      <c r="L68" s="6"/>
      <c r="M68" s="6"/>
      <c r="N68" s="6"/>
      <c r="O68" s="6"/>
    </row>
    <row r="69" spans="1:15" ht="14.5" x14ac:dyDescent="0.3">
      <c r="A69" s="4">
        <v>10</v>
      </c>
      <c r="B69" s="5" t="str">
        <f>VLOOKUP(A69,'DESARROLLO - COLECCIÓN'!$F$4:$K$128,2,0)</f>
        <v>Agropecuario y Forestal</v>
      </c>
      <c r="C69" s="6">
        <v>1001</v>
      </c>
      <c r="D69" s="7" t="str">
        <f>VLOOKUP(C69,'DESARROLLO - COLECCIÓN'!$H$4:$J$128,3,0)</f>
        <v>Agricultura</v>
      </c>
      <c r="E69" s="7" t="str">
        <f>VLOOKUP(C69,'DESARROLLO - COLECCIÓN'!$H$4:$K$128,4,0)</f>
        <v>DATAAGRO</v>
      </c>
      <c r="F69" s="6">
        <f t="shared" si="3"/>
        <v>100108</v>
      </c>
      <c r="G69" s="6">
        <v>8</v>
      </c>
      <c r="H69" s="43" t="s">
        <v>94</v>
      </c>
      <c r="I69" s="47">
        <f t="shared" ref="I69:I132" si="4">F69*1000+J69</f>
        <v>100108002</v>
      </c>
      <c r="J69" s="53">
        <v>2</v>
      </c>
      <c r="K69" s="52" t="s">
        <v>147</v>
      </c>
      <c r="L69" s="6"/>
      <c r="M69" s="6"/>
      <c r="N69" s="6"/>
      <c r="O69" s="6"/>
    </row>
    <row r="70" spans="1:15" ht="14.5" x14ac:dyDescent="0.3">
      <c r="A70" s="4">
        <v>10</v>
      </c>
      <c r="B70" s="5" t="str">
        <f>VLOOKUP(A70,'DESARROLLO - COLECCIÓN'!$F$4:$K$128,2,0)</f>
        <v>Agropecuario y Forestal</v>
      </c>
      <c r="C70" s="6">
        <v>1001</v>
      </c>
      <c r="D70" s="7" t="str">
        <f>VLOOKUP(C70,'DESARROLLO - COLECCIÓN'!$H$4:$J$128,3,0)</f>
        <v>Agricultura</v>
      </c>
      <c r="E70" s="7" t="str">
        <f>VLOOKUP(C70,'DESARROLLO - COLECCIÓN'!$H$4:$K$128,4,0)</f>
        <v>DATAAGRO</v>
      </c>
      <c r="F70" s="6">
        <f t="shared" si="3"/>
        <v>100108</v>
      </c>
      <c r="G70" s="6">
        <v>8</v>
      </c>
      <c r="H70" s="43" t="s">
        <v>94</v>
      </c>
      <c r="I70" s="47">
        <f t="shared" si="4"/>
        <v>100108003</v>
      </c>
      <c r="J70" s="53">
        <v>3</v>
      </c>
      <c r="K70" s="52" t="s">
        <v>148</v>
      </c>
      <c r="L70" s="6"/>
      <c r="M70" s="6"/>
      <c r="N70" s="6"/>
      <c r="O70" s="6"/>
    </row>
    <row r="71" spans="1:15" ht="14.5" x14ac:dyDescent="0.3">
      <c r="A71" s="4">
        <v>10</v>
      </c>
      <c r="B71" s="5" t="str">
        <f>VLOOKUP(A71,'DESARROLLO - COLECCIÓN'!$F$4:$K$128,2,0)</f>
        <v>Agropecuario y Forestal</v>
      </c>
      <c r="C71" s="6">
        <v>1001</v>
      </c>
      <c r="D71" s="7" t="str">
        <f>VLOOKUP(C71,'DESARROLLO - COLECCIÓN'!$H$4:$J$128,3,0)</f>
        <v>Agricultura</v>
      </c>
      <c r="E71" s="7" t="str">
        <f>VLOOKUP(C71,'DESARROLLO - COLECCIÓN'!$H$4:$K$128,4,0)</f>
        <v>DATAAGRO</v>
      </c>
      <c r="F71" s="6">
        <f t="shared" si="3"/>
        <v>100108</v>
      </c>
      <c r="G71" s="6">
        <v>8</v>
      </c>
      <c r="H71" s="43" t="s">
        <v>94</v>
      </c>
      <c r="I71" s="47">
        <f t="shared" si="4"/>
        <v>100108004</v>
      </c>
      <c r="J71" s="53">
        <v>4</v>
      </c>
      <c r="K71" s="52" t="s">
        <v>149</v>
      </c>
      <c r="L71" s="6"/>
      <c r="M71" s="6"/>
      <c r="N71" s="6"/>
      <c r="O71" s="6"/>
    </row>
    <row r="72" spans="1:15" ht="14.5" x14ac:dyDescent="0.3">
      <c r="A72" s="4">
        <v>10</v>
      </c>
      <c r="B72" s="5" t="str">
        <f>VLOOKUP(A72,'DESARROLLO - COLECCIÓN'!$F$4:$K$128,2,0)</f>
        <v>Agropecuario y Forestal</v>
      </c>
      <c r="C72" s="6">
        <v>1001</v>
      </c>
      <c r="D72" s="7" t="str">
        <f>VLOOKUP(C72,'DESARROLLO - COLECCIÓN'!$H$4:$J$128,3,0)</f>
        <v>Agricultura</v>
      </c>
      <c r="E72" s="7" t="str">
        <f>VLOOKUP(C72,'DESARROLLO - COLECCIÓN'!$H$4:$K$128,4,0)</f>
        <v>DATAAGRO</v>
      </c>
      <c r="F72" s="6">
        <f t="shared" si="3"/>
        <v>100108</v>
      </c>
      <c r="G72" s="6">
        <v>8</v>
      </c>
      <c r="H72" s="43" t="s">
        <v>94</v>
      </c>
      <c r="I72" s="47">
        <f t="shared" si="4"/>
        <v>100108005</v>
      </c>
      <c r="J72" s="53">
        <v>5</v>
      </c>
      <c r="K72" s="52" t="s">
        <v>325</v>
      </c>
      <c r="L72" s="6"/>
      <c r="M72" s="6"/>
      <c r="N72" s="6"/>
      <c r="O72" s="6"/>
    </row>
    <row r="73" spans="1:15" ht="14.5" x14ac:dyDescent="0.3">
      <c r="A73" s="4">
        <v>10</v>
      </c>
      <c r="B73" s="5" t="str">
        <f>VLOOKUP(A73,'DESARROLLO - COLECCIÓN'!$F$4:$K$128,2,0)</f>
        <v>Agropecuario y Forestal</v>
      </c>
      <c r="C73" s="6">
        <v>1001</v>
      </c>
      <c r="D73" s="7" t="str">
        <f>VLOOKUP(C73,'DESARROLLO - COLECCIÓN'!$H$4:$J$128,3,0)</f>
        <v>Agricultura</v>
      </c>
      <c r="E73" s="7" t="str">
        <f>VLOOKUP(C73,'DESARROLLO - COLECCIÓN'!$H$4:$K$128,4,0)</f>
        <v>DATAAGRO</v>
      </c>
      <c r="F73" s="6">
        <f t="shared" si="3"/>
        <v>100108</v>
      </c>
      <c r="G73" s="6">
        <v>8</v>
      </c>
      <c r="H73" s="43" t="s">
        <v>94</v>
      </c>
      <c r="I73" s="47">
        <f t="shared" si="4"/>
        <v>100108006</v>
      </c>
      <c r="J73" s="53">
        <v>6</v>
      </c>
      <c r="K73" s="52" t="s">
        <v>326</v>
      </c>
      <c r="L73" s="6"/>
      <c r="M73" s="6"/>
      <c r="N73" s="6"/>
      <c r="O73" s="6"/>
    </row>
    <row r="74" spans="1:15" ht="14.5" x14ac:dyDescent="0.3">
      <c r="A74" s="4">
        <v>10</v>
      </c>
      <c r="B74" s="5" t="str">
        <f>VLOOKUP(A74,'DESARROLLO - COLECCIÓN'!$F$4:$K$128,2,0)</f>
        <v>Agropecuario y Forestal</v>
      </c>
      <c r="C74" s="6">
        <v>1001</v>
      </c>
      <c r="D74" s="7" t="str">
        <f>VLOOKUP(C74,'DESARROLLO - COLECCIÓN'!$H$4:$J$128,3,0)</f>
        <v>Agricultura</v>
      </c>
      <c r="E74" s="7" t="str">
        <f>VLOOKUP(C74,'DESARROLLO - COLECCIÓN'!$H$4:$K$128,4,0)</f>
        <v>DATAAGRO</v>
      </c>
      <c r="F74" s="6">
        <f t="shared" si="3"/>
        <v>100108</v>
      </c>
      <c r="G74" s="6">
        <v>8</v>
      </c>
      <c r="H74" s="43" t="s">
        <v>94</v>
      </c>
      <c r="I74" s="47">
        <f t="shared" si="4"/>
        <v>100108007</v>
      </c>
      <c r="J74" s="53">
        <v>7</v>
      </c>
      <c r="K74" s="52" t="s">
        <v>2</v>
      </c>
      <c r="L74" s="6"/>
      <c r="M74" s="6"/>
      <c r="N74" s="6"/>
      <c r="O74" s="6"/>
    </row>
    <row r="75" spans="1:15" ht="14.5" x14ac:dyDescent="0.3">
      <c r="A75" s="4">
        <v>10</v>
      </c>
      <c r="B75" s="5" t="str">
        <f>VLOOKUP(A75,'DESARROLLO - COLECCIÓN'!$F$4:$K$128,2,0)</f>
        <v>Agropecuario y Forestal</v>
      </c>
      <c r="C75" s="6">
        <v>1001</v>
      </c>
      <c r="D75" s="7" t="str">
        <f>VLOOKUP(C75,'DESARROLLO - COLECCIÓN'!$H$4:$J$128,3,0)</f>
        <v>Agricultura</v>
      </c>
      <c r="E75" s="7" t="str">
        <f>VLOOKUP(C75,'DESARROLLO - COLECCIÓN'!$H$4:$K$128,4,0)</f>
        <v>DATAAGRO</v>
      </c>
      <c r="F75" s="6">
        <f t="shared" si="3"/>
        <v>100108</v>
      </c>
      <c r="G75" s="6">
        <v>8</v>
      </c>
      <c r="H75" s="43" t="s">
        <v>94</v>
      </c>
      <c r="I75" s="47">
        <f t="shared" si="4"/>
        <v>100108008</v>
      </c>
      <c r="J75" s="53">
        <v>8</v>
      </c>
      <c r="K75" s="52" t="s">
        <v>353</v>
      </c>
      <c r="L75" s="6"/>
      <c r="M75" s="6"/>
      <c r="N75" s="6"/>
      <c r="O75" s="6"/>
    </row>
    <row r="76" spans="1:15" ht="14.5" x14ac:dyDescent="0.3">
      <c r="A76" s="4">
        <v>10</v>
      </c>
      <c r="B76" s="5" t="str">
        <f>VLOOKUP(A76,'DESARROLLO - COLECCIÓN'!$F$4:$K$128,2,0)</f>
        <v>Agropecuario y Forestal</v>
      </c>
      <c r="C76" s="6">
        <v>1001</v>
      </c>
      <c r="D76" s="7" t="str">
        <f>VLOOKUP(C76,'DESARROLLO - COLECCIÓN'!$H$4:$J$128,3,0)</f>
        <v>Agricultura</v>
      </c>
      <c r="E76" s="7" t="str">
        <f>VLOOKUP(C76,'DESARROLLO - COLECCIÓN'!$H$4:$K$128,4,0)</f>
        <v>DATAAGRO</v>
      </c>
      <c r="F76" s="6">
        <f t="shared" si="3"/>
        <v>100108</v>
      </c>
      <c r="G76" s="6">
        <v>8</v>
      </c>
      <c r="H76" s="43" t="s">
        <v>94</v>
      </c>
      <c r="I76" s="47">
        <f t="shared" si="4"/>
        <v>100108009</v>
      </c>
      <c r="J76" s="53">
        <v>9</v>
      </c>
      <c r="K76" s="52" t="s">
        <v>367</v>
      </c>
      <c r="L76" s="6"/>
      <c r="M76" s="6"/>
      <c r="N76" s="6"/>
      <c r="O76" s="6"/>
    </row>
    <row r="77" spans="1:15" ht="14.5" x14ac:dyDescent="0.3">
      <c r="A77" s="4">
        <v>10</v>
      </c>
      <c r="B77" s="5" t="str">
        <f>VLOOKUP(A77,'DESARROLLO - COLECCIÓN'!$F$4:$K$128,2,0)</f>
        <v>Agropecuario y Forestal</v>
      </c>
      <c r="C77" s="6">
        <v>1001</v>
      </c>
      <c r="D77" s="7" t="str">
        <f>VLOOKUP(C77,'DESARROLLO - COLECCIÓN'!$H$4:$J$128,3,0)</f>
        <v>Agricultura</v>
      </c>
      <c r="E77" s="7" t="str">
        <f>VLOOKUP(C77,'DESARROLLO - COLECCIÓN'!$H$4:$K$128,4,0)</f>
        <v>DATAAGRO</v>
      </c>
      <c r="F77" s="6">
        <f t="shared" si="3"/>
        <v>100108</v>
      </c>
      <c r="G77" s="6">
        <v>8</v>
      </c>
      <c r="H77" s="43" t="s">
        <v>94</v>
      </c>
      <c r="I77" s="47">
        <f t="shared" si="4"/>
        <v>100108010</v>
      </c>
      <c r="J77" s="53">
        <v>10</v>
      </c>
      <c r="K77" s="52" t="s">
        <v>374</v>
      </c>
      <c r="L77" s="6"/>
      <c r="M77" s="6"/>
      <c r="N77" s="6"/>
      <c r="O77" s="6"/>
    </row>
    <row r="78" spans="1:15" ht="14.5" x14ac:dyDescent="0.3">
      <c r="A78" s="4">
        <v>10</v>
      </c>
      <c r="B78" s="5" t="str">
        <f>VLOOKUP(A78,'DESARROLLO - COLECCIÓN'!$F$4:$K$128,2,0)</f>
        <v>Agropecuario y Forestal</v>
      </c>
      <c r="C78" s="6">
        <v>1001</v>
      </c>
      <c r="D78" s="7" t="str">
        <f>VLOOKUP(C78,'DESARROLLO - COLECCIÓN'!$H$4:$J$128,3,0)</f>
        <v>Agricultura</v>
      </c>
      <c r="E78" s="7" t="str">
        <f>VLOOKUP(C78,'DESARROLLO - COLECCIÓN'!$H$4:$K$128,4,0)</f>
        <v>DATAAGRO</v>
      </c>
      <c r="F78" s="6">
        <f t="shared" si="3"/>
        <v>100108</v>
      </c>
      <c r="G78" s="6">
        <v>8</v>
      </c>
      <c r="H78" s="43" t="s">
        <v>94</v>
      </c>
      <c r="I78" s="47">
        <f t="shared" si="4"/>
        <v>100108011</v>
      </c>
      <c r="J78" s="53">
        <v>11</v>
      </c>
      <c r="K78" s="52" t="s">
        <v>375</v>
      </c>
      <c r="L78" s="6"/>
      <c r="M78" s="6"/>
      <c r="N78" s="6"/>
      <c r="O78" s="6"/>
    </row>
    <row r="79" spans="1:15" ht="14.5" x14ac:dyDescent="0.3">
      <c r="A79" s="4">
        <v>10</v>
      </c>
      <c r="B79" s="5" t="str">
        <f>VLOOKUP(A79,'DESARROLLO - COLECCIÓN'!$F$4:$K$128,2,0)</f>
        <v>Agropecuario y Forestal</v>
      </c>
      <c r="C79" s="6">
        <v>1001</v>
      </c>
      <c r="D79" s="7" t="str">
        <f>VLOOKUP(C79,'DESARROLLO - COLECCIÓN'!$H$4:$J$128,3,0)</f>
        <v>Agricultura</v>
      </c>
      <c r="E79" s="7" t="str">
        <f>VLOOKUP(C79,'DESARROLLO - COLECCIÓN'!$H$4:$K$128,4,0)</f>
        <v>DATAAGRO</v>
      </c>
      <c r="F79" s="6">
        <f t="shared" si="3"/>
        <v>100109</v>
      </c>
      <c r="G79" s="6">
        <v>9</v>
      </c>
      <c r="H79" s="43" t="s">
        <v>95</v>
      </c>
      <c r="I79" s="47">
        <f t="shared" si="4"/>
        <v>100109001</v>
      </c>
      <c r="J79" s="53">
        <v>1</v>
      </c>
      <c r="K79" s="47" t="s">
        <v>95</v>
      </c>
      <c r="L79" s="6"/>
      <c r="M79" s="6"/>
      <c r="N79" s="6"/>
      <c r="O79" s="6"/>
    </row>
    <row r="80" spans="1:15" ht="14.5" x14ac:dyDescent="0.3">
      <c r="A80" s="4">
        <v>10</v>
      </c>
      <c r="B80" s="5" t="str">
        <f>VLOOKUP(A80,'DESARROLLO - COLECCIÓN'!$F$4:$K$128,2,0)</f>
        <v>Agropecuario y Forestal</v>
      </c>
      <c r="C80" s="6">
        <v>1001</v>
      </c>
      <c r="D80" s="7" t="str">
        <f>VLOOKUP(C80,'DESARROLLO - COLECCIÓN'!$H$4:$J$128,3,0)</f>
        <v>Agricultura</v>
      </c>
      <c r="E80" s="7" t="str">
        <f>VLOOKUP(C80,'DESARROLLO - COLECCIÓN'!$H$4:$K$128,4,0)</f>
        <v>DATAAGRO</v>
      </c>
      <c r="F80" s="6">
        <f t="shared" si="3"/>
        <v>100110</v>
      </c>
      <c r="G80" s="6">
        <v>10</v>
      </c>
      <c r="H80" s="43" t="s">
        <v>137</v>
      </c>
      <c r="I80" s="47">
        <f t="shared" si="4"/>
        <v>100110001</v>
      </c>
      <c r="J80" s="53">
        <v>1</v>
      </c>
      <c r="K80" s="52" t="s">
        <v>131</v>
      </c>
      <c r="L80" s="6"/>
      <c r="M80" s="6"/>
      <c r="N80" s="6"/>
      <c r="O80" s="6"/>
    </row>
    <row r="81" spans="1:15" ht="14.5" x14ac:dyDescent="0.3">
      <c r="A81" s="4">
        <v>10</v>
      </c>
      <c r="B81" s="5" t="str">
        <f>VLOOKUP(A81,'DESARROLLO - COLECCIÓN'!$F$4:$K$128,2,0)</f>
        <v>Agropecuario y Forestal</v>
      </c>
      <c r="C81" s="6">
        <v>1001</v>
      </c>
      <c r="D81" s="7" t="str">
        <f>VLOOKUP(C81,'DESARROLLO - COLECCIÓN'!$H$4:$J$128,3,0)</f>
        <v>Agricultura</v>
      </c>
      <c r="E81" s="7" t="str">
        <f>VLOOKUP(C81,'DESARROLLO - COLECCIÓN'!$H$4:$K$128,4,0)</f>
        <v>DATAAGRO</v>
      </c>
      <c r="F81" s="6">
        <f t="shared" si="3"/>
        <v>100110</v>
      </c>
      <c r="G81" s="6">
        <v>10</v>
      </c>
      <c r="H81" s="43" t="s">
        <v>137</v>
      </c>
      <c r="I81" s="47">
        <f t="shared" si="4"/>
        <v>100110002</v>
      </c>
      <c r="J81" s="53">
        <v>2</v>
      </c>
      <c r="K81" s="52" t="s">
        <v>150</v>
      </c>
      <c r="L81" s="6"/>
      <c r="M81" s="6"/>
      <c r="N81" s="6"/>
      <c r="O81" s="6"/>
    </row>
    <row r="82" spans="1:15" ht="14.5" x14ac:dyDescent="0.3">
      <c r="A82" s="4">
        <v>10</v>
      </c>
      <c r="B82" s="5" t="str">
        <f>VLOOKUP(A82,'DESARROLLO - COLECCIÓN'!$F$4:$K$128,2,0)</f>
        <v>Agropecuario y Forestal</v>
      </c>
      <c r="C82" s="6">
        <v>1001</v>
      </c>
      <c r="D82" s="7" t="str">
        <f>VLOOKUP(C82,'DESARROLLO - COLECCIÓN'!$H$4:$J$128,3,0)</f>
        <v>Agricultura</v>
      </c>
      <c r="E82" s="7" t="str">
        <f>VLOOKUP(C82,'DESARROLLO - COLECCIÓN'!$H$4:$K$128,4,0)</f>
        <v>DATAAGRO</v>
      </c>
      <c r="F82" s="6">
        <f t="shared" si="3"/>
        <v>100110</v>
      </c>
      <c r="G82" s="6">
        <v>10</v>
      </c>
      <c r="H82" s="43" t="s">
        <v>137</v>
      </c>
      <c r="I82" s="47">
        <f t="shared" si="4"/>
        <v>100110003</v>
      </c>
      <c r="J82" s="53">
        <v>3</v>
      </c>
      <c r="K82" s="52" t="s">
        <v>151</v>
      </c>
      <c r="L82" s="6"/>
      <c r="M82" s="6"/>
      <c r="N82" s="6"/>
      <c r="O82" s="6"/>
    </row>
    <row r="83" spans="1:15" ht="14.5" x14ac:dyDescent="0.3">
      <c r="A83" s="4">
        <v>10</v>
      </c>
      <c r="B83" s="5" t="str">
        <f>VLOOKUP(A83,'DESARROLLO - COLECCIÓN'!$F$4:$K$128,2,0)</f>
        <v>Agropecuario y Forestal</v>
      </c>
      <c r="C83" s="6">
        <v>1001</v>
      </c>
      <c r="D83" s="7" t="str">
        <f>VLOOKUP(C83,'DESARROLLO - COLECCIÓN'!$H$4:$J$128,3,0)</f>
        <v>Agricultura</v>
      </c>
      <c r="E83" s="7" t="str">
        <f>VLOOKUP(C83,'DESARROLLO - COLECCIÓN'!$H$4:$K$128,4,0)</f>
        <v>DATAAGRO</v>
      </c>
      <c r="F83" s="6">
        <f t="shared" si="3"/>
        <v>100110</v>
      </c>
      <c r="G83" s="6">
        <v>10</v>
      </c>
      <c r="H83" s="43" t="s">
        <v>137</v>
      </c>
      <c r="I83" s="47">
        <f t="shared" si="4"/>
        <v>100110004</v>
      </c>
      <c r="J83" s="53">
        <v>4</v>
      </c>
      <c r="K83" s="52" t="s">
        <v>152</v>
      </c>
      <c r="L83" s="6"/>
      <c r="M83" s="6"/>
      <c r="N83" s="6"/>
      <c r="O83" s="6"/>
    </row>
    <row r="84" spans="1:15" ht="14.5" x14ac:dyDescent="0.3">
      <c r="A84" s="4">
        <v>10</v>
      </c>
      <c r="B84" s="5" t="str">
        <f>VLOOKUP(A84,'DESARROLLO - COLECCIÓN'!$F$4:$K$128,2,0)</f>
        <v>Agropecuario y Forestal</v>
      </c>
      <c r="C84" s="6">
        <v>1001</v>
      </c>
      <c r="D84" s="7" t="str">
        <f>VLOOKUP(C84,'DESARROLLO - COLECCIÓN'!$H$4:$J$128,3,0)</f>
        <v>Agricultura</v>
      </c>
      <c r="E84" s="7" t="str">
        <f>VLOOKUP(C84,'DESARROLLO - COLECCIÓN'!$H$4:$K$128,4,0)</f>
        <v>DATAAGRO</v>
      </c>
      <c r="F84" s="6">
        <f t="shared" si="3"/>
        <v>100110</v>
      </c>
      <c r="G84" s="6">
        <v>10</v>
      </c>
      <c r="H84" s="43" t="s">
        <v>137</v>
      </c>
      <c r="I84" s="47">
        <f t="shared" si="4"/>
        <v>100110005</v>
      </c>
      <c r="J84" s="53">
        <v>5</v>
      </c>
      <c r="K84" s="52" t="s">
        <v>154</v>
      </c>
      <c r="L84" s="6"/>
      <c r="M84" s="6"/>
      <c r="N84" s="6"/>
      <c r="O84" s="6"/>
    </row>
    <row r="85" spans="1:15" ht="14.5" x14ac:dyDescent="0.3">
      <c r="A85" s="4">
        <v>10</v>
      </c>
      <c r="B85" s="5" t="str">
        <f>VLOOKUP(A85,'DESARROLLO - COLECCIÓN'!$F$4:$K$128,2,0)</f>
        <v>Agropecuario y Forestal</v>
      </c>
      <c r="C85" s="6">
        <v>1001</v>
      </c>
      <c r="D85" s="7" t="str">
        <f>VLOOKUP(C85,'DESARROLLO - COLECCIÓN'!$H$4:$J$128,3,0)</f>
        <v>Agricultura</v>
      </c>
      <c r="E85" s="7" t="str">
        <f>VLOOKUP(C85,'DESARROLLO - COLECCIÓN'!$H$4:$K$128,4,0)</f>
        <v>DATAAGRO</v>
      </c>
      <c r="F85" s="6">
        <f t="shared" si="3"/>
        <v>100110</v>
      </c>
      <c r="G85" s="6">
        <v>10</v>
      </c>
      <c r="H85" s="43" t="s">
        <v>137</v>
      </c>
      <c r="I85" s="47">
        <f t="shared" si="4"/>
        <v>100110006</v>
      </c>
      <c r="J85" s="53">
        <v>6</v>
      </c>
      <c r="K85" s="52" t="s">
        <v>155</v>
      </c>
      <c r="L85" s="6"/>
      <c r="M85" s="6"/>
      <c r="N85" s="6"/>
      <c r="O85" s="6"/>
    </row>
    <row r="86" spans="1:15" ht="14.5" x14ac:dyDescent="0.3">
      <c r="A86" s="4">
        <v>10</v>
      </c>
      <c r="B86" s="5" t="str">
        <f>VLOOKUP(A86,'DESARROLLO - COLECCIÓN'!$F$4:$K$128,2,0)</f>
        <v>Agropecuario y Forestal</v>
      </c>
      <c r="C86" s="6">
        <v>1001</v>
      </c>
      <c r="D86" s="7" t="str">
        <f>VLOOKUP(C86,'DESARROLLO - COLECCIÓN'!$H$4:$J$128,3,0)</f>
        <v>Agricultura</v>
      </c>
      <c r="E86" s="7" t="str">
        <f>VLOOKUP(C86,'DESARROLLO - COLECCIÓN'!$H$4:$K$128,4,0)</f>
        <v>DATAAGRO</v>
      </c>
      <c r="F86" s="6">
        <f t="shared" si="3"/>
        <v>100110</v>
      </c>
      <c r="G86" s="6">
        <v>10</v>
      </c>
      <c r="H86" s="43" t="s">
        <v>137</v>
      </c>
      <c r="I86" s="47">
        <f t="shared" si="4"/>
        <v>100110007</v>
      </c>
      <c r="J86" s="53">
        <v>7</v>
      </c>
      <c r="K86" s="52" t="s">
        <v>528</v>
      </c>
      <c r="L86" s="6"/>
      <c r="M86" s="6"/>
      <c r="N86" s="6"/>
      <c r="O86" s="6"/>
    </row>
    <row r="87" spans="1:15" ht="14.5" x14ac:dyDescent="0.3">
      <c r="A87" s="4">
        <v>10</v>
      </c>
      <c r="B87" s="5" t="str">
        <f>VLOOKUP(A87,'DESARROLLO - COLECCIÓN'!$F$4:$K$128,2,0)</f>
        <v>Agropecuario y Forestal</v>
      </c>
      <c r="C87" s="6">
        <v>1001</v>
      </c>
      <c r="D87" s="7" t="str">
        <f>VLOOKUP(C87,'DESARROLLO - COLECCIÓN'!$H$4:$J$128,3,0)</f>
        <v>Agricultura</v>
      </c>
      <c r="E87" s="7" t="str">
        <f>VLOOKUP(C87,'DESARROLLO - COLECCIÓN'!$H$4:$K$128,4,0)</f>
        <v>DATAAGRO</v>
      </c>
      <c r="F87" s="6">
        <f t="shared" si="3"/>
        <v>100111</v>
      </c>
      <c r="G87" s="6">
        <v>11</v>
      </c>
      <c r="H87" s="43" t="s">
        <v>1</v>
      </c>
      <c r="I87" s="47">
        <f t="shared" si="4"/>
        <v>100111001</v>
      </c>
      <c r="J87" s="53">
        <v>1</v>
      </c>
      <c r="K87" s="52" t="s">
        <v>156</v>
      </c>
      <c r="L87" s="6"/>
      <c r="M87" s="6"/>
      <c r="N87" s="6"/>
      <c r="O87" s="6"/>
    </row>
    <row r="88" spans="1:15" ht="14.5" x14ac:dyDescent="0.3">
      <c r="A88" s="4">
        <v>10</v>
      </c>
      <c r="B88" s="5" t="str">
        <f>VLOOKUP(A88,'DESARROLLO - COLECCIÓN'!$F$4:$K$128,2,0)</f>
        <v>Agropecuario y Forestal</v>
      </c>
      <c r="C88" s="6">
        <v>1001</v>
      </c>
      <c r="D88" s="7" t="str">
        <f>VLOOKUP(C88,'DESARROLLO - COLECCIÓN'!$H$4:$J$128,3,0)</f>
        <v>Agricultura</v>
      </c>
      <c r="E88" s="7" t="str">
        <f>VLOOKUP(C88,'DESARROLLO - COLECCIÓN'!$H$4:$K$128,4,0)</f>
        <v>DATAAGRO</v>
      </c>
      <c r="F88" s="6">
        <f t="shared" si="3"/>
        <v>100111</v>
      </c>
      <c r="G88" s="6">
        <v>11</v>
      </c>
      <c r="H88" s="43" t="s">
        <v>1</v>
      </c>
      <c r="I88" s="47">
        <f t="shared" si="4"/>
        <v>100111002</v>
      </c>
      <c r="J88" s="53">
        <v>2</v>
      </c>
      <c r="K88" s="52" t="s">
        <v>3</v>
      </c>
      <c r="L88" s="6"/>
      <c r="M88" s="6"/>
      <c r="N88" s="6"/>
      <c r="O88" s="6"/>
    </row>
    <row r="89" spans="1:15" ht="14.5" x14ac:dyDescent="0.3">
      <c r="A89" s="4">
        <v>10</v>
      </c>
      <c r="B89" s="5" t="str">
        <f>VLOOKUP(A89,'DESARROLLO - COLECCIÓN'!$F$4:$K$128,2,0)</f>
        <v>Agropecuario y Forestal</v>
      </c>
      <c r="C89" s="6">
        <v>1001</v>
      </c>
      <c r="D89" s="7" t="str">
        <f>VLOOKUP(C89,'DESARROLLO - COLECCIÓN'!$H$4:$J$128,3,0)</f>
        <v>Agricultura</v>
      </c>
      <c r="E89" s="7" t="str">
        <f>VLOOKUP(C89,'DESARROLLO - COLECCIÓN'!$H$4:$K$128,4,0)</f>
        <v>DATAAGRO</v>
      </c>
      <c r="F89" s="6">
        <f t="shared" si="3"/>
        <v>100111</v>
      </c>
      <c r="G89" s="6">
        <v>11</v>
      </c>
      <c r="H89" s="43" t="s">
        <v>1</v>
      </c>
      <c r="I89" s="47">
        <f t="shared" si="4"/>
        <v>100111003</v>
      </c>
      <c r="J89" s="53">
        <v>3</v>
      </c>
      <c r="K89" s="52" t="s">
        <v>157</v>
      </c>
      <c r="L89" s="6"/>
      <c r="M89" s="6"/>
      <c r="N89" s="6"/>
      <c r="O89" s="6"/>
    </row>
    <row r="90" spans="1:15" ht="14.5" x14ac:dyDescent="0.3">
      <c r="A90" s="4">
        <v>10</v>
      </c>
      <c r="B90" s="5" t="str">
        <f>VLOOKUP(A90,'DESARROLLO - COLECCIÓN'!$F$4:$K$128,2,0)</f>
        <v>Agropecuario y Forestal</v>
      </c>
      <c r="C90" s="6">
        <v>1001</v>
      </c>
      <c r="D90" s="7" t="str">
        <f>VLOOKUP(C90,'DESARROLLO - COLECCIÓN'!$H$4:$J$128,3,0)</f>
        <v>Agricultura</v>
      </c>
      <c r="E90" s="7" t="str">
        <f>VLOOKUP(C90,'DESARROLLO - COLECCIÓN'!$H$4:$K$128,4,0)</f>
        <v>DATAAGRO</v>
      </c>
      <c r="F90" s="6">
        <f t="shared" si="3"/>
        <v>100111</v>
      </c>
      <c r="G90" s="6">
        <v>11</v>
      </c>
      <c r="H90" s="43" t="s">
        <v>1</v>
      </c>
      <c r="I90" s="47">
        <f t="shared" si="4"/>
        <v>100111004</v>
      </c>
      <c r="J90" s="53">
        <v>4</v>
      </c>
      <c r="K90" s="52" t="s">
        <v>158</v>
      </c>
      <c r="L90" s="6"/>
      <c r="M90" s="6"/>
      <c r="N90" s="6"/>
      <c r="O90" s="6"/>
    </row>
    <row r="91" spans="1:15" ht="14.5" x14ac:dyDescent="0.3">
      <c r="A91" s="4">
        <v>10</v>
      </c>
      <c r="B91" s="5" t="str">
        <f>VLOOKUP(A91,'DESARROLLO - COLECCIÓN'!$F$4:$K$128,2,0)</f>
        <v>Agropecuario y Forestal</v>
      </c>
      <c r="C91" s="6">
        <v>1001</v>
      </c>
      <c r="D91" s="7" t="str">
        <f>VLOOKUP(C91,'DESARROLLO - COLECCIÓN'!$H$4:$J$128,3,0)</f>
        <v>Agricultura</v>
      </c>
      <c r="E91" s="7" t="str">
        <f>VLOOKUP(C91,'DESARROLLO - COLECCIÓN'!$H$4:$K$128,4,0)</f>
        <v>DATAAGRO</v>
      </c>
      <c r="F91" s="6">
        <f t="shared" si="3"/>
        <v>100111</v>
      </c>
      <c r="G91" s="6">
        <v>11</v>
      </c>
      <c r="H91" s="43" t="s">
        <v>1</v>
      </c>
      <c r="I91" s="47">
        <f t="shared" si="4"/>
        <v>100111005</v>
      </c>
      <c r="J91" s="53">
        <v>5</v>
      </c>
      <c r="K91" s="52" t="s">
        <v>159</v>
      </c>
      <c r="L91" s="6"/>
      <c r="M91" s="6"/>
      <c r="N91" s="6"/>
      <c r="O91" s="6"/>
    </row>
    <row r="92" spans="1:15" ht="14.5" x14ac:dyDescent="0.3">
      <c r="A92" s="4">
        <v>10</v>
      </c>
      <c r="B92" s="5" t="str">
        <f>VLOOKUP(A92,'DESARROLLO - COLECCIÓN'!$F$4:$K$128,2,0)</f>
        <v>Agropecuario y Forestal</v>
      </c>
      <c r="C92" s="6">
        <v>1001</v>
      </c>
      <c r="D92" s="7" t="str">
        <f>VLOOKUP(C92,'DESARROLLO - COLECCIÓN'!$H$4:$J$128,3,0)</f>
        <v>Agricultura</v>
      </c>
      <c r="E92" s="7" t="str">
        <f>VLOOKUP(C92,'DESARROLLO - COLECCIÓN'!$H$4:$K$128,4,0)</f>
        <v>DATAAGRO</v>
      </c>
      <c r="F92" s="6">
        <f t="shared" si="3"/>
        <v>100111</v>
      </c>
      <c r="G92" s="6">
        <v>11</v>
      </c>
      <c r="H92" s="43" t="s">
        <v>1</v>
      </c>
      <c r="I92" s="47">
        <f t="shared" si="4"/>
        <v>100111006</v>
      </c>
      <c r="J92" s="53">
        <v>6</v>
      </c>
      <c r="K92" s="52" t="s">
        <v>160</v>
      </c>
      <c r="L92" s="6"/>
      <c r="M92" s="6"/>
      <c r="N92" s="6"/>
      <c r="O92" s="6"/>
    </row>
    <row r="93" spans="1:15" ht="14.5" x14ac:dyDescent="0.3">
      <c r="A93" s="4">
        <v>10</v>
      </c>
      <c r="B93" s="5" t="str">
        <f>VLOOKUP(A93,'DESARROLLO - COLECCIÓN'!$F$4:$K$128,2,0)</f>
        <v>Agropecuario y Forestal</v>
      </c>
      <c r="C93" s="6">
        <v>1001</v>
      </c>
      <c r="D93" s="7" t="str">
        <f>VLOOKUP(C93,'DESARROLLO - COLECCIÓN'!$H$4:$J$128,3,0)</f>
        <v>Agricultura</v>
      </c>
      <c r="E93" s="7" t="str">
        <f>VLOOKUP(C93,'DESARROLLO - COLECCIÓN'!$H$4:$K$128,4,0)</f>
        <v>DATAAGRO</v>
      </c>
      <c r="F93" s="6">
        <f t="shared" si="3"/>
        <v>100111</v>
      </c>
      <c r="G93" s="6">
        <v>11</v>
      </c>
      <c r="H93" s="43" t="s">
        <v>1</v>
      </c>
      <c r="I93" s="47">
        <f t="shared" si="4"/>
        <v>100111007</v>
      </c>
      <c r="J93" s="53">
        <v>7</v>
      </c>
      <c r="K93" s="52" t="s">
        <v>161</v>
      </c>
      <c r="L93" s="6"/>
      <c r="M93" s="6"/>
      <c r="N93" s="6"/>
      <c r="O93" s="6"/>
    </row>
    <row r="94" spans="1:15" ht="14.5" x14ac:dyDescent="0.3">
      <c r="A94" s="4">
        <v>10</v>
      </c>
      <c r="B94" s="5" t="str">
        <f>VLOOKUP(A94,'DESARROLLO - COLECCIÓN'!$F$4:$K$128,2,0)</f>
        <v>Agropecuario y Forestal</v>
      </c>
      <c r="C94" s="6">
        <v>1001</v>
      </c>
      <c r="D94" s="7" t="str">
        <f>VLOOKUP(C94,'DESARROLLO - COLECCIÓN'!$H$4:$J$128,3,0)</f>
        <v>Agricultura</v>
      </c>
      <c r="E94" s="7" t="str">
        <f>VLOOKUP(C94,'DESARROLLO - COLECCIÓN'!$H$4:$K$128,4,0)</f>
        <v>DATAAGRO</v>
      </c>
      <c r="F94" s="6">
        <f t="shared" si="3"/>
        <v>100111</v>
      </c>
      <c r="G94" s="6">
        <v>11</v>
      </c>
      <c r="H94" s="43" t="s">
        <v>1</v>
      </c>
      <c r="I94" s="47">
        <f t="shared" si="4"/>
        <v>100111008</v>
      </c>
      <c r="J94" s="53">
        <v>8</v>
      </c>
      <c r="K94" s="52" t="s">
        <v>162</v>
      </c>
      <c r="L94" s="6"/>
      <c r="M94" s="6"/>
      <c r="N94" s="6"/>
      <c r="O94" s="6"/>
    </row>
    <row r="95" spans="1:15" ht="14.5" x14ac:dyDescent="0.3">
      <c r="A95" s="4">
        <v>10</v>
      </c>
      <c r="B95" s="5" t="str">
        <f>VLOOKUP(A95,'DESARROLLO - COLECCIÓN'!$F$4:$K$128,2,0)</f>
        <v>Agropecuario y Forestal</v>
      </c>
      <c r="C95" s="6">
        <v>1001</v>
      </c>
      <c r="D95" s="7" t="str">
        <f>VLOOKUP(C95,'DESARROLLO - COLECCIÓN'!$H$4:$J$128,3,0)</f>
        <v>Agricultura</v>
      </c>
      <c r="E95" s="7" t="str">
        <f>VLOOKUP(C95,'DESARROLLO - COLECCIÓN'!$H$4:$K$128,4,0)</f>
        <v>DATAAGRO</v>
      </c>
      <c r="F95" s="6">
        <f t="shared" si="3"/>
        <v>100111</v>
      </c>
      <c r="G95" s="6">
        <v>11</v>
      </c>
      <c r="H95" s="43" t="s">
        <v>1</v>
      </c>
      <c r="I95" s="47">
        <f t="shared" si="4"/>
        <v>100111009</v>
      </c>
      <c r="J95" s="53">
        <v>9</v>
      </c>
      <c r="K95" s="52" t="s">
        <v>163</v>
      </c>
      <c r="L95" s="6"/>
      <c r="M95" s="6"/>
      <c r="N95" s="6"/>
      <c r="O95" s="6"/>
    </row>
    <row r="96" spans="1:15" ht="14.5" x14ac:dyDescent="0.3">
      <c r="A96" s="4">
        <v>10</v>
      </c>
      <c r="B96" s="5" t="str">
        <f>VLOOKUP(A96,'DESARROLLO - COLECCIÓN'!$F$4:$K$128,2,0)</f>
        <v>Agropecuario y Forestal</v>
      </c>
      <c r="C96" s="6">
        <v>1001</v>
      </c>
      <c r="D96" s="7" t="str">
        <f>VLOOKUP(C96,'DESARROLLO - COLECCIÓN'!$H$4:$J$128,3,0)</f>
        <v>Agricultura</v>
      </c>
      <c r="E96" s="7" t="str">
        <f>VLOOKUP(C96,'DESARROLLO - COLECCIÓN'!$H$4:$K$128,4,0)</f>
        <v>DATAAGRO</v>
      </c>
      <c r="F96" s="6">
        <f t="shared" si="3"/>
        <v>100111</v>
      </c>
      <c r="G96" s="6">
        <v>11</v>
      </c>
      <c r="H96" s="43" t="s">
        <v>1</v>
      </c>
      <c r="I96" s="47">
        <f t="shared" si="4"/>
        <v>100111010</v>
      </c>
      <c r="J96" s="53">
        <v>10</v>
      </c>
      <c r="K96" s="52" t="s">
        <v>164</v>
      </c>
      <c r="L96" s="6"/>
      <c r="M96" s="6"/>
      <c r="N96" s="6"/>
      <c r="O96" s="6"/>
    </row>
    <row r="97" spans="1:15" ht="14.5" x14ac:dyDescent="0.3">
      <c r="A97" s="4">
        <v>10</v>
      </c>
      <c r="B97" s="5" t="str">
        <f>VLOOKUP(A97,'DESARROLLO - COLECCIÓN'!$F$4:$K$128,2,0)</f>
        <v>Agropecuario y Forestal</v>
      </c>
      <c r="C97" s="6">
        <v>1001</v>
      </c>
      <c r="D97" s="7" t="str">
        <f>VLOOKUP(C97,'DESARROLLO - COLECCIÓN'!$H$4:$J$128,3,0)</f>
        <v>Agricultura</v>
      </c>
      <c r="E97" s="7" t="str">
        <f>VLOOKUP(C97,'DESARROLLO - COLECCIÓN'!$H$4:$K$128,4,0)</f>
        <v>DATAAGRO</v>
      </c>
      <c r="F97" s="6">
        <f t="shared" si="3"/>
        <v>100111</v>
      </c>
      <c r="G97" s="6">
        <v>11</v>
      </c>
      <c r="H97" s="43" t="s">
        <v>1</v>
      </c>
      <c r="I97" s="47">
        <f t="shared" si="4"/>
        <v>100111011</v>
      </c>
      <c r="J97" s="53">
        <v>11</v>
      </c>
      <c r="K97" s="52" t="s">
        <v>351</v>
      </c>
      <c r="L97" s="6"/>
      <c r="M97" s="6"/>
      <c r="N97" s="6"/>
      <c r="O97" s="6"/>
    </row>
    <row r="98" spans="1:15" ht="14.5" x14ac:dyDescent="0.3">
      <c r="A98" s="4">
        <v>10</v>
      </c>
      <c r="B98" s="5" t="str">
        <f>VLOOKUP(A98,'DESARROLLO - COLECCIÓN'!$F$4:$K$128,2,0)</f>
        <v>Agropecuario y Forestal</v>
      </c>
      <c r="C98" s="6">
        <v>1001</v>
      </c>
      <c r="D98" s="7" t="str">
        <f>VLOOKUP(C98,'DESARROLLO - COLECCIÓN'!$H$4:$J$128,3,0)</f>
        <v>Agricultura</v>
      </c>
      <c r="E98" s="7" t="str">
        <f>VLOOKUP(C98,'DESARROLLO - COLECCIÓN'!$H$4:$K$128,4,0)</f>
        <v>DATAAGRO</v>
      </c>
      <c r="F98" s="6">
        <f t="shared" si="3"/>
        <v>100111</v>
      </c>
      <c r="G98" s="6">
        <v>11</v>
      </c>
      <c r="H98" s="43" t="s">
        <v>1</v>
      </c>
      <c r="I98" s="47">
        <f t="shared" si="4"/>
        <v>100111012</v>
      </c>
      <c r="J98" s="53">
        <v>12</v>
      </c>
      <c r="K98" s="52" t="s">
        <v>388</v>
      </c>
      <c r="L98" s="6"/>
      <c r="M98" s="6"/>
      <c r="N98" s="6"/>
      <c r="O98" s="6"/>
    </row>
    <row r="99" spans="1:15" ht="14.5" x14ac:dyDescent="0.3">
      <c r="A99" s="4">
        <v>10</v>
      </c>
      <c r="B99" s="5" t="str">
        <f>VLOOKUP(A99,'DESARROLLO - COLECCIÓN'!$F$4:$K$128,2,0)</f>
        <v>Agropecuario y Forestal</v>
      </c>
      <c r="C99" s="6">
        <v>1001</v>
      </c>
      <c r="D99" s="7" t="str">
        <f>VLOOKUP(C99,'DESARROLLO - COLECCIÓN'!$H$4:$J$128,3,0)</f>
        <v>Agricultura</v>
      </c>
      <c r="E99" s="7" t="str">
        <f>VLOOKUP(C99,'DESARROLLO - COLECCIÓN'!$H$4:$K$128,4,0)</f>
        <v>DATAAGRO</v>
      </c>
      <c r="F99" s="6">
        <f t="shared" si="3"/>
        <v>100112</v>
      </c>
      <c r="G99" s="6">
        <v>12</v>
      </c>
      <c r="H99" s="43" t="s">
        <v>165</v>
      </c>
      <c r="I99" s="47">
        <f t="shared" si="4"/>
        <v>100112001</v>
      </c>
      <c r="J99" s="53">
        <v>1</v>
      </c>
      <c r="K99" s="52" t="s">
        <v>166</v>
      </c>
      <c r="L99" s="6"/>
      <c r="M99" s="6"/>
      <c r="N99" s="6"/>
      <c r="O99" s="6"/>
    </row>
    <row r="100" spans="1:15" ht="14.5" x14ac:dyDescent="0.3">
      <c r="A100" s="4">
        <v>10</v>
      </c>
      <c r="B100" s="5" t="str">
        <f>VLOOKUP(A100,'DESARROLLO - COLECCIÓN'!$F$4:$K$128,2,0)</f>
        <v>Agropecuario y Forestal</v>
      </c>
      <c r="C100" s="6">
        <v>1001</v>
      </c>
      <c r="D100" s="7" t="str">
        <f>VLOOKUP(C100,'DESARROLLO - COLECCIÓN'!$H$4:$J$128,3,0)</f>
        <v>Agricultura</v>
      </c>
      <c r="E100" s="7" t="str">
        <f>VLOOKUP(C100,'DESARROLLO - COLECCIÓN'!$H$4:$K$128,4,0)</f>
        <v>DATAAGRO</v>
      </c>
      <c r="F100" s="6">
        <f t="shared" ref="F100:F131" si="5">C100*100+G100</f>
        <v>100112</v>
      </c>
      <c r="G100" s="6">
        <v>12</v>
      </c>
      <c r="H100" s="43" t="s">
        <v>165</v>
      </c>
      <c r="I100" s="47">
        <f t="shared" si="4"/>
        <v>100112002</v>
      </c>
      <c r="J100" s="53">
        <v>2</v>
      </c>
      <c r="K100" s="52" t="s">
        <v>167</v>
      </c>
      <c r="L100" s="6"/>
      <c r="M100" s="6"/>
      <c r="N100" s="6"/>
      <c r="O100" s="6"/>
    </row>
    <row r="101" spans="1:15" ht="14.5" x14ac:dyDescent="0.3">
      <c r="A101" s="4">
        <v>10</v>
      </c>
      <c r="B101" s="5" t="str">
        <f>VLOOKUP(A101,'DESARROLLO - COLECCIÓN'!$F$4:$K$128,2,0)</f>
        <v>Agropecuario y Forestal</v>
      </c>
      <c r="C101" s="6">
        <v>1001</v>
      </c>
      <c r="D101" s="7" t="str">
        <f>VLOOKUP(C101,'DESARROLLO - COLECCIÓN'!$H$4:$J$128,3,0)</f>
        <v>Agricultura</v>
      </c>
      <c r="E101" s="7" t="str">
        <f>VLOOKUP(C101,'DESARROLLO - COLECCIÓN'!$H$4:$K$128,4,0)</f>
        <v>DATAAGRO</v>
      </c>
      <c r="F101" s="6">
        <f t="shared" si="5"/>
        <v>100112</v>
      </c>
      <c r="G101" s="6">
        <v>12</v>
      </c>
      <c r="H101" s="43" t="s">
        <v>165</v>
      </c>
      <c r="I101" s="47">
        <f t="shared" si="4"/>
        <v>100112003</v>
      </c>
      <c r="J101" s="53">
        <v>3</v>
      </c>
      <c r="K101" s="52" t="s">
        <v>168</v>
      </c>
      <c r="L101" s="6"/>
      <c r="M101" s="6"/>
      <c r="N101" s="6"/>
      <c r="O101" s="6"/>
    </row>
    <row r="102" spans="1:15" ht="14.5" x14ac:dyDescent="0.3">
      <c r="A102" s="4">
        <v>10</v>
      </c>
      <c r="B102" s="5" t="str">
        <f>VLOOKUP(A102,'DESARROLLO - COLECCIÓN'!$F$4:$K$128,2,0)</f>
        <v>Agropecuario y Forestal</v>
      </c>
      <c r="C102" s="6">
        <v>1001</v>
      </c>
      <c r="D102" s="7" t="str">
        <f>VLOOKUP(C102,'DESARROLLO - COLECCIÓN'!$H$4:$J$128,3,0)</f>
        <v>Agricultura</v>
      </c>
      <c r="E102" s="7" t="str">
        <f>VLOOKUP(C102,'DESARROLLO - COLECCIÓN'!$H$4:$K$128,4,0)</f>
        <v>DATAAGRO</v>
      </c>
      <c r="F102" s="6">
        <f t="shared" si="5"/>
        <v>100112</v>
      </c>
      <c r="G102" s="6">
        <v>12</v>
      </c>
      <c r="H102" s="43" t="s">
        <v>165</v>
      </c>
      <c r="I102" s="47">
        <f t="shared" si="4"/>
        <v>100112004</v>
      </c>
      <c r="J102" s="53">
        <v>4</v>
      </c>
      <c r="K102" s="52" t="s">
        <v>169</v>
      </c>
      <c r="L102" s="6"/>
      <c r="M102" s="6"/>
      <c r="N102" s="6"/>
      <c r="O102" s="6"/>
    </row>
    <row r="103" spans="1:15" ht="14.5" x14ac:dyDescent="0.3">
      <c r="A103" s="4">
        <v>10</v>
      </c>
      <c r="B103" s="5" t="str">
        <f>VLOOKUP(A103,'DESARROLLO - COLECCIÓN'!$F$4:$K$128,2,0)</f>
        <v>Agropecuario y Forestal</v>
      </c>
      <c r="C103" s="6">
        <v>1001</v>
      </c>
      <c r="D103" s="7" t="str">
        <f>VLOOKUP(C103,'DESARROLLO - COLECCIÓN'!$H$4:$J$128,3,0)</f>
        <v>Agricultura</v>
      </c>
      <c r="E103" s="7" t="str">
        <f>VLOOKUP(C103,'DESARROLLO - COLECCIÓN'!$H$4:$K$128,4,0)</f>
        <v>DATAAGRO</v>
      </c>
      <c r="F103" s="6">
        <f t="shared" si="5"/>
        <v>100112</v>
      </c>
      <c r="G103" s="6">
        <v>12</v>
      </c>
      <c r="H103" s="43" t="s">
        <v>165</v>
      </c>
      <c r="I103" s="47">
        <f t="shared" si="4"/>
        <v>100112005</v>
      </c>
      <c r="J103" s="53">
        <v>5</v>
      </c>
      <c r="K103" s="52" t="s">
        <v>170</v>
      </c>
      <c r="L103" s="6"/>
      <c r="M103" s="6"/>
      <c r="N103" s="6"/>
      <c r="O103" s="6"/>
    </row>
    <row r="104" spans="1:15" ht="14.5" x14ac:dyDescent="0.3">
      <c r="A104" s="4">
        <v>10</v>
      </c>
      <c r="B104" s="5" t="str">
        <f>VLOOKUP(A104,'DESARROLLO - COLECCIÓN'!$F$4:$K$128,2,0)</f>
        <v>Agropecuario y Forestal</v>
      </c>
      <c r="C104" s="6">
        <v>1001</v>
      </c>
      <c r="D104" s="7" t="str">
        <f>VLOOKUP(C104,'DESARROLLO - COLECCIÓN'!$H$4:$J$128,3,0)</f>
        <v>Agricultura</v>
      </c>
      <c r="E104" s="7" t="str">
        <f>VLOOKUP(C104,'DESARROLLO - COLECCIÓN'!$H$4:$K$128,4,0)</f>
        <v>DATAAGRO</v>
      </c>
      <c r="F104" s="6">
        <f t="shared" si="5"/>
        <v>100112</v>
      </c>
      <c r="G104" s="6">
        <v>12</v>
      </c>
      <c r="H104" s="43" t="s">
        <v>165</v>
      </c>
      <c r="I104" s="47">
        <f t="shared" si="4"/>
        <v>100112006</v>
      </c>
      <c r="J104" s="53">
        <v>6</v>
      </c>
      <c r="K104" s="52" t="s">
        <v>171</v>
      </c>
      <c r="L104" s="6"/>
      <c r="M104" s="6"/>
      <c r="N104" s="6"/>
      <c r="O104" s="6"/>
    </row>
    <row r="105" spans="1:15" ht="14.5" x14ac:dyDescent="0.3">
      <c r="A105" s="4">
        <v>10</v>
      </c>
      <c r="B105" s="5" t="str">
        <f>VLOOKUP(A105,'DESARROLLO - COLECCIÓN'!$F$4:$K$128,2,0)</f>
        <v>Agropecuario y Forestal</v>
      </c>
      <c r="C105" s="6">
        <v>1001</v>
      </c>
      <c r="D105" s="7" t="str">
        <f>VLOOKUP(C105,'DESARROLLO - COLECCIÓN'!$H$4:$J$128,3,0)</f>
        <v>Agricultura</v>
      </c>
      <c r="E105" s="7" t="str">
        <f>VLOOKUP(C105,'DESARROLLO - COLECCIÓN'!$H$4:$K$128,4,0)</f>
        <v>DATAAGRO</v>
      </c>
      <c r="F105" s="6">
        <f t="shared" si="5"/>
        <v>100112</v>
      </c>
      <c r="G105" s="6">
        <v>12</v>
      </c>
      <c r="H105" s="43" t="s">
        <v>165</v>
      </c>
      <c r="I105" s="47">
        <f t="shared" si="4"/>
        <v>100112007</v>
      </c>
      <c r="J105" s="53">
        <v>7</v>
      </c>
      <c r="K105" s="52" t="s">
        <v>172</v>
      </c>
      <c r="L105" s="6"/>
      <c r="M105" s="6"/>
      <c r="N105" s="6"/>
      <c r="O105" s="6"/>
    </row>
    <row r="106" spans="1:15" ht="14.5" x14ac:dyDescent="0.3">
      <c r="A106" s="4">
        <v>10</v>
      </c>
      <c r="B106" s="5" t="str">
        <f>VLOOKUP(A106,'DESARROLLO - COLECCIÓN'!$F$4:$K$128,2,0)</f>
        <v>Agropecuario y Forestal</v>
      </c>
      <c r="C106" s="6">
        <v>1001</v>
      </c>
      <c r="D106" s="7" t="str">
        <f>VLOOKUP(C106,'DESARROLLO - COLECCIÓN'!$H$4:$J$128,3,0)</f>
        <v>Agricultura</v>
      </c>
      <c r="E106" s="7" t="str">
        <f>VLOOKUP(C106,'DESARROLLO - COLECCIÓN'!$H$4:$K$128,4,0)</f>
        <v>DATAAGRO</v>
      </c>
      <c r="F106" s="6">
        <f t="shared" si="5"/>
        <v>100112</v>
      </c>
      <c r="G106" s="6">
        <v>12</v>
      </c>
      <c r="H106" s="43" t="s">
        <v>165</v>
      </c>
      <c r="I106" s="47">
        <f t="shared" si="4"/>
        <v>100112008</v>
      </c>
      <c r="J106" s="53">
        <v>8</v>
      </c>
      <c r="K106" s="52" t="s">
        <v>173</v>
      </c>
      <c r="L106" s="6"/>
      <c r="M106" s="6"/>
      <c r="N106" s="6"/>
      <c r="O106" s="6"/>
    </row>
    <row r="107" spans="1:15" ht="14.5" x14ac:dyDescent="0.3">
      <c r="A107" s="4">
        <v>10</v>
      </c>
      <c r="B107" s="5" t="str">
        <f>VLOOKUP(A107,'DESARROLLO - COLECCIÓN'!$F$4:$K$128,2,0)</f>
        <v>Agropecuario y Forestal</v>
      </c>
      <c r="C107" s="6">
        <v>1001</v>
      </c>
      <c r="D107" s="7" t="str">
        <f>VLOOKUP(C107,'DESARROLLO - COLECCIÓN'!$H$4:$J$128,3,0)</f>
        <v>Agricultura</v>
      </c>
      <c r="E107" s="7" t="str">
        <f>VLOOKUP(C107,'DESARROLLO - COLECCIÓN'!$H$4:$K$128,4,0)</f>
        <v>DATAAGRO</v>
      </c>
      <c r="F107" s="6">
        <f t="shared" si="5"/>
        <v>100112</v>
      </c>
      <c r="G107" s="6">
        <v>12</v>
      </c>
      <c r="H107" s="43" t="s">
        <v>165</v>
      </c>
      <c r="I107" s="47">
        <f t="shared" si="4"/>
        <v>100112009</v>
      </c>
      <c r="J107" s="53">
        <v>9</v>
      </c>
      <c r="K107" s="52" t="s">
        <v>174</v>
      </c>
      <c r="L107" s="6"/>
      <c r="M107" s="6"/>
      <c r="N107" s="6"/>
      <c r="O107" s="6"/>
    </row>
    <row r="108" spans="1:15" ht="14.5" x14ac:dyDescent="0.3">
      <c r="A108" s="4">
        <v>10</v>
      </c>
      <c r="B108" s="5" t="str">
        <f>VLOOKUP(A108,'DESARROLLO - COLECCIÓN'!$F$4:$K$128,2,0)</f>
        <v>Agropecuario y Forestal</v>
      </c>
      <c r="C108" s="6">
        <v>1001</v>
      </c>
      <c r="D108" s="7" t="str">
        <f>VLOOKUP(C108,'DESARROLLO - COLECCIÓN'!$H$4:$J$128,3,0)</f>
        <v>Agricultura</v>
      </c>
      <c r="E108" s="7" t="str">
        <f>VLOOKUP(C108,'DESARROLLO - COLECCIÓN'!$H$4:$K$128,4,0)</f>
        <v>DATAAGRO</v>
      </c>
      <c r="F108" s="6">
        <f t="shared" si="5"/>
        <v>100112</v>
      </c>
      <c r="G108" s="6">
        <v>12</v>
      </c>
      <c r="H108" s="43" t="s">
        <v>165</v>
      </c>
      <c r="I108" s="47">
        <f t="shared" si="4"/>
        <v>100112010</v>
      </c>
      <c r="J108" s="53">
        <v>10</v>
      </c>
      <c r="K108" s="52" t="s">
        <v>175</v>
      </c>
      <c r="L108" s="6"/>
      <c r="M108" s="6"/>
      <c r="N108" s="6"/>
      <c r="O108" s="6"/>
    </row>
    <row r="109" spans="1:15" ht="14.5" x14ac:dyDescent="0.3">
      <c r="A109" s="4">
        <v>10</v>
      </c>
      <c r="B109" s="5" t="str">
        <f>VLOOKUP(A109,'DESARROLLO - COLECCIÓN'!$F$4:$K$128,2,0)</f>
        <v>Agropecuario y Forestal</v>
      </c>
      <c r="C109" s="6">
        <v>1001</v>
      </c>
      <c r="D109" s="7" t="str">
        <f>VLOOKUP(C109,'DESARROLLO - COLECCIÓN'!$H$4:$J$128,3,0)</f>
        <v>Agricultura</v>
      </c>
      <c r="E109" s="7" t="str">
        <f>VLOOKUP(C109,'DESARROLLO - COLECCIÓN'!$H$4:$K$128,4,0)</f>
        <v>DATAAGRO</v>
      </c>
      <c r="F109" s="6">
        <f t="shared" si="5"/>
        <v>100112</v>
      </c>
      <c r="G109" s="6">
        <v>12</v>
      </c>
      <c r="H109" s="43" t="s">
        <v>165</v>
      </c>
      <c r="I109" s="47">
        <f t="shared" si="4"/>
        <v>100112011</v>
      </c>
      <c r="J109" s="53">
        <v>11</v>
      </c>
      <c r="K109" s="52" t="s">
        <v>176</v>
      </c>
      <c r="L109" s="6"/>
      <c r="M109" s="6"/>
      <c r="N109" s="6"/>
      <c r="O109" s="6"/>
    </row>
    <row r="110" spans="1:15" ht="14.5" x14ac:dyDescent="0.3">
      <c r="A110" s="4">
        <v>10</v>
      </c>
      <c r="B110" s="5" t="str">
        <f>VLOOKUP(A110,'DESARROLLO - COLECCIÓN'!$F$4:$K$128,2,0)</f>
        <v>Agropecuario y Forestal</v>
      </c>
      <c r="C110" s="6">
        <v>1001</v>
      </c>
      <c r="D110" s="7" t="str">
        <f>VLOOKUP(C110,'DESARROLLO - COLECCIÓN'!$H$4:$J$128,3,0)</f>
        <v>Agricultura</v>
      </c>
      <c r="E110" s="7" t="str">
        <f>VLOOKUP(C110,'DESARROLLO - COLECCIÓN'!$H$4:$K$128,4,0)</f>
        <v>DATAAGRO</v>
      </c>
      <c r="F110" s="6">
        <f t="shared" si="5"/>
        <v>100112</v>
      </c>
      <c r="G110" s="6">
        <v>12</v>
      </c>
      <c r="H110" s="43" t="s">
        <v>165</v>
      </c>
      <c r="I110" s="47">
        <f t="shared" si="4"/>
        <v>100112012</v>
      </c>
      <c r="J110" s="53">
        <v>12</v>
      </c>
      <c r="K110" s="52" t="s">
        <v>177</v>
      </c>
      <c r="L110" s="6"/>
      <c r="M110" s="6"/>
      <c r="N110" s="6"/>
      <c r="O110" s="6"/>
    </row>
    <row r="111" spans="1:15" ht="14.5" x14ac:dyDescent="0.3">
      <c r="A111" s="4">
        <v>10</v>
      </c>
      <c r="B111" s="5" t="str">
        <f>VLOOKUP(A111,'DESARROLLO - COLECCIÓN'!$F$4:$K$128,2,0)</f>
        <v>Agropecuario y Forestal</v>
      </c>
      <c r="C111" s="6">
        <v>1001</v>
      </c>
      <c r="D111" s="7" t="str">
        <f>VLOOKUP(C111,'DESARROLLO - COLECCIÓN'!$H$4:$J$128,3,0)</f>
        <v>Agricultura</v>
      </c>
      <c r="E111" s="7" t="str">
        <f>VLOOKUP(C111,'DESARROLLO - COLECCIÓN'!$H$4:$K$128,4,0)</f>
        <v>DATAAGRO</v>
      </c>
      <c r="F111" s="6">
        <f t="shared" si="5"/>
        <v>100112</v>
      </c>
      <c r="G111" s="6">
        <v>12</v>
      </c>
      <c r="H111" s="43" t="s">
        <v>165</v>
      </c>
      <c r="I111" s="47">
        <f t="shared" si="4"/>
        <v>100112013</v>
      </c>
      <c r="J111" s="53">
        <v>13</v>
      </c>
      <c r="K111" s="52" t="s">
        <v>178</v>
      </c>
      <c r="L111" s="6"/>
      <c r="M111" s="6"/>
      <c r="N111" s="6"/>
      <c r="O111" s="6"/>
    </row>
    <row r="112" spans="1:15" ht="14.5" x14ac:dyDescent="0.3">
      <c r="A112" s="4">
        <v>10</v>
      </c>
      <c r="B112" s="5" t="str">
        <f>VLOOKUP(A112,'DESARROLLO - COLECCIÓN'!$F$4:$K$128,2,0)</f>
        <v>Agropecuario y Forestal</v>
      </c>
      <c r="C112" s="6">
        <v>1001</v>
      </c>
      <c r="D112" s="7" t="str">
        <f>VLOOKUP(C112,'DESARROLLO - COLECCIÓN'!$H$4:$J$128,3,0)</f>
        <v>Agricultura</v>
      </c>
      <c r="E112" s="7" t="str">
        <f>VLOOKUP(C112,'DESARROLLO - COLECCIÓN'!$H$4:$K$128,4,0)</f>
        <v>DATAAGRO</v>
      </c>
      <c r="F112" s="6">
        <f t="shared" si="5"/>
        <v>100112</v>
      </c>
      <c r="G112" s="6">
        <v>12</v>
      </c>
      <c r="H112" s="43" t="s">
        <v>165</v>
      </c>
      <c r="I112" s="47">
        <f t="shared" si="4"/>
        <v>100112014</v>
      </c>
      <c r="J112" s="53">
        <v>14</v>
      </c>
      <c r="K112" s="52" t="s">
        <v>179</v>
      </c>
      <c r="L112" s="6"/>
      <c r="M112" s="6"/>
      <c r="N112" s="6"/>
      <c r="O112" s="6"/>
    </row>
    <row r="113" spans="1:15" ht="14.5" x14ac:dyDescent="0.3">
      <c r="A113" s="4">
        <v>10</v>
      </c>
      <c r="B113" s="5" t="str">
        <f>VLOOKUP(A113,'DESARROLLO - COLECCIÓN'!$F$4:$K$128,2,0)</f>
        <v>Agropecuario y Forestal</v>
      </c>
      <c r="C113" s="6">
        <v>1001</v>
      </c>
      <c r="D113" s="7" t="str">
        <f>VLOOKUP(C113,'DESARROLLO - COLECCIÓN'!$H$4:$J$128,3,0)</f>
        <v>Agricultura</v>
      </c>
      <c r="E113" s="7" t="str">
        <f>VLOOKUP(C113,'DESARROLLO - COLECCIÓN'!$H$4:$K$128,4,0)</f>
        <v>DATAAGRO</v>
      </c>
      <c r="F113" s="6">
        <f t="shared" si="5"/>
        <v>100112</v>
      </c>
      <c r="G113" s="6">
        <v>12</v>
      </c>
      <c r="H113" s="43" t="s">
        <v>165</v>
      </c>
      <c r="I113" s="47">
        <f t="shared" si="4"/>
        <v>100112015</v>
      </c>
      <c r="J113" s="53">
        <v>15</v>
      </c>
      <c r="K113" s="52" t="s">
        <v>180</v>
      </c>
      <c r="L113" s="6"/>
      <c r="M113" s="6"/>
      <c r="N113" s="6"/>
      <c r="O113" s="6"/>
    </row>
    <row r="114" spans="1:15" ht="14.5" x14ac:dyDescent="0.3">
      <c r="A114" s="4">
        <v>10</v>
      </c>
      <c r="B114" s="5" t="str">
        <f>VLOOKUP(A114,'DESARROLLO - COLECCIÓN'!$F$4:$K$128,2,0)</f>
        <v>Agropecuario y Forestal</v>
      </c>
      <c r="C114" s="6">
        <v>1001</v>
      </c>
      <c r="D114" s="7" t="str">
        <f>VLOOKUP(C114,'DESARROLLO - COLECCIÓN'!$H$4:$J$128,3,0)</f>
        <v>Agricultura</v>
      </c>
      <c r="E114" s="7" t="str">
        <f>VLOOKUP(C114,'DESARROLLO - COLECCIÓN'!$H$4:$K$128,4,0)</f>
        <v>DATAAGRO</v>
      </c>
      <c r="F114" s="6">
        <f t="shared" si="5"/>
        <v>100112</v>
      </c>
      <c r="G114" s="6">
        <v>12</v>
      </c>
      <c r="H114" s="43" t="s">
        <v>165</v>
      </c>
      <c r="I114" s="47">
        <f t="shared" si="4"/>
        <v>100112016</v>
      </c>
      <c r="J114" s="53">
        <v>16</v>
      </c>
      <c r="K114" s="52" t="s">
        <v>181</v>
      </c>
      <c r="L114" s="6"/>
      <c r="M114" s="6"/>
      <c r="N114" s="6"/>
      <c r="O114" s="6"/>
    </row>
    <row r="115" spans="1:15" ht="14.5" x14ac:dyDescent="0.3">
      <c r="A115" s="4">
        <v>10</v>
      </c>
      <c r="B115" s="5" t="str">
        <f>VLOOKUP(A115,'DESARROLLO - COLECCIÓN'!$F$4:$K$128,2,0)</f>
        <v>Agropecuario y Forestal</v>
      </c>
      <c r="C115" s="6">
        <v>1001</v>
      </c>
      <c r="D115" s="7" t="str">
        <f>VLOOKUP(C115,'DESARROLLO - COLECCIÓN'!$H$4:$J$128,3,0)</f>
        <v>Agricultura</v>
      </c>
      <c r="E115" s="7" t="str">
        <f>VLOOKUP(C115,'DESARROLLO - COLECCIÓN'!$H$4:$K$128,4,0)</f>
        <v>DATAAGRO</v>
      </c>
      <c r="F115" s="6">
        <f t="shared" si="5"/>
        <v>100112</v>
      </c>
      <c r="G115" s="6">
        <v>12</v>
      </c>
      <c r="H115" s="43" t="s">
        <v>165</v>
      </c>
      <c r="I115" s="47">
        <f t="shared" si="4"/>
        <v>100112017</v>
      </c>
      <c r="J115" s="53">
        <v>17</v>
      </c>
      <c r="K115" s="52" t="s">
        <v>184</v>
      </c>
      <c r="L115" s="6"/>
      <c r="M115" s="6"/>
      <c r="N115" s="6"/>
      <c r="O115" s="6"/>
    </row>
    <row r="116" spans="1:15" ht="14.5" x14ac:dyDescent="0.3">
      <c r="A116" s="4">
        <v>10</v>
      </c>
      <c r="B116" s="5" t="str">
        <f>VLOOKUP(A116,'DESARROLLO - COLECCIÓN'!$F$4:$K$128,2,0)</f>
        <v>Agropecuario y Forestal</v>
      </c>
      <c r="C116" s="6">
        <v>1001</v>
      </c>
      <c r="D116" s="7" t="str">
        <f>VLOOKUP(C116,'DESARROLLO - COLECCIÓN'!$H$4:$J$128,3,0)</f>
        <v>Agricultura</v>
      </c>
      <c r="E116" s="7" t="str">
        <f>VLOOKUP(C116,'DESARROLLO - COLECCIÓN'!$H$4:$K$128,4,0)</f>
        <v>DATAAGRO</v>
      </c>
      <c r="F116" s="6">
        <f t="shared" si="5"/>
        <v>100112</v>
      </c>
      <c r="G116" s="6">
        <v>12</v>
      </c>
      <c r="H116" s="43" t="s">
        <v>165</v>
      </c>
      <c r="I116" s="47">
        <f t="shared" si="4"/>
        <v>100112018</v>
      </c>
      <c r="J116" s="53">
        <v>18</v>
      </c>
      <c r="K116" s="52" t="s">
        <v>185</v>
      </c>
      <c r="L116" s="6"/>
      <c r="M116" s="6"/>
      <c r="N116" s="6"/>
      <c r="O116" s="6"/>
    </row>
    <row r="117" spans="1:15" ht="14.5" x14ac:dyDescent="0.3">
      <c r="A117" s="4">
        <v>10</v>
      </c>
      <c r="B117" s="5" t="str">
        <f>VLOOKUP(A117,'DESARROLLO - COLECCIÓN'!$F$4:$K$128,2,0)</f>
        <v>Agropecuario y Forestal</v>
      </c>
      <c r="C117" s="6">
        <v>1001</v>
      </c>
      <c r="D117" s="7" t="str">
        <f>VLOOKUP(C117,'DESARROLLO - COLECCIÓN'!$H$4:$J$128,3,0)</f>
        <v>Agricultura</v>
      </c>
      <c r="E117" s="7" t="str">
        <f>VLOOKUP(C117,'DESARROLLO - COLECCIÓN'!$H$4:$K$128,4,0)</f>
        <v>DATAAGRO</v>
      </c>
      <c r="F117" s="6">
        <f t="shared" si="5"/>
        <v>100112</v>
      </c>
      <c r="G117" s="6">
        <v>12</v>
      </c>
      <c r="H117" s="43" t="s">
        <v>165</v>
      </c>
      <c r="I117" s="47">
        <f t="shared" si="4"/>
        <v>100112019</v>
      </c>
      <c r="J117" s="53">
        <v>19</v>
      </c>
      <c r="K117" s="52" t="s">
        <v>187</v>
      </c>
      <c r="L117" s="6"/>
      <c r="M117" s="6"/>
      <c r="N117" s="6"/>
      <c r="O117" s="6"/>
    </row>
    <row r="118" spans="1:15" ht="14.5" x14ac:dyDescent="0.3">
      <c r="A118" s="4">
        <v>10</v>
      </c>
      <c r="B118" s="5" t="str">
        <f>VLOOKUP(A118,'DESARROLLO - COLECCIÓN'!$F$4:$K$128,2,0)</f>
        <v>Agropecuario y Forestal</v>
      </c>
      <c r="C118" s="6">
        <v>1001</v>
      </c>
      <c r="D118" s="7" t="str">
        <f>VLOOKUP(C118,'DESARROLLO - COLECCIÓN'!$H$4:$J$128,3,0)</f>
        <v>Agricultura</v>
      </c>
      <c r="E118" s="7" t="str">
        <f>VLOOKUP(C118,'DESARROLLO - COLECCIÓN'!$H$4:$K$128,4,0)</f>
        <v>DATAAGRO</v>
      </c>
      <c r="F118" s="6">
        <f t="shared" si="5"/>
        <v>100112</v>
      </c>
      <c r="G118" s="6">
        <v>12</v>
      </c>
      <c r="H118" s="43" t="s">
        <v>165</v>
      </c>
      <c r="I118" s="47">
        <f t="shared" si="4"/>
        <v>100112020</v>
      </c>
      <c r="J118" s="53">
        <v>20</v>
      </c>
      <c r="K118" s="52" t="s">
        <v>188</v>
      </c>
      <c r="L118" s="6"/>
      <c r="M118" s="6"/>
      <c r="N118" s="6"/>
      <c r="O118" s="6"/>
    </row>
    <row r="119" spans="1:15" ht="14.5" x14ac:dyDescent="0.3">
      <c r="A119" s="4">
        <v>10</v>
      </c>
      <c r="B119" s="5" t="str">
        <f>VLOOKUP(A119,'DESARROLLO - COLECCIÓN'!$F$4:$K$128,2,0)</f>
        <v>Agropecuario y Forestal</v>
      </c>
      <c r="C119" s="6">
        <v>1001</v>
      </c>
      <c r="D119" s="7" t="str">
        <f>VLOOKUP(C119,'DESARROLLO - COLECCIÓN'!$H$4:$J$128,3,0)</f>
        <v>Agricultura</v>
      </c>
      <c r="E119" s="7" t="str">
        <f>VLOOKUP(C119,'DESARROLLO - COLECCIÓN'!$H$4:$K$128,4,0)</f>
        <v>DATAAGRO</v>
      </c>
      <c r="F119" s="6">
        <f t="shared" si="5"/>
        <v>100112</v>
      </c>
      <c r="G119" s="6">
        <v>12</v>
      </c>
      <c r="H119" s="43" t="s">
        <v>165</v>
      </c>
      <c r="I119" s="47">
        <f t="shared" si="4"/>
        <v>100112021</v>
      </c>
      <c r="J119" s="53">
        <v>21</v>
      </c>
      <c r="K119" s="52" t="s">
        <v>189</v>
      </c>
      <c r="L119" s="6"/>
      <c r="M119" s="6"/>
      <c r="N119" s="6"/>
      <c r="O119" s="6"/>
    </row>
    <row r="120" spans="1:15" ht="14.5" x14ac:dyDescent="0.3">
      <c r="A120" s="4">
        <v>10</v>
      </c>
      <c r="B120" s="5" t="str">
        <f>VLOOKUP(A120,'DESARROLLO - COLECCIÓN'!$F$4:$K$128,2,0)</f>
        <v>Agropecuario y Forestal</v>
      </c>
      <c r="C120" s="6">
        <v>1001</v>
      </c>
      <c r="D120" s="7" t="str">
        <f>VLOOKUP(C120,'DESARROLLO - COLECCIÓN'!$H$4:$J$128,3,0)</f>
        <v>Agricultura</v>
      </c>
      <c r="E120" s="7" t="str">
        <f>VLOOKUP(C120,'DESARROLLO - COLECCIÓN'!$H$4:$K$128,4,0)</f>
        <v>DATAAGRO</v>
      </c>
      <c r="F120" s="6">
        <f t="shared" si="5"/>
        <v>100112</v>
      </c>
      <c r="G120" s="6">
        <v>12</v>
      </c>
      <c r="H120" s="43" t="s">
        <v>165</v>
      </c>
      <c r="I120" s="47">
        <f t="shared" si="4"/>
        <v>100112022</v>
      </c>
      <c r="J120" s="53">
        <v>22</v>
      </c>
      <c r="K120" s="52" t="s">
        <v>190</v>
      </c>
      <c r="L120" s="6"/>
      <c r="M120" s="6"/>
      <c r="N120" s="6"/>
      <c r="O120" s="6"/>
    </row>
    <row r="121" spans="1:15" ht="14.5" x14ac:dyDescent="0.3">
      <c r="A121" s="4">
        <v>10</v>
      </c>
      <c r="B121" s="5" t="str">
        <f>VLOOKUP(A121,'DESARROLLO - COLECCIÓN'!$F$4:$K$128,2,0)</f>
        <v>Agropecuario y Forestal</v>
      </c>
      <c r="C121" s="6">
        <v>1001</v>
      </c>
      <c r="D121" s="7" t="str">
        <f>VLOOKUP(C121,'DESARROLLO - COLECCIÓN'!$H$4:$J$128,3,0)</f>
        <v>Agricultura</v>
      </c>
      <c r="E121" s="7" t="str">
        <f>VLOOKUP(C121,'DESARROLLO - COLECCIÓN'!$H$4:$K$128,4,0)</f>
        <v>DATAAGRO</v>
      </c>
      <c r="F121" s="6">
        <f t="shared" si="5"/>
        <v>100112</v>
      </c>
      <c r="G121" s="6">
        <v>12</v>
      </c>
      <c r="H121" s="43" t="s">
        <v>165</v>
      </c>
      <c r="I121" s="47">
        <f t="shared" si="4"/>
        <v>100112023</v>
      </c>
      <c r="J121" s="53">
        <v>23</v>
      </c>
      <c r="K121" s="52" t="s">
        <v>191</v>
      </c>
      <c r="L121" s="6"/>
      <c r="M121" s="6"/>
      <c r="N121" s="6"/>
      <c r="O121" s="6"/>
    </row>
    <row r="122" spans="1:15" ht="14.5" x14ac:dyDescent="0.3">
      <c r="A122" s="4">
        <v>10</v>
      </c>
      <c r="B122" s="5" t="str">
        <f>VLOOKUP(A122,'DESARROLLO - COLECCIÓN'!$F$4:$K$128,2,0)</f>
        <v>Agropecuario y Forestal</v>
      </c>
      <c r="C122" s="6">
        <v>1001</v>
      </c>
      <c r="D122" s="7" t="str">
        <f>VLOOKUP(C122,'DESARROLLO - COLECCIÓN'!$H$4:$J$128,3,0)</f>
        <v>Agricultura</v>
      </c>
      <c r="E122" s="7" t="str">
        <f>VLOOKUP(C122,'DESARROLLO - COLECCIÓN'!$H$4:$K$128,4,0)</f>
        <v>DATAAGRO</v>
      </c>
      <c r="F122" s="6">
        <f t="shared" si="5"/>
        <v>100112</v>
      </c>
      <c r="G122" s="6">
        <v>12</v>
      </c>
      <c r="H122" s="43" t="s">
        <v>165</v>
      </c>
      <c r="I122" s="47">
        <f t="shared" si="4"/>
        <v>100112024</v>
      </c>
      <c r="J122" s="53">
        <v>24</v>
      </c>
      <c r="K122" s="56" t="s">
        <v>192</v>
      </c>
      <c r="L122" s="6"/>
      <c r="M122" s="6"/>
      <c r="N122" s="6"/>
      <c r="O122" s="6"/>
    </row>
    <row r="123" spans="1:15" ht="14.5" x14ac:dyDescent="0.3">
      <c r="A123" s="4">
        <v>10</v>
      </c>
      <c r="B123" s="5" t="str">
        <f>VLOOKUP(A123,'DESARROLLO - COLECCIÓN'!$F$4:$K$128,2,0)</f>
        <v>Agropecuario y Forestal</v>
      </c>
      <c r="C123" s="6">
        <v>1001</v>
      </c>
      <c r="D123" s="7" t="str">
        <f>VLOOKUP(C123,'DESARROLLO - COLECCIÓN'!$H$4:$J$128,3,0)</f>
        <v>Agricultura</v>
      </c>
      <c r="E123" s="7" t="str">
        <f>VLOOKUP(C123,'DESARROLLO - COLECCIÓN'!$H$4:$K$128,4,0)</f>
        <v>DATAAGRO</v>
      </c>
      <c r="F123" s="6">
        <f t="shared" si="5"/>
        <v>100112</v>
      </c>
      <c r="G123" s="6">
        <v>12</v>
      </c>
      <c r="H123" s="43" t="s">
        <v>165</v>
      </c>
      <c r="I123" s="47">
        <f t="shared" si="4"/>
        <v>100112025</v>
      </c>
      <c r="J123" s="53">
        <v>25</v>
      </c>
      <c r="K123" s="56" t="s">
        <v>186</v>
      </c>
      <c r="L123" s="6"/>
      <c r="M123" s="6"/>
      <c r="N123" s="6"/>
      <c r="O123" s="6"/>
    </row>
    <row r="124" spans="1:15" ht="14.5" x14ac:dyDescent="0.3">
      <c r="A124" s="4">
        <v>10</v>
      </c>
      <c r="B124" s="5" t="str">
        <f>VLOOKUP(A124,'DESARROLLO - COLECCIÓN'!$F$4:$K$128,2,0)</f>
        <v>Agropecuario y Forestal</v>
      </c>
      <c r="C124" s="6">
        <v>1001</v>
      </c>
      <c r="D124" s="7" t="str">
        <f>VLOOKUP(C124,'DESARROLLO - COLECCIÓN'!$H$4:$J$128,3,0)</f>
        <v>Agricultura</v>
      </c>
      <c r="E124" s="7" t="str">
        <f>VLOOKUP(C124,'DESARROLLO - COLECCIÓN'!$H$4:$K$128,4,0)</f>
        <v>DATAAGRO</v>
      </c>
      <c r="F124" s="6">
        <f t="shared" si="5"/>
        <v>100112</v>
      </c>
      <c r="G124" s="6">
        <v>12</v>
      </c>
      <c r="H124" s="43" t="s">
        <v>165</v>
      </c>
      <c r="I124" s="47">
        <f t="shared" si="4"/>
        <v>100112026</v>
      </c>
      <c r="J124" s="53">
        <v>26</v>
      </c>
      <c r="K124" s="56" t="s">
        <v>153</v>
      </c>
      <c r="L124" s="6"/>
      <c r="M124" s="6"/>
      <c r="N124" s="6"/>
      <c r="O124" s="6"/>
    </row>
    <row r="125" spans="1:15" ht="14.5" x14ac:dyDescent="0.3">
      <c r="A125" s="4">
        <v>10</v>
      </c>
      <c r="B125" s="5" t="str">
        <f>VLOOKUP(A125,'DESARROLLO - COLECCIÓN'!$F$4:$K$128,2,0)</f>
        <v>Agropecuario y Forestal</v>
      </c>
      <c r="C125" s="6">
        <v>1001</v>
      </c>
      <c r="D125" s="7" t="str">
        <f>VLOOKUP(C125,'DESARROLLO - COLECCIÓN'!$H$4:$J$128,3,0)</f>
        <v>Agricultura</v>
      </c>
      <c r="E125" s="7" t="str">
        <f>VLOOKUP(C125,'DESARROLLO - COLECCIÓN'!$H$4:$K$128,4,0)</f>
        <v>DATAAGRO</v>
      </c>
      <c r="F125" s="6">
        <f t="shared" si="5"/>
        <v>100112</v>
      </c>
      <c r="G125" s="6">
        <v>12</v>
      </c>
      <c r="H125" s="43" t="s">
        <v>165</v>
      </c>
      <c r="I125" s="47">
        <f t="shared" si="4"/>
        <v>100112027</v>
      </c>
      <c r="J125" s="53">
        <v>27</v>
      </c>
      <c r="K125" s="52" t="s">
        <v>193</v>
      </c>
      <c r="L125" s="6"/>
      <c r="M125" s="6"/>
      <c r="N125" s="6"/>
      <c r="O125" s="6"/>
    </row>
    <row r="126" spans="1:15" ht="14.5" x14ac:dyDescent="0.3">
      <c r="A126" s="4">
        <v>10</v>
      </c>
      <c r="B126" s="5" t="str">
        <f>VLOOKUP(A126,'DESARROLLO - COLECCIÓN'!$F$4:$K$128,2,0)</f>
        <v>Agropecuario y Forestal</v>
      </c>
      <c r="C126" s="6">
        <v>1001</v>
      </c>
      <c r="D126" s="7" t="str">
        <f>VLOOKUP(C126,'DESARROLLO - COLECCIÓN'!$H$4:$J$128,3,0)</f>
        <v>Agricultura</v>
      </c>
      <c r="E126" s="7" t="str">
        <f>VLOOKUP(C126,'DESARROLLO - COLECCIÓN'!$H$4:$K$128,4,0)</f>
        <v>DATAAGRO</v>
      </c>
      <c r="F126" s="6">
        <f t="shared" si="5"/>
        <v>100112</v>
      </c>
      <c r="G126" s="6">
        <v>12</v>
      </c>
      <c r="H126" s="43" t="s">
        <v>165</v>
      </c>
      <c r="I126" s="47">
        <f t="shared" si="4"/>
        <v>100112028</v>
      </c>
      <c r="J126" s="53">
        <v>28</v>
      </c>
      <c r="K126" s="52" t="s">
        <v>194</v>
      </c>
      <c r="L126" s="6"/>
      <c r="M126" s="6"/>
      <c r="N126" s="6"/>
      <c r="O126" s="6"/>
    </row>
    <row r="127" spans="1:15" ht="14.5" x14ac:dyDescent="0.3">
      <c r="A127" s="4">
        <v>10</v>
      </c>
      <c r="B127" s="5" t="str">
        <f>VLOOKUP(A127,'DESARROLLO - COLECCIÓN'!$F$4:$K$128,2,0)</f>
        <v>Agropecuario y Forestal</v>
      </c>
      <c r="C127" s="6">
        <v>1001</v>
      </c>
      <c r="D127" s="7" t="str">
        <f>VLOOKUP(C127,'DESARROLLO - COLECCIÓN'!$H$4:$J$128,3,0)</f>
        <v>Agricultura</v>
      </c>
      <c r="E127" s="7" t="str">
        <f>VLOOKUP(C127,'DESARROLLO - COLECCIÓN'!$H$4:$K$128,4,0)</f>
        <v>DATAAGRO</v>
      </c>
      <c r="F127" s="6">
        <f t="shared" si="5"/>
        <v>100112</v>
      </c>
      <c r="G127" s="6">
        <v>12</v>
      </c>
      <c r="H127" s="43" t="s">
        <v>165</v>
      </c>
      <c r="I127" s="47">
        <f t="shared" si="4"/>
        <v>100112029</v>
      </c>
      <c r="J127" s="53">
        <v>29</v>
      </c>
      <c r="K127" s="52" t="s">
        <v>195</v>
      </c>
      <c r="L127" s="6"/>
      <c r="M127" s="6"/>
      <c r="N127" s="6"/>
      <c r="O127" s="6"/>
    </row>
    <row r="128" spans="1:15" ht="14.5" x14ac:dyDescent="0.3">
      <c r="A128" s="4">
        <v>10</v>
      </c>
      <c r="B128" s="5" t="str">
        <f>VLOOKUP(A128,'DESARROLLO - COLECCIÓN'!$F$4:$K$128,2,0)</f>
        <v>Agropecuario y Forestal</v>
      </c>
      <c r="C128" s="6">
        <v>1001</v>
      </c>
      <c r="D128" s="7" t="str">
        <f>VLOOKUP(C128,'DESARROLLO - COLECCIÓN'!$H$4:$J$128,3,0)</f>
        <v>Agricultura</v>
      </c>
      <c r="E128" s="7" t="str">
        <f>VLOOKUP(C128,'DESARROLLO - COLECCIÓN'!$H$4:$K$128,4,0)</f>
        <v>DATAAGRO</v>
      </c>
      <c r="F128" s="6">
        <f t="shared" si="5"/>
        <v>100112</v>
      </c>
      <c r="G128" s="6">
        <v>12</v>
      </c>
      <c r="H128" s="43" t="s">
        <v>165</v>
      </c>
      <c r="I128" s="47">
        <f t="shared" si="4"/>
        <v>100112030</v>
      </c>
      <c r="J128" s="53">
        <v>30</v>
      </c>
      <c r="K128" s="52" t="s">
        <v>196</v>
      </c>
      <c r="L128" s="6"/>
      <c r="M128" s="6"/>
      <c r="N128" s="6"/>
      <c r="O128" s="6"/>
    </row>
    <row r="129" spans="1:15" ht="14.5" x14ac:dyDescent="0.3">
      <c r="A129" s="4">
        <v>10</v>
      </c>
      <c r="B129" s="5" t="str">
        <f>VLOOKUP(A129,'DESARROLLO - COLECCIÓN'!$F$4:$K$128,2,0)</f>
        <v>Agropecuario y Forestal</v>
      </c>
      <c r="C129" s="6">
        <v>1001</v>
      </c>
      <c r="D129" s="7" t="str">
        <f>VLOOKUP(C129,'DESARROLLO - COLECCIÓN'!$H$4:$J$128,3,0)</f>
        <v>Agricultura</v>
      </c>
      <c r="E129" s="7" t="str">
        <f>VLOOKUP(C129,'DESARROLLO - COLECCIÓN'!$H$4:$K$128,4,0)</f>
        <v>DATAAGRO</v>
      </c>
      <c r="F129" s="6">
        <f t="shared" si="5"/>
        <v>100112</v>
      </c>
      <c r="G129" s="6">
        <v>12</v>
      </c>
      <c r="H129" s="43" t="s">
        <v>165</v>
      </c>
      <c r="I129" s="47">
        <f t="shared" si="4"/>
        <v>100112031</v>
      </c>
      <c r="J129" s="53">
        <v>31</v>
      </c>
      <c r="K129" s="52" t="s">
        <v>197</v>
      </c>
      <c r="L129" s="6"/>
      <c r="M129" s="6"/>
      <c r="N129" s="6"/>
      <c r="O129" s="6"/>
    </row>
    <row r="130" spans="1:15" ht="14.5" x14ac:dyDescent="0.3">
      <c r="A130" s="4">
        <v>10</v>
      </c>
      <c r="B130" s="5" t="str">
        <f>VLOOKUP(A130,'DESARROLLO - COLECCIÓN'!$F$4:$K$128,2,0)</f>
        <v>Agropecuario y Forestal</v>
      </c>
      <c r="C130" s="6">
        <v>1001</v>
      </c>
      <c r="D130" s="7" t="str">
        <f>VLOOKUP(C130,'DESARROLLO - COLECCIÓN'!$H$4:$J$128,3,0)</f>
        <v>Agricultura</v>
      </c>
      <c r="E130" s="7" t="str">
        <f>VLOOKUP(C130,'DESARROLLO - COLECCIÓN'!$H$4:$K$128,4,0)</f>
        <v>DATAAGRO</v>
      </c>
      <c r="F130" s="6">
        <f t="shared" si="5"/>
        <v>100112</v>
      </c>
      <c r="G130" s="6">
        <v>12</v>
      </c>
      <c r="H130" s="43" t="s">
        <v>165</v>
      </c>
      <c r="I130" s="47">
        <f t="shared" si="4"/>
        <v>100112032</v>
      </c>
      <c r="J130" s="53">
        <v>32</v>
      </c>
      <c r="K130" s="52" t="s">
        <v>198</v>
      </c>
      <c r="L130" s="6"/>
      <c r="M130" s="6"/>
      <c r="N130" s="6"/>
      <c r="O130" s="6"/>
    </row>
    <row r="131" spans="1:15" ht="14.5" x14ac:dyDescent="0.3">
      <c r="A131" s="4">
        <v>10</v>
      </c>
      <c r="B131" s="5" t="str">
        <f>VLOOKUP(A131,'DESARROLLO - COLECCIÓN'!$F$4:$K$128,2,0)</f>
        <v>Agropecuario y Forestal</v>
      </c>
      <c r="C131" s="6">
        <v>1001</v>
      </c>
      <c r="D131" s="7" t="str">
        <f>VLOOKUP(C131,'DESARROLLO - COLECCIÓN'!$H$4:$J$128,3,0)</f>
        <v>Agricultura</v>
      </c>
      <c r="E131" s="7" t="str">
        <f>VLOOKUP(C131,'DESARROLLO - COLECCIÓN'!$H$4:$K$128,4,0)</f>
        <v>DATAAGRO</v>
      </c>
      <c r="F131" s="6">
        <f t="shared" si="5"/>
        <v>100112</v>
      </c>
      <c r="G131" s="6">
        <v>12</v>
      </c>
      <c r="H131" s="43" t="s">
        <v>165</v>
      </c>
      <c r="I131" s="47">
        <f t="shared" si="4"/>
        <v>100112033</v>
      </c>
      <c r="J131" s="53">
        <v>33</v>
      </c>
      <c r="K131" s="52" t="s">
        <v>327</v>
      </c>
      <c r="L131" s="6"/>
      <c r="M131" s="6"/>
      <c r="N131" s="6"/>
      <c r="O131" s="6"/>
    </row>
    <row r="132" spans="1:15" ht="14.5" x14ac:dyDescent="0.3">
      <c r="A132" s="4">
        <v>10</v>
      </c>
      <c r="B132" s="5" t="str">
        <f>VLOOKUP(A132,'DESARROLLO - COLECCIÓN'!$F$4:$K$128,2,0)</f>
        <v>Agropecuario y Forestal</v>
      </c>
      <c r="C132" s="6">
        <v>1001</v>
      </c>
      <c r="D132" s="7" t="str">
        <f>VLOOKUP(C132,'DESARROLLO - COLECCIÓN'!$H$4:$J$128,3,0)</f>
        <v>Agricultura</v>
      </c>
      <c r="E132" s="7" t="str">
        <f>VLOOKUP(C132,'DESARROLLO - COLECCIÓN'!$H$4:$K$128,4,0)</f>
        <v>DATAAGRO</v>
      </c>
      <c r="F132" s="6">
        <f t="shared" ref="F132:F163" si="6">C132*100+G132</f>
        <v>100112</v>
      </c>
      <c r="G132" s="6">
        <v>12</v>
      </c>
      <c r="H132" s="43" t="s">
        <v>165</v>
      </c>
      <c r="I132" s="47">
        <f t="shared" si="4"/>
        <v>100112034</v>
      </c>
      <c r="J132" s="53">
        <v>34</v>
      </c>
      <c r="K132" s="52" t="s">
        <v>386</v>
      </c>
      <c r="L132" s="6"/>
      <c r="M132" s="6"/>
      <c r="N132" s="6"/>
      <c r="O132" s="6"/>
    </row>
    <row r="133" spans="1:15" ht="14.5" x14ac:dyDescent="0.3">
      <c r="A133" s="4">
        <v>10</v>
      </c>
      <c r="B133" s="5" t="str">
        <f>VLOOKUP(A133,'DESARROLLO - COLECCIÓN'!$F$4:$K$128,2,0)</f>
        <v>Agropecuario y Forestal</v>
      </c>
      <c r="C133" s="6">
        <v>1001</v>
      </c>
      <c r="D133" s="7" t="str">
        <f>VLOOKUP(C133,'DESARROLLO - COLECCIÓN'!$H$4:$J$128,3,0)</f>
        <v>Agricultura</v>
      </c>
      <c r="E133" s="7" t="str">
        <f>VLOOKUP(C133,'DESARROLLO - COLECCIÓN'!$H$4:$K$128,4,0)</f>
        <v>DATAAGRO</v>
      </c>
      <c r="F133" s="6">
        <f t="shared" si="6"/>
        <v>100112</v>
      </c>
      <c r="G133" s="6">
        <v>12</v>
      </c>
      <c r="H133" s="43" t="s">
        <v>165</v>
      </c>
      <c r="I133" s="47">
        <f t="shared" ref="I133:I190" si="7">F133*1000+J133</f>
        <v>100112035</v>
      </c>
      <c r="J133" s="53">
        <v>35</v>
      </c>
      <c r="K133" s="52" t="s">
        <v>529</v>
      </c>
      <c r="L133" s="6"/>
      <c r="M133" s="6"/>
      <c r="N133" s="6"/>
      <c r="O133" s="6"/>
    </row>
    <row r="134" spans="1:15" ht="14.5" x14ac:dyDescent="0.3">
      <c r="A134" s="4">
        <v>10</v>
      </c>
      <c r="B134" s="5" t="str">
        <f>VLOOKUP(A134,'DESARROLLO - COLECCIÓN'!$F$4:$K$128,2,0)</f>
        <v>Agropecuario y Forestal</v>
      </c>
      <c r="C134" s="6">
        <v>1001</v>
      </c>
      <c r="D134" s="7" t="str">
        <f>VLOOKUP(C134,'DESARROLLO - COLECCIÓN'!$H$4:$J$128,3,0)</f>
        <v>Agricultura</v>
      </c>
      <c r="E134" s="7" t="str">
        <f>VLOOKUP(C134,'DESARROLLO - COLECCIÓN'!$H$4:$K$128,4,0)</f>
        <v>DATAAGRO</v>
      </c>
      <c r="F134" s="6">
        <f t="shared" si="6"/>
        <v>100112</v>
      </c>
      <c r="G134" s="6">
        <v>12</v>
      </c>
      <c r="H134" s="43" t="s">
        <v>165</v>
      </c>
      <c r="I134" s="47">
        <f t="shared" si="7"/>
        <v>100112036</v>
      </c>
      <c r="J134" s="53">
        <v>36</v>
      </c>
      <c r="K134" s="52" t="s">
        <v>530</v>
      </c>
      <c r="L134" s="6"/>
      <c r="M134" s="6"/>
      <c r="N134" s="6"/>
      <c r="O134" s="6"/>
    </row>
    <row r="135" spans="1:15" ht="14.5" x14ac:dyDescent="0.3">
      <c r="A135" s="4">
        <v>10</v>
      </c>
      <c r="B135" s="5" t="str">
        <f>VLOOKUP(A135,'DESARROLLO - COLECCIÓN'!$F$4:$K$128,2,0)</f>
        <v>Agropecuario y Forestal</v>
      </c>
      <c r="C135" s="6">
        <v>1001</v>
      </c>
      <c r="D135" s="7" t="str">
        <f>VLOOKUP(C135,'DESARROLLO - COLECCIÓN'!$H$4:$J$128,3,0)</f>
        <v>Agricultura</v>
      </c>
      <c r="E135" s="7" t="str">
        <f>VLOOKUP(C135,'DESARROLLO - COLECCIÓN'!$H$4:$K$128,4,0)</f>
        <v>DATAAGRO</v>
      </c>
      <c r="F135" s="6">
        <f t="shared" si="6"/>
        <v>100112</v>
      </c>
      <c r="G135" s="6">
        <v>12</v>
      </c>
      <c r="H135" s="43" t="s">
        <v>165</v>
      </c>
      <c r="I135" s="47">
        <f t="shared" si="7"/>
        <v>100112037</v>
      </c>
      <c r="J135" s="53">
        <v>37</v>
      </c>
      <c r="K135" s="52" t="s">
        <v>531</v>
      </c>
      <c r="L135" s="6"/>
      <c r="M135" s="6"/>
      <c r="N135" s="6"/>
      <c r="O135" s="6"/>
    </row>
    <row r="136" spans="1:15" ht="14.5" x14ac:dyDescent="0.3">
      <c r="A136" s="4">
        <v>10</v>
      </c>
      <c r="B136" s="5" t="str">
        <f>VLOOKUP(A136,'DESARROLLO - COLECCIÓN'!$F$4:$K$128,2,0)</f>
        <v>Agropecuario y Forestal</v>
      </c>
      <c r="C136" s="6">
        <v>1001</v>
      </c>
      <c r="D136" s="7" t="str">
        <f>VLOOKUP(C136,'DESARROLLO - COLECCIÓN'!$H$4:$J$128,3,0)</f>
        <v>Agricultura</v>
      </c>
      <c r="E136" s="7" t="str">
        <f>VLOOKUP(C136,'DESARROLLO - COLECCIÓN'!$H$4:$K$128,4,0)</f>
        <v>DATAAGRO</v>
      </c>
      <c r="F136" s="6">
        <f t="shared" si="6"/>
        <v>100112</v>
      </c>
      <c r="G136" s="6">
        <v>12</v>
      </c>
      <c r="H136" s="43" t="s">
        <v>165</v>
      </c>
      <c r="I136" s="47">
        <f t="shared" si="7"/>
        <v>100112038</v>
      </c>
      <c r="J136" s="53">
        <v>38</v>
      </c>
      <c r="K136" s="52" t="s">
        <v>532</v>
      </c>
      <c r="L136" s="6"/>
      <c r="M136" s="6"/>
      <c r="N136" s="6"/>
      <c r="O136" s="6"/>
    </row>
    <row r="137" spans="1:15" ht="14.5" x14ac:dyDescent="0.3">
      <c r="A137" s="4">
        <v>10</v>
      </c>
      <c r="B137" s="5" t="str">
        <f>VLOOKUP(A137,'DESARROLLO - COLECCIÓN'!$F$4:$K$128,2,0)</f>
        <v>Agropecuario y Forestal</v>
      </c>
      <c r="C137" s="6">
        <v>1001</v>
      </c>
      <c r="D137" s="7" t="str">
        <f>VLOOKUP(C137,'DESARROLLO - COLECCIÓN'!$H$4:$J$128,3,0)</f>
        <v>Agricultura</v>
      </c>
      <c r="E137" s="7" t="str">
        <f>VLOOKUP(C137,'DESARROLLO - COLECCIÓN'!$H$4:$K$128,4,0)</f>
        <v>DATAAGRO</v>
      </c>
      <c r="F137" s="6">
        <f t="shared" si="6"/>
        <v>100112</v>
      </c>
      <c r="G137" s="6">
        <v>12</v>
      </c>
      <c r="H137" s="43" t="s">
        <v>165</v>
      </c>
      <c r="I137" s="47">
        <f t="shared" si="7"/>
        <v>100112039</v>
      </c>
      <c r="J137" s="53">
        <v>39</v>
      </c>
      <c r="K137" s="52" t="s">
        <v>533</v>
      </c>
      <c r="L137" s="6"/>
      <c r="M137" s="6"/>
      <c r="N137" s="6"/>
      <c r="O137" s="6"/>
    </row>
    <row r="138" spans="1:15" ht="14.5" x14ac:dyDescent="0.3">
      <c r="A138" s="4">
        <v>10</v>
      </c>
      <c r="B138" s="5" t="str">
        <f>VLOOKUP(A138,'DESARROLLO - COLECCIÓN'!$F$4:$K$128,2,0)</f>
        <v>Agropecuario y Forestal</v>
      </c>
      <c r="C138" s="6">
        <v>1001</v>
      </c>
      <c r="D138" s="7" t="str">
        <f>VLOOKUP(C138,'DESARROLLO - COLECCIÓN'!$H$4:$J$128,3,0)</f>
        <v>Agricultura</v>
      </c>
      <c r="E138" s="7" t="str">
        <f>VLOOKUP(C138,'DESARROLLO - COLECCIÓN'!$H$4:$K$128,4,0)</f>
        <v>DATAAGRO</v>
      </c>
      <c r="F138" s="6">
        <f t="shared" si="6"/>
        <v>100112</v>
      </c>
      <c r="G138" s="6">
        <v>12</v>
      </c>
      <c r="H138" s="43" t="s">
        <v>165</v>
      </c>
      <c r="I138" s="47">
        <f t="shared" si="7"/>
        <v>100112040</v>
      </c>
      <c r="J138" s="53">
        <v>40</v>
      </c>
      <c r="K138" s="52" t="s">
        <v>534</v>
      </c>
      <c r="L138" s="6"/>
      <c r="M138" s="6"/>
      <c r="N138" s="6"/>
      <c r="O138" s="6"/>
    </row>
    <row r="139" spans="1:15" ht="14.5" x14ac:dyDescent="0.3">
      <c r="A139" s="4">
        <v>10</v>
      </c>
      <c r="B139" s="5" t="str">
        <f>VLOOKUP(A139,'DESARROLLO - COLECCIÓN'!$F$4:$K$128,2,0)</f>
        <v>Agropecuario y Forestal</v>
      </c>
      <c r="C139" s="6">
        <v>1001</v>
      </c>
      <c r="D139" s="7" t="str">
        <f>VLOOKUP(C139,'DESARROLLO - COLECCIÓN'!$H$4:$J$128,3,0)</f>
        <v>Agricultura</v>
      </c>
      <c r="E139" s="7" t="str">
        <f>VLOOKUP(C139,'DESARROLLO - COLECCIÓN'!$H$4:$K$128,4,0)</f>
        <v>DATAAGRO</v>
      </c>
      <c r="F139" s="6">
        <f t="shared" si="6"/>
        <v>100112</v>
      </c>
      <c r="G139" s="6">
        <v>12</v>
      </c>
      <c r="H139" s="43" t="s">
        <v>165</v>
      </c>
      <c r="I139" s="47">
        <f t="shared" si="7"/>
        <v>100112041</v>
      </c>
      <c r="J139" s="53">
        <v>41</v>
      </c>
      <c r="K139" s="52" t="s">
        <v>535</v>
      </c>
      <c r="L139" s="6"/>
      <c r="M139" s="6"/>
      <c r="N139" s="6"/>
      <c r="O139" s="6"/>
    </row>
    <row r="140" spans="1:15" ht="14.5" x14ac:dyDescent="0.3">
      <c r="A140" s="4">
        <v>10</v>
      </c>
      <c r="B140" s="5" t="str">
        <f>VLOOKUP(A140,'DESARROLLO - COLECCIÓN'!$F$4:$K$128,2,0)</f>
        <v>Agropecuario y Forestal</v>
      </c>
      <c r="C140" s="6">
        <v>1001</v>
      </c>
      <c r="D140" s="7" t="str">
        <f>VLOOKUP(C140,'DESARROLLO - COLECCIÓN'!$H$4:$J$128,3,0)</f>
        <v>Agricultura</v>
      </c>
      <c r="E140" s="7" t="str">
        <f>VLOOKUP(C140,'DESARROLLO - COLECCIÓN'!$H$4:$K$128,4,0)</f>
        <v>DATAAGRO</v>
      </c>
      <c r="F140" s="6">
        <f t="shared" si="6"/>
        <v>100112</v>
      </c>
      <c r="G140" s="6">
        <v>12</v>
      </c>
      <c r="H140" s="43" t="s">
        <v>165</v>
      </c>
      <c r="I140" s="47">
        <f t="shared" si="7"/>
        <v>100112042</v>
      </c>
      <c r="J140" s="53">
        <v>42</v>
      </c>
      <c r="K140" s="52" t="s">
        <v>536</v>
      </c>
      <c r="L140" s="6"/>
      <c r="M140" s="6"/>
      <c r="N140" s="6"/>
      <c r="O140" s="6"/>
    </row>
    <row r="141" spans="1:15" ht="14.5" x14ac:dyDescent="0.3">
      <c r="A141" s="4">
        <v>10</v>
      </c>
      <c r="B141" s="5" t="str">
        <f>VLOOKUP(A141,'DESARROLLO - COLECCIÓN'!$F$4:$K$128,2,0)</f>
        <v>Agropecuario y Forestal</v>
      </c>
      <c r="C141" s="6">
        <v>1001</v>
      </c>
      <c r="D141" s="7" t="str">
        <f>VLOOKUP(C141,'DESARROLLO - COLECCIÓN'!$H$4:$J$128,3,0)</f>
        <v>Agricultura</v>
      </c>
      <c r="E141" s="7" t="str">
        <f>VLOOKUP(C141,'DESARROLLO - COLECCIÓN'!$H$4:$K$128,4,0)</f>
        <v>DATAAGRO</v>
      </c>
      <c r="F141" s="6">
        <f t="shared" si="6"/>
        <v>100112</v>
      </c>
      <c r="G141" s="6">
        <v>12</v>
      </c>
      <c r="H141" s="43" t="s">
        <v>165</v>
      </c>
      <c r="I141" s="47">
        <f t="shared" si="7"/>
        <v>100112043</v>
      </c>
      <c r="J141" s="53">
        <v>43</v>
      </c>
      <c r="K141" s="52" t="s">
        <v>537</v>
      </c>
      <c r="L141" s="6"/>
      <c r="M141" s="6"/>
      <c r="N141" s="6"/>
      <c r="O141" s="6"/>
    </row>
    <row r="142" spans="1:15" ht="14.5" x14ac:dyDescent="0.3">
      <c r="A142" s="4">
        <v>10</v>
      </c>
      <c r="B142" s="5" t="str">
        <f>VLOOKUP(A142,'DESARROLLO - COLECCIÓN'!$F$4:$K$128,2,0)</f>
        <v>Agropecuario y Forestal</v>
      </c>
      <c r="C142" s="6">
        <v>1001</v>
      </c>
      <c r="D142" s="7" t="str">
        <f>VLOOKUP(C142,'DESARROLLO - COLECCIÓN'!$H$4:$J$128,3,0)</f>
        <v>Agricultura</v>
      </c>
      <c r="E142" s="7" t="str">
        <f>VLOOKUP(C142,'DESARROLLO - COLECCIÓN'!$H$4:$K$128,4,0)</f>
        <v>DATAAGRO</v>
      </c>
      <c r="F142" s="6">
        <f t="shared" si="6"/>
        <v>100112</v>
      </c>
      <c r="G142" s="6">
        <v>12</v>
      </c>
      <c r="H142" s="43" t="s">
        <v>165</v>
      </c>
      <c r="I142" s="47">
        <f t="shared" si="7"/>
        <v>100112044</v>
      </c>
      <c r="J142" s="53">
        <v>44</v>
      </c>
      <c r="K142" s="52" t="s">
        <v>384</v>
      </c>
      <c r="L142" s="6"/>
      <c r="M142" s="6"/>
      <c r="N142" s="6"/>
      <c r="O142" s="6"/>
    </row>
    <row r="143" spans="1:15" ht="14.5" x14ac:dyDescent="0.3">
      <c r="A143" s="4">
        <v>10</v>
      </c>
      <c r="B143" s="5" t="str">
        <f>VLOOKUP(A143,'DESARROLLO - COLECCIÓN'!$F$4:$K$128,2,0)</f>
        <v>Agropecuario y Forestal</v>
      </c>
      <c r="C143" s="6">
        <v>1001</v>
      </c>
      <c r="D143" s="7" t="str">
        <f>VLOOKUP(C143,'DESARROLLO - COLECCIÓN'!$H$4:$J$128,3,0)</f>
        <v>Agricultura</v>
      </c>
      <c r="E143" s="7" t="str">
        <f>VLOOKUP(C143,'DESARROLLO - COLECCIÓN'!$H$4:$K$128,4,0)</f>
        <v>DATAAGRO</v>
      </c>
      <c r="F143" s="6">
        <f t="shared" si="6"/>
        <v>100112</v>
      </c>
      <c r="G143" s="6">
        <v>12</v>
      </c>
      <c r="H143" s="43" t="s">
        <v>165</v>
      </c>
      <c r="I143" s="47">
        <f t="shared" si="7"/>
        <v>100112045</v>
      </c>
      <c r="J143" s="53">
        <v>45</v>
      </c>
      <c r="K143" s="52" t="s">
        <v>538</v>
      </c>
      <c r="L143" s="6"/>
      <c r="M143" s="6"/>
      <c r="N143" s="6"/>
      <c r="O143" s="6"/>
    </row>
    <row r="144" spans="1:15" ht="14.5" x14ac:dyDescent="0.3">
      <c r="A144" s="4">
        <v>10</v>
      </c>
      <c r="B144" s="5" t="str">
        <f>VLOOKUP(A144,'DESARROLLO - COLECCIÓN'!$F$4:$K$128,2,0)</f>
        <v>Agropecuario y Forestal</v>
      </c>
      <c r="C144" s="6">
        <v>1001</v>
      </c>
      <c r="D144" s="7" t="str">
        <f>VLOOKUP(C144,'DESARROLLO - COLECCIÓN'!$H$4:$J$128,3,0)</f>
        <v>Agricultura</v>
      </c>
      <c r="E144" s="7" t="str">
        <f>VLOOKUP(C144,'DESARROLLO - COLECCIÓN'!$H$4:$K$128,4,0)</f>
        <v>DATAAGRO</v>
      </c>
      <c r="F144" s="6">
        <f t="shared" si="6"/>
        <v>100112</v>
      </c>
      <c r="G144" s="6">
        <v>12</v>
      </c>
      <c r="H144" s="43" t="s">
        <v>165</v>
      </c>
      <c r="I144" s="47">
        <f t="shared" si="7"/>
        <v>100112046</v>
      </c>
      <c r="J144" s="53">
        <v>46</v>
      </c>
      <c r="K144" s="52" t="s">
        <v>165</v>
      </c>
      <c r="L144" s="6"/>
      <c r="M144" s="6"/>
      <c r="N144" s="6"/>
      <c r="O144" s="6"/>
    </row>
    <row r="145" spans="1:15" ht="14.5" x14ac:dyDescent="0.3">
      <c r="A145" s="4">
        <v>10</v>
      </c>
      <c r="B145" s="5" t="str">
        <f>VLOOKUP(A145,'DESARROLLO - COLECCIÓN'!$F$4:$K$128,2,0)</f>
        <v>Agropecuario y Forestal</v>
      </c>
      <c r="C145" s="6">
        <v>1001</v>
      </c>
      <c r="D145" s="7" t="str">
        <f>VLOOKUP(C145,'DESARROLLO - COLECCIÓN'!$H$4:$J$128,3,0)</f>
        <v>Agricultura</v>
      </c>
      <c r="E145" s="7" t="str">
        <f>VLOOKUP(C145,'DESARROLLO - COLECCIÓN'!$H$4:$K$128,4,0)</f>
        <v>DATAAGRO</v>
      </c>
      <c r="F145" s="6">
        <f t="shared" si="6"/>
        <v>100112</v>
      </c>
      <c r="G145" s="6">
        <v>12</v>
      </c>
      <c r="H145" s="43" t="s">
        <v>165</v>
      </c>
      <c r="I145" s="47">
        <f t="shared" si="7"/>
        <v>100112047</v>
      </c>
      <c r="J145" s="53">
        <v>47</v>
      </c>
      <c r="K145" s="52" t="s">
        <v>380</v>
      </c>
      <c r="L145" s="6"/>
      <c r="M145" s="6"/>
      <c r="N145" s="6"/>
      <c r="O145" s="6"/>
    </row>
    <row r="146" spans="1:15" ht="14.5" x14ac:dyDescent="0.3">
      <c r="A146" s="4">
        <v>10</v>
      </c>
      <c r="B146" s="5" t="str">
        <f>VLOOKUP(A146,'DESARROLLO - COLECCIÓN'!$F$4:$K$128,2,0)</f>
        <v>Agropecuario y Forestal</v>
      </c>
      <c r="C146" s="6">
        <v>1001</v>
      </c>
      <c r="D146" s="7" t="str">
        <f>VLOOKUP(C146,'DESARROLLO - COLECCIÓN'!$H$4:$J$128,3,0)</f>
        <v>Agricultura</v>
      </c>
      <c r="E146" s="7" t="str">
        <f>VLOOKUP(C146,'DESARROLLO - COLECCIÓN'!$H$4:$K$128,4,0)</f>
        <v>DATAAGRO</v>
      </c>
      <c r="F146" s="6">
        <f t="shared" si="6"/>
        <v>100112</v>
      </c>
      <c r="G146" s="6">
        <v>12</v>
      </c>
      <c r="H146" s="43" t="s">
        <v>165</v>
      </c>
      <c r="I146" s="47">
        <f t="shared" si="7"/>
        <v>100112048</v>
      </c>
      <c r="J146" s="53">
        <v>48</v>
      </c>
      <c r="K146" s="52" t="s">
        <v>381</v>
      </c>
      <c r="L146" s="6"/>
      <c r="M146" s="6"/>
      <c r="N146" s="6"/>
      <c r="O146" s="6"/>
    </row>
    <row r="147" spans="1:15" ht="14.5" x14ac:dyDescent="0.3">
      <c r="A147" s="4">
        <v>10</v>
      </c>
      <c r="B147" s="5" t="str">
        <f>VLOOKUP(A147,'DESARROLLO - COLECCIÓN'!$F$4:$K$128,2,0)</f>
        <v>Agropecuario y Forestal</v>
      </c>
      <c r="C147" s="6">
        <v>1001</v>
      </c>
      <c r="D147" s="7" t="str">
        <f>VLOOKUP(C147,'DESARROLLO - COLECCIÓN'!$H$4:$J$128,3,0)</f>
        <v>Agricultura</v>
      </c>
      <c r="E147" s="7" t="str">
        <f>VLOOKUP(C147,'DESARROLLO - COLECCIÓN'!$H$4:$K$128,4,0)</f>
        <v>DATAAGRO</v>
      </c>
      <c r="F147" s="6">
        <f t="shared" si="6"/>
        <v>100112</v>
      </c>
      <c r="G147" s="6">
        <v>12</v>
      </c>
      <c r="H147" s="43" t="s">
        <v>165</v>
      </c>
      <c r="I147" s="47">
        <f t="shared" si="7"/>
        <v>100112049</v>
      </c>
      <c r="J147" s="53">
        <v>49</v>
      </c>
      <c r="K147" s="52" t="s">
        <v>382</v>
      </c>
      <c r="L147" s="6"/>
      <c r="M147" s="6"/>
      <c r="N147" s="6"/>
      <c r="O147" s="6"/>
    </row>
    <row r="148" spans="1:15" ht="14.5" x14ac:dyDescent="0.3">
      <c r="A148" s="4">
        <v>10</v>
      </c>
      <c r="B148" s="5" t="str">
        <f>VLOOKUP(A148,'DESARROLLO - COLECCIÓN'!$F$4:$K$128,2,0)</f>
        <v>Agropecuario y Forestal</v>
      </c>
      <c r="C148" s="6">
        <v>1001</v>
      </c>
      <c r="D148" s="7" t="str">
        <f>VLOOKUP(C148,'DESARROLLO - COLECCIÓN'!$H$4:$J$128,3,0)</f>
        <v>Agricultura</v>
      </c>
      <c r="E148" s="7" t="str">
        <f>VLOOKUP(C148,'DESARROLLO - COLECCIÓN'!$H$4:$K$128,4,0)</f>
        <v>DATAAGRO</v>
      </c>
      <c r="F148" s="6">
        <f t="shared" si="6"/>
        <v>100112</v>
      </c>
      <c r="G148" s="6">
        <v>12</v>
      </c>
      <c r="H148" s="43" t="s">
        <v>165</v>
      </c>
      <c r="I148" s="47">
        <f t="shared" si="7"/>
        <v>100112050</v>
      </c>
      <c r="J148" s="53">
        <v>50</v>
      </c>
      <c r="K148" s="52" t="s">
        <v>383</v>
      </c>
      <c r="L148" s="6"/>
      <c r="M148" s="6"/>
      <c r="N148" s="6"/>
      <c r="O148" s="6"/>
    </row>
    <row r="149" spans="1:15" ht="14.5" x14ac:dyDescent="0.3">
      <c r="A149" s="4">
        <v>10</v>
      </c>
      <c r="B149" s="5" t="str">
        <f>VLOOKUP(A149,'DESARROLLO - COLECCIÓN'!$F$4:$K$128,2,0)</f>
        <v>Agropecuario y Forestal</v>
      </c>
      <c r="C149" s="6">
        <v>1001</v>
      </c>
      <c r="D149" s="7" t="str">
        <f>VLOOKUP(C149,'DESARROLLO - COLECCIÓN'!$H$4:$J$128,3,0)</f>
        <v>Agricultura</v>
      </c>
      <c r="E149" s="7" t="str">
        <f>VLOOKUP(C149,'DESARROLLO - COLECCIÓN'!$H$4:$K$128,4,0)</f>
        <v>DATAAGRO</v>
      </c>
      <c r="F149" s="6">
        <f t="shared" si="6"/>
        <v>100112</v>
      </c>
      <c r="G149" s="6">
        <v>12</v>
      </c>
      <c r="H149" s="43" t="s">
        <v>165</v>
      </c>
      <c r="I149" s="47">
        <f t="shared" si="7"/>
        <v>100112051</v>
      </c>
      <c r="J149" s="53">
        <v>51</v>
      </c>
      <c r="K149" s="52" t="s">
        <v>385</v>
      </c>
      <c r="L149" s="6"/>
      <c r="M149" s="6"/>
      <c r="N149" s="6"/>
      <c r="O149" s="6"/>
    </row>
    <row r="150" spans="1:15" ht="14.5" x14ac:dyDescent="0.3">
      <c r="A150" s="4">
        <v>10</v>
      </c>
      <c r="B150" s="5" t="str">
        <f>VLOOKUP(A150,'DESARROLLO - COLECCIÓN'!$F$4:$K$128,2,0)</f>
        <v>Agropecuario y Forestal</v>
      </c>
      <c r="C150" s="6">
        <v>1001</v>
      </c>
      <c r="D150" s="7" t="str">
        <f>VLOOKUP(C150,'DESARROLLO - COLECCIÓN'!$H$4:$J$128,3,0)</f>
        <v>Agricultura</v>
      </c>
      <c r="E150" s="7" t="str">
        <f>VLOOKUP(C150,'DESARROLLO - COLECCIÓN'!$H$4:$K$128,4,0)</f>
        <v>DATAAGRO</v>
      </c>
      <c r="F150" s="6">
        <f t="shared" si="6"/>
        <v>100112</v>
      </c>
      <c r="G150" s="6">
        <v>12</v>
      </c>
      <c r="H150" s="43" t="s">
        <v>165</v>
      </c>
      <c r="I150" s="47">
        <f t="shared" si="7"/>
        <v>100112052</v>
      </c>
      <c r="J150" s="53">
        <v>52</v>
      </c>
      <c r="K150" s="52" t="s">
        <v>386</v>
      </c>
      <c r="L150" s="6"/>
      <c r="M150" s="6"/>
      <c r="N150" s="6"/>
      <c r="O150" s="6"/>
    </row>
    <row r="151" spans="1:15" ht="14.5" x14ac:dyDescent="0.3">
      <c r="A151" s="4">
        <v>10</v>
      </c>
      <c r="B151" s="5" t="str">
        <f>VLOOKUP(A151,'DESARROLLO - COLECCIÓN'!$F$4:$K$128,2,0)</f>
        <v>Agropecuario y Forestal</v>
      </c>
      <c r="C151" s="6">
        <v>1001</v>
      </c>
      <c r="D151" s="7" t="str">
        <f>VLOOKUP(C151,'DESARROLLO - COLECCIÓN'!$H$4:$J$128,3,0)</f>
        <v>Agricultura</v>
      </c>
      <c r="E151" s="7" t="str">
        <f>VLOOKUP(C151,'DESARROLLO - COLECCIÓN'!$H$4:$K$128,4,0)</f>
        <v>DATAAGRO</v>
      </c>
      <c r="F151" s="6">
        <f t="shared" si="6"/>
        <v>100112</v>
      </c>
      <c r="G151" s="6">
        <v>12</v>
      </c>
      <c r="H151" s="43" t="s">
        <v>165</v>
      </c>
      <c r="I151" s="47">
        <f t="shared" si="7"/>
        <v>100112053</v>
      </c>
      <c r="J151" s="53">
        <v>53</v>
      </c>
      <c r="K151" s="52" t="s">
        <v>387</v>
      </c>
      <c r="L151" s="6"/>
      <c r="M151" s="6"/>
      <c r="N151" s="6"/>
      <c r="O151" s="6"/>
    </row>
    <row r="152" spans="1:15" ht="14.5" x14ac:dyDescent="0.3">
      <c r="A152" s="4">
        <v>10</v>
      </c>
      <c r="B152" s="5" t="str">
        <f>VLOOKUP(A152,'DESARROLLO - COLECCIÓN'!$F$4:$K$128,2,0)</f>
        <v>Agropecuario y Forestal</v>
      </c>
      <c r="C152" s="6">
        <v>1001</v>
      </c>
      <c r="D152" s="7" t="str">
        <f>VLOOKUP(C152,'DESARROLLO - COLECCIÓN'!$H$4:$J$128,3,0)</f>
        <v>Agricultura</v>
      </c>
      <c r="E152" s="7" t="str">
        <f>VLOOKUP(C152,'DESARROLLO - COLECCIÓN'!$H$4:$K$128,4,0)</f>
        <v>DATAAGRO</v>
      </c>
      <c r="F152" s="6">
        <f t="shared" si="6"/>
        <v>100112</v>
      </c>
      <c r="G152" s="6">
        <v>12</v>
      </c>
      <c r="H152" s="43" t="s">
        <v>165</v>
      </c>
      <c r="I152" s="47">
        <f t="shared" si="7"/>
        <v>100112054</v>
      </c>
      <c r="J152" s="53">
        <v>54</v>
      </c>
      <c r="K152" s="52" t="s">
        <v>392</v>
      </c>
      <c r="L152" s="6"/>
      <c r="M152" s="6"/>
      <c r="N152" s="6"/>
      <c r="O152" s="6"/>
    </row>
    <row r="153" spans="1:15" ht="14.5" x14ac:dyDescent="0.3">
      <c r="A153" s="4">
        <v>10</v>
      </c>
      <c r="B153" s="5" t="str">
        <f>VLOOKUP(A153,'DESARROLLO - COLECCIÓN'!$F$4:$K$128,2,0)</f>
        <v>Agropecuario y Forestal</v>
      </c>
      <c r="C153" s="6">
        <v>1001</v>
      </c>
      <c r="D153" s="7" t="str">
        <f>VLOOKUP(C153,'DESARROLLO - COLECCIÓN'!$H$4:$J$128,3,0)</f>
        <v>Agricultura</v>
      </c>
      <c r="E153" s="7" t="str">
        <f>VLOOKUP(C153,'DESARROLLO - COLECCIÓN'!$H$4:$K$128,4,0)</f>
        <v>DATAAGRO</v>
      </c>
      <c r="F153" s="6">
        <f t="shared" si="6"/>
        <v>100113</v>
      </c>
      <c r="G153" s="6">
        <v>13</v>
      </c>
      <c r="H153" s="43" t="s">
        <v>199</v>
      </c>
      <c r="I153" s="47">
        <f t="shared" si="7"/>
        <v>100113001</v>
      </c>
      <c r="J153" s="53">
        <v>1</v>
      </c>
      <c r="K153" s="52" t="s">
        <v>200</v>
      </c>
      <c r="L153" s="6"/>
      <c r="M153" s="6"/>
      <c r="N153" s="6"/>
      <c r="O153" s="6"/>
    </row>
    <row r="154" spans="1:15" ht="14.5" x14ac:dyDescent="0.3">
      <c r="A154" s="4">
        <v>10</v>
      </c>
      <c r="B154" s="5" t="str">
        <f>VLOOKUP(A154,'DESARROLLO - COLECCIÓN'!$F$4:$K$128,2,0)</f>
        <v>Agropecuario y Forestal</v>
      </c>
      <c r="C154" s="6">
        <v>1001</v>
      </c>
      <c r="D154" s="7" t="str">
        <f>VLOOKUP(C154,'DESARROLLO - COLECCIÓN'!$H$4:$J$128,3,0)</f>
        <v>Agricultura</v>
      </c>
      <c r="E154" s="7" t="str">
        <f>VLOOKUP(C154,'DESARROLLO - COLECCIÓN'!$H$4:$K$128,4,0)</f>
        <v>DATAAGRO</v>
      </c>
      <c r="F154" s="6">
        <f t="shared" si="6"/>
        <v>100113</v>
      </c>
      <c r="G154" s="6">
        <v>13</v>
      </c>
      <c r="H154" s="43" t="s">
        <v>199</v>
      </c>
      <c r="I154" s="47">
        <f t="shared" si="7"/>
        <v>100113002</v>
      </c>
      <c r="J154" s="53">
        <v>2</v>
      </c>
      <c r="K154" s="52" t="s">
        <v>201</v>
      </c>
      <c r="L154" s="6"/>
      <c r="M154" s="6"/>
      <c r="N154" s="6"/>
      <c r="O154" s="6"/>
    </row>
    <row r="155" spans="1:15" ht="14.5" x14ac:dyDescent="0.3">
      <c r="A155" s="4">
        <v>10</v>
      </c>
      <c r="B155" s="5" t="str">
        <f>VLOOKUP(A155,'DESARROLLO - COLECCIÓN'!$F$4:$K$128,2,0)</f>
        <v>Agropecuario y Forestal</v>
      </c>
      <c r="C155" s="6">
        <v>1001</v>
      </c>
      <c r="D155" s="7" t="str">
        <f>VLOOKUP(C155,'DESARROLLO - COLECCIÓN'!$H$4:$J$128,3,0)</f>
        <v>Agricultura</v>
      </c>
      <c r="E155" s="7" t="str">
        <f>VLOOKUP(C155,'DESARROLLO - COLECCIÓN'!$H$4:$K$128,4,0)</f>
        <v>DATAAGRO</v>
      </c>
      <c r="F155" s="6">
        <f t="shared" si="6"/>
        <v>100113</v>
      </c>
      <c r="G155" s="6">
        <v>13</v>
      </c>
      <c r="H155" s="43" t="s">
        <v>199</v>
      </c>
      <c r="I155" s="47">
        <f t="shared" si="7"/>
        <v>100113003</v>
      </c>
      <c r="J155" s="53">
        <v>3</v>
      </c>
      <c r="K155" s="52" t="s">
        <v>202</v>
      </c>
      <c r="L155" s="6"/>
      <c r="M155" s="6"/>
      <c r="N155" s="6"/>
      <c r="O155" s="6"/>
    </row>
    <row r="156" spans="1:15" ht="14.5" x14ac:dyDescent="0.3">
      <c r="A156" s="4">
        <v>10</v>
      </c>
      <c r="B156" s="5" t="str">
        <f>VLOOKUP(A156,'DESARROLLO - COLECCIÓN'!$F$4:$K$128,2,0)</f>
        <v>Agropecuario y Forestal</v>
      </c>
      <c r="C156" s="6">
        <v>1001</v>
      </c>
      <c r="D156" s="7" t="str">
        <f>VLOOKUP(C156,'DESARROLLO - COLECCIÓN'!$H$4:$J$128,3,0)</f>
        <v>Agricultura</v>
      </c>
      <c r="E156" s="7" t="str">
        <f>VLOOKUP(C156,'DESARROLLO - COLECCIÓN'!$H$4:$K$128,4,0)</f>
        <v>DATAAGRO</v>
      </c>
      <c r="F156" s="6">
        <f t="shared" si="6"/>
        <v>100113</v>
      </c>
      <c r="G156" s="6">
        <v>13</v>
      </c>
      <c r="H156" s="43" t="s">
        <v>199</v>
      </c>
      <c r="I156" s="47">
        <f t="shared" si="7"/>
        <v>100113004</v>
      </c>
      <c r="J156" s="53">
        <v>4</v>
      </c>
      <c r="K156" s="52" t="s">
        <v>215</v>
      </c>
      <c r="L156" s="6"/>
      <c r="M156" s="6"/>
      <c r="N156" s="6"/>
      <c r="O156" s="6"/>
    </row>
    <row r="157" spans="1:15" ht="14.5" x14ac:dyDescent="0.3">
      <c r="A157" s="4">
        <v>10</v>
      </c>
      <c r="B157" s="5" t="str">
        <f>VLOOKUP(A157,'DESARROLLO - COLECCIÓN'!$F$4:$K$128,2,0)</f>
        <v>Agropecuario y Forestal</v>
      </c>
      <c r="C157" s="6">
        <v>1001</v>
      </c>
      <c r="D157" s="7" t="str">
        <f>VLOOKUP(C157,'DESARROLLO - COLECCIÓN'!$H$4:$J$128,3,0)</f>
        <v>Agricultura</v>
      </c>
      <c r="E157" s="7" t="str">
        <f>VLOOKUP(C157,'DESARROLLO - COLECCIÓN'!$H$4:$K$128,4,0)</f>
        <v>DATAAGRO</v>
      </c>
      <c r="F157" s="6">
        <f t="shared" si="6"/>
        <v>100113</v>
      </c>
      <c r="G157" s="6">
        <v>13</v>
      </c>
      <c r="H157" s="43" t="s">
        <v>199</v>
      </c>
      <c r="I157" s="47">
        <f t="shared" si="7"/>
        <v>100113005</v>
      </c>
      <c r="J157" s="53">
        <v>5</v>
      </c>
      <c r="K157" s="52" t="s">
        <v>17</v>
      </c>
      <c r="L157" s="6"/>
      <c r="M157" s="6"/>
      <c r="N157" s="6"/>
      <c r="O157" s="6"/>
    </row>
    <row r="158" spans="1:15" ht="14.5" x14ac:dyDescent="0.3">
      <c r="A158" s="4">
        <v>10</v>
      </c>
      <c r="B158" s="5" t="str">
        <f>VLOOKUP(A158,'DESARROLLO - COLECCIÓN'!$F$4:$K$128,2,0)</f>
        <v>Agropecuario y Forestal</v>
      </c>
      <c r="C158" s="6">
        <v>1001</v>
      </c>
      <c r="D158" s="7" t="str">
        <f>VLOOKUP(C158,'DESARROLLO - COLECCIÓN'!$H$4:$J$128,3,0)</f>
        <v>Agricultura</v>
      </c>
      <c r="E158" s="7" t="str">
        <f>VLOOKUP(C158,'DESARROLLO - COLECCIÓN'!$H$4:$K$128,4,0)</f>
        <v>DATAAGRO</v>
      </c>
      <c r="F158" s="6">
        <f t="shared" si="6"/>
        <v>100113</v>
      </c>
      <c r="G158" s="6">
        <v>13</v>
      </c>
      <c r="H158" s="43" t="s">
        <v>199</v>
      </c>
      <c r="I158" s="47">
        <f t="shared" si="7"/>
        <v>100113006</v>
      </c>
      <c r="J158" s="53">
        <v>6</v>
      </c>
      <c r="K158" s="52" t="s">
        <v>368</v>
      </c>
      <c r="L158" s="6"/>
      <c r="M158" s="6"/>
      <c r="N158" s="6"/>
      <c r="O158" s="6"/>
    </row>
    <row r="159" spans="1:15" ht="14.5" x14ac:dyDescent="0.3">
      <c r="A159" s="4">
        <v>10</v>
      </c>
      <c r="B159" s="5" t="str">
        <f>VLOOKUP(A159,'DESARROLLO - COLECCIÓN'!$F$4:$K$128,2,0)</f>
        <v>Agropecuario y Forestal</v>
      </c>
      <c r="C159" s="6">
        <v>1001</v>
      </c>
      <c r="D159" s="7" t="str">
        <f>VLOOKUP(C159,'DESARROLLO - COLECCIÓN'!$H$4:$J$128,3,0)</f>
        <v>Agricultura</v>
      </c>
      <c r="E159" s="7" t="str">
        <f>VLOOKUP(C159,'DESARROLLO - COLECCIÓN'!$H$4:$K$128,4,0)</f>
        <v>DATAAGRO</v>
      </c>
      <c r="F159" s="6">
        <f t="shared" si="6"/>
        <v>100113</v>
      </c>
      <c r="G159" s="6">
        <v>13</v>
      </c>
      <c r="H159" s="43" t="s">
        <v>199</v>
      </c>
      <c r="I159" s="47">
        <f t="shared" si="7"/>
        <v>100113007</v>
      </c>
      <c r="J159" s="53">
        <v>7</v>
      </c>
      <c r="K159" s="52" t="s">
        <v>369</v>
      </c>
      <c r="L159" s="6"/>
      <c r="M159" s="6"/>
      <c r="N159" s="6"/>
      <c r="O159" s="6"/>
    </row>
    <row r="160" spans="1:15" ht="14.5" x14ac:dyDescent="0.3">
      <c r="A160" s="4">
        <v>10</v>
      </c>
      <c r="B160" s="5" t="str">
        <f>VLOOKUP(A160,'DESARROLLO - COLECCIÓN'!$F$4:$K$128,2,0)</f>
        <v>Agropecuario y Forestal</v>
      </c>
      <c r="C160" s="6">
        <v>1001</v>
      </c>
      <c r="D160" s="7" t="str">
        <f>VLOOKUP(C160,'DESARROLLO - COLECCIÓN'!$H$4:$J$128,3,0)</f>
        <v>Agricultura</v>
      </c>
      <c r="E160" s="7" t="str">
        <f>VLOOKUP(C160,'DESARROLLO - COLECCIÓN'!$H$4:$K$128,4,0)</f>
        <v>DATAAGRO</v>
      </c>
      <c r="F160" s="6">
        <f t="shared" si="6"/>
        <v>100113</v>
      </c>
      <c r="G160" s="6">
        <v>13</v>
      </c>
      <c r="H160" s="43" t="s">
        <v>199</v>
      </c>
      <c r="I160" s="47">
        <f t="shared" si="7"/>
        <v>100113008</v>
      </c>
      <c r="J160" s="53">
        <v>8</v>
      </c>
      <c r="K160" s="52" t="s">
        <v>370</v>
      </c>
      <c r="L160" s="6"/>
      <c r="M160" s="6"/>
      <c r="N160" s="6"/>
      <c r="O160" s="6"/>
    </row>
    <row r="161" spans="1:15" ht="14.5" x14ac:dyDescent="0.3">
      <c r="A161" s="4">
        <v>10</v>
      </c>
      <c r="B161" s="5" t="str">
        <f>VLOOKUP(A161,'DESARROLLO - COLECCIÓN'!$F$4:$K$128,2,0)</f>
        <v>Agropecuario y Forestal</v>
      </c>
      <c r="C161" s="6">
        <v>1001</v>
      </c>
      <c r="D161" s="7" t="str">
        <f>VLOOKUP(C161,'DESARROLLO - COLECCIÓN'!$H$4:$J$128,3,0)</f>
        <v>Agricultura</v>
      </c>
      <c r="E161" s="7" t="str">
        <f>VLOOKUP(C161,'DESARROLLO - COLECCIÓN'!$H$4:$K$128,4,0)</f>
        <v>DATAAGRO</v>
      </c>
      <c r="F161" s="6">
        <f t="shared" si="6"/>
        <v>100113</v>
      </c>
      <c r="G161" s="6">
        <v>13</v>
      </c>
      <c r="H161" s="43" t="s">
        <v>199</v>
      </c>
      <c r="I161" s="47">
        <f t="shared" si="7"/>
        <v>100113009</v>
      </c>
      <c r="J161" s="53">
        <v>9</v>
      </c>
      <c r="K161" s="52" t="s">
        <v>371</v>
      </c>
      <c r="L161" s="6"/>
      <c r="M161" s="6"/>
      <c r="N161" s="6"/>
      <c r="O161" s="6"/>
    </row>
    <row r="162" spans="1:15" ht="14.5" x14ac:dyDescent="0.3">
      <c r="A162" s="4">
        <v>10</v>
      </c>
      <c r="B162" s="5" t="str">
        <f>VLOOKUP(A162,'DESARROLLO - COLECCIÓN'!$F$4:$K$128,2,0)</f>
        <v>Agropecuario y Forestal</v>
      </c>
      <c r="C162" s="6">
        <v>1001</v>
      </c>
      <c r="D162" s="7" t="str">
        <f>VLOOKUP(C162,'DESARROLLO - COLECCIÓN'!$H$4:$J$128,3,0)</f>
        <v>Agricultura</v>
      </c>
      <c r="E162" s="7" t="str">
        <f>VLOOKUP(C162,'DESARROLLO - COLECCIÓN'!$H$4:$K$128,4,0)</f>
        <v>DATAAGRO</v>
      </c>
      <c r="F162" s="6">
        <f t="shared" si="6"/>
        <v>100113</v>
      </c>
      <c r="G162" s="6">
        <v>13</v>
      </c>
      <c r="H162" s="43" t="s">
        <v>199</v>
      </c>
      <c r="I162" s="47">
        <f t="shared" si="7"/>
        <v>100113010</v>
      </c>
      <c r="J162" s="53">
        <v>10</v>
      </c>
      <c r="K162" s="52" t="s">
        <v>372</v>
      </c>
      <c r="L162" s="6"/>
      <c r="M162" s="6"/>
      <c r="N162" s="6"/>
      <c r="O162" s="6"/>
    </row>
    <row r="163" spans="1:15" ht="14.5" x14ac:dyDescent="0.3">
      <c r="A163" s="4">
        <v>10</v>
      </c>
      <c r="B163" s="5" t="str">
        <f>VLOOKUP(A163,'DESARROLLO - COLECCIÓN'!$F$4:$K$128,2,0)</f>
        <v>Agropecuario y Forestal</v>
      </c>
      <c r="C163" s="6">
        <v>1001</v>
      </c>
      <c r="D163" s="7" t="str">
        <f>VLOOKUP(C163,'DESARROLLO - COLECCIÓN'!$H$4:$J$128,3,0)</f>
        <v>Agricultura</v>
      </c>
      <c r="E163" s="7" t="str">
        <f>VLOOKUP(C163,'DESARROLLO - COLECCIÓN'!$H$4:$K$128,4,0)</f>
        <v>DATAAGRO</v>
      </c>
      <c r="F163" s="6">
        <f t="shared" si="6"/>
        <v>100113</v>
      </c>
      <c r="G163" s="6">
        <v>13</v>
      </c>
      <c r="H163" s="43" t="s">
        <v>199</v>
      </c>
      <c r="I163" s="47">
        <f t="shared" si="7"/>
        <v>100113011</v>
      </c>
      <c r="J163" s="53">
        <v>11</v>
      </c>
      <c r="K163" s="52" t="s">
        <v>373</v>
      </c>
      <c r="L163" s="6"/>
      <c r="M163" s="6"/>
      <c r="N163" s="6"/>
      <c r="O163" s="6"/>
    </row>
    <row r="164" spans="1:15" ht="14.5" x14ac:dyDescent="0.3">
      <c r="A164" s="4">
        <v>10</v>
      </c>
      <c r="B164" s="5" t="str">
        <f>VLOOKUP(A164,'DESARROLLO - COLECCIÓN'!$F$4:$K$128,2,0)</f>
        <v>Agropecuario y Forestal</v>
      </c>
      <c r="C164" s="6">
        <v>1001</v>
      </c>
      <c r="D164" s="7" t="str">
        <f>VLOOKUP(C164,'DESARROLLO - COLECCIÓN'!$H$4:$J$128,3,0)</f>
        <v>Agricultura</v>
      </c>
      <c r="E164" s="7" t="str">
        <f>VLOOKUP(C164,'DESARROLLO - COLECCIÓN'!$H$4:$K$128,4,0)</f>
        <v>DATAAGRO</v>
      </c>
      <c r="F164" s="6">
        <f t="shared" ref="F164:F190" si="8">C164*100+G164</f>
        <v>100114</v>
      </c>
      <c r="G164" s="6">
        <v>14</v>
      </c>
      <c r="H164" s="43" t="s">
        <v>204</v>
      </c>
      <c r="I164" s="47">
        <f t="shared" si="7"/>
        <v>100114001</v>
      </c>
      <c r="J164" s="53">
        <v>1</v>
      </c>
      <c r="K164" s="52" t="s">
        <v>205</v>
      </c>
      <c r="L164" s="6"/>
      <c r="M164" s="6"/>
      <c r="N164" s="6"/>
      <c r="O164" s="6"/>
    </row>
    <row r="165" spans="1:15" ht="14.5" x14ac:dyDescent="0.3">
      <c r="A165" s="4">
        <v>10</v>
      </c>
      <c r="B165" s="5" t="str">
        <f>VLOOKUP(A165,'DESARROLLO - COLECCIÓN'!$F$4:$K$128,2,0)</f>
        <v>Agropecuario y Forestal</v>
      </c>
      <c r="C165" s="6">
        <v>1001</v>
      </c>
      <c r="D165" s="7" t="str">
        <f>VLOOKUP(C165,'DESARROLLO - COLECCIÓN'!$H$4:$J$128,3,0)</f>
        <v>Agricultura</v>
      </c>
      <c r="E165" s="7" t="str">
        <f>VLOOKUP(C165,'DESARROLLO - COLECCIÓN'!$H$4:$K$128,4,0)</f>
        <v>DATAAGRO</v>
      </c>
      <c r="F165" s="6">
        <f t="shared" si="8"/>
        <v>100114</v>
      </c>
      <c r="G165" s="6">
        <v>14</v>
      </c>
      <c r="H165" s="43" t="s">
        <v>204</v>
      </c>
      <c r="I165" s="47">
        <f t="shared" si="7"/>
        <v>100114002</v>
      </c>
      <c r="J165" s="53">
        <v>2</v>
      </c>
      <c r="K165" s="52" t="s">
        <v>206</v>
      </c>
      <c r="L165" s="6"/>
      <c r="M165" s="6"/>
      <c r="N165" s="6"/>
      <c r="O165" s="6"/>
    </row>
    <row r="166" spans="1:15" ht="14.5" x14ac:dyDescent="0.3">
      <c r="A166" s="4">
        <v>10</v>
      </c>
      <c r="B166" s="5" t="str">
        <f>VLOOKUP(A166,'DESARROLLO - COLECCIÓN'!$F$4:$K$128,2,0)</f>
        <v>Agropecuario y Forestal</v>
      </c>
      <c r="C166" s="6">
        <v>1001</v>
      </c>
      <c r="D166" s="7" t="str">
        <f>VLOOKUP(C166,'DESARROLLO - COLECCIÓN'!$H$4:$J$128,3,0)</f>
        <v>Agricultura</v>
      </c>
      <c r="E166" s="7" t="str">
        <f>VLOOKUP(C166,'DESARROLLO - COLECCIÓN'!$H$4:$K$128,4,0)</f>
        <v>DATAAGRO</v>
      </c>
      <c r="F166" s="6">
        <f t="shared" si="8"/>
        <v>100114</v>
      </c>
      <c r="G166" s="6">
        <v>14</v>
      </c>
      <c r="H166" s="43" t="s">
        <v>204</v>
      </c>
      <c r="I166" s="47">
        <f t="shared" si="7"/>
        <v>100114003</v>
      </c>
      <c r="J166" s="53">
        <v>3</v>
      </c>
      <c r="K166" s="52" t="s">
        <v>207</v>
      </c>
      <c r="L166" s="6"/>
      <c r="M166" s="6"/>
      <c r="N166" s="6"/>
      <c r="O166" s="6"/>
    </row>
    <row r="167" spans="1:15" ht="14.5" x14ac:dyDescent="0.3">
      <c r="A167" s="4">
        <v>10</v>
      </c>
      <c r="B167" s="5" t="str">
        <f>VLOOKUP(A167,'DESARROLLO - COLECCIÓN'!$F$4:$K$128,2,0)</f>
        <v>Agropecuario y Forestal</v>
      </c>
      <c r="C167" s="6">
        <v>1001</v>
      </c>
      <c r="D167" s="7" t="str">
        <f>VLOOKUP(C167,'DESARROLLO - COLECCIÓN'!$H$4:$J$128,3,0)</f>
        <v>Agricultura</v>
      </c>
      <c r="E167" s="7" t="str">
        <f>VLOOKUP(C167,'DESARROLLO - COLECCIÓN'!$H$4:$K$128,4,0)</f>
        <v>DATAAGRO</v>
      </c>
      <c r="F167" s="6">
        <f t="shared" si="8"/>
        <v>100114</v>
      </c>
      <c r="G167" s="6">
        <v>14</v>
      </c>
      <c r="H167" s="43" t="s">
        <v>204</v>
      </c>
      <c r="I167" s="47">
        <f t="shared" si="7"/>
        <v>100114004</v>
      </c>
      <c r="J167" s="53">
        <v>4</v>
      </c>
      <c r="K167" s="52" t="s">
        <v>208</v>
      </c>
      <c r="L167" s="6"/>
      <c r="M167" s="6"/>
      <c r="N167" s="6"/>
      <c r="O167" s="6"/>
    </row>
    <row r="168" spans="1:15" ht="14.5" x14ac:dyDescent="0.3">
      <c r="A168" s="4">
        <v>10</v>
      </c>
      <c r="B168" s="5" t="str">
        <f>VLOOKUP(A168,'DESARROLLO - COLECCIÓN'!$F$4:$K$128,2,0)</f>
        <v>Agropecuario y Forestal</v>
      </c>
      <c r="C168" s="6">
        <v>1001</v>
      </c>
      <c r="D168" s="7" t="str">
        <f>VLOOKUP(C168,'DESARROLLO - COLECCIÓN'!$H$4:$J$128,3,0)</f>
        <v>Agricultura</v>
      </c>
      <c r="E168" s="7" t="str">
        <f>VLOOKUP(C168,'DESARROLLO - COLECCIÓN'!$H$4:$K$128,4,0)</f>
        <v>DATAAGRO</v>
      </c>
      <c r="F168" s="6">
        <f t="shared" si="8"/>
        <v>100114</v>
      </c>
      <c r="G168" s="6">
        <v>14</v>
      </c>
      <c r="H168" s="43" t="s">
        <v>204</v>
      </c>
      <c r="I168" s="47">
        <f t="shared" si="7"/>
        <v>100114005</v>
      </c>
      <c r="J168" s="53">
        <v>5</v>
      </c>
      <c r="K168" s="52" t="s">
        <v>209</v>
      </c>
      <c r="L168" s="6"/>
      <c r="M168" s="6"/>
      <c r="N168" s="6"/>
      <c r="O168" s="6"/>
    </row>
    <row r="169" spans="1:15" ht="14.5" x14ac:dyDescent="0.3">
      <c r="A169" s="4">
        <v>10</v>
      </c>
      <c r="B169" s="5" t="str">
        <f>VLOOKUP(A169,'DESARROLLO - COLECCIÓN'!$F$4:$K$128,2,0)</f>
        <v>Agropecuario y Forestal</v>
      </c>
      <c r="C169" s="6">
        <v>1001</v>
      </c>
      <c r="D169" s="7" t="str">
        <f>VLOOKUP(C169,'DESARROLLO - COLECCIÓN'!$H$4:$J$128,3,0)</f>
        <v>Agricultura</v>
      </c>
      <c r="E169" s="7" t="str">
        <f>VLOOKUP(C169,'DESARROLLO - COLECCIÓN'!$H$4:$K$128,4,0)</f>
        <v>DATAAGRO</v>
      </c>
      <c r="F169" s="6">
        <f t="shared" si="8"/>
        <v>100114</v>
      </c>
      <c r="G169" s="6">
        <v>14</v>
      </c>
      <c r="H169" s="43" t="s">
        <v>204</v>
      </c>
      <c r="I169" s="47">
        <f t="shared" si="7"/>
        <v>100114006</v>
      </c>
      <c r="J169" s="53">
        <v>6</v>
      </c>
      <c r="K169" s="52" t="s">
        <v>210</v>
      </c>
      <c r="L169" s="6"/>
      <c r="M169" s="6"/>
      <c r="N169" s="6"/>
      <c r="O169" s="6"/>
    </row>
    <row r="170" spans="1:15" ht="14.5" x14ac:dyDescent="0.3">
      <c r="A170" s="4">
        <v>10</v>
      </c>
      <c r="B170" s="5" t="str">
        <f>VLOOKUP(A170,'DESARROLLO - COLECCIÓN'!$F$4:$K$128,2,0)</f>
        <v>Agropecuario y Forestal</v>
      </c>
      <c r="C170" s="6">
        <v>1001</v>
      </c>
      <c r="D170" s="7" t="str">
        <f>VLOOKUP(C170,'DESARROLLO - COLECCIÓN'!$H$4:$J$128,3,0)</f>
        <v>Agricultura</v>
      </c>
      <c r="E170" s="7" t="str">
        <f>VLOOKUP(C170,'DESARROLLO - COLECCIÓN'!$H$4:$K$128,4,0)</f>
        <v>DATAAGRO</v>
      </c>
      <c r="F170" s="6">
        <f t="shared" si="8"/>
        <v>100114</v>
      </c>
      <c r="G170" s="6">
        <v>14</v>
      </c>
      <c r="H170" s="43" t="s">
        <v>204</v>
      </c>
      <c r="I170" s="47">
        <f t="shared" si="7"/>
        <v>100114007</v>
      </c>
      <c r="J170" s="53">
        <v>7</v>
      </c>
      <c r="K170" s="52" t="s">
        <v>211</v>
      </c>
      <c r="L170" s="6"/>
      <c r="M170" s="6"/>
      <c r="N170" s="6"/>
      <c r="O170" s="6"/>
    </row>
    <row r="171" spans="1:15" ht="14.5" x14ac:dyDescent="0.3">
      <c r="A171" s="4">
        <v>10</v>
      </c>
      <c r="B171" s="5" t="str">
        <f>VLOOKUP(A171,'DESARROLLO - COLECCIÓN'!$F$4:$K$128,2,0)</f>
        <v>Agropecuario y Forestal</v>
      </c>
      <c r="C171" s="6">
        <v>1001</v>
      </c>
      <c r="D171" s="7" t="str">
        <f>VLOOKUP(C171,'DESARROLLO - COLECCIÓN'!$H$4:$J$128,3,0)</f>
        <v>Agricultura</v>
      </c>
      <c r="E171" s="7" t="str">
        <f>VLOOKUP(C171,'DESARROLLO - COLECCIÓN'!$H$4:$K$128,4,0)</f>
        <v>DATAAGRO</v>
      </c>
      <c r="F171" s="6">
        <f t="shared" si="8"/>
        <v>100114</v>
      </c>
      <c r="G171" s="6">
        <v>14</v>
      </c>
      <c r="H171" s="43" t="s">
        <v>204</v>
      </c>
      <c r="I171" s="47">
        <f t="shared" si="7"/>
        <v>100114008</v>
      </c>
      <c r="J171" s="53">
        <v>8</v>
      </c>
      <c r="K171" s="52" t="s">
        <v>212</v>
      </c>
      <c r="L171" s="6"/>
      <c r="M171" s="6"/>
      <c r="N171" s="6"/>
      <c r="O171" s="6"/>
    </row>
    <row r="172" spans="1:15" ht="14.5" x14ac:dyDescent="0.3">
      <c r="A172" s="4">
        <v>10</v>
      </c>
      <c r="B172" s="5" t="str">
        <f>VLOOKUP(A172,'DESARROLLO - COLECCIÓN'!$F$4:$K$128,2,0)</f>
        <v>Agropecuario y Forestal</v>
      </c>
      <c r="C172" s="6">
        <v>1001</v>
      </c>
      <c r="D172" s="7" t="str">
        <f>VLOOKUP(C172,'DESARROLLO - COLECCIÓN'!$H$4:$J$128,3,0)</f>
        <v>Agricultura</v>
      </c>
      <c r="E172" s="7" t="str">
        <f>VLOOKUP(C172,'DESARROLLO - COLECCIÓN'!$H$4:$K$128,4,0)</f>
        <v>DATAAGRO</v>
      </c>
      <c r="F172" s="6">
        <f t="shared" si="8"/>
        <v>100114</v>
      </c>
      <c r="G172" s="6">
        <v>14</v>
      </c>
      <c r="H172" s="43" t="s">
        <v>204</v>
      </c>
      <c r="I172" s="47">
        <f t="shared" si="7"/>
        <v>100114009</v>
      </c>
      <c r="J172" s="53">
        <v>9</v>
      </c>
      <c r="K172" s="52" t="s">
        <v>213</v>
      </c>
      <c r="L172" s="6"/>
      <c r="M172" s="6"/>
      <c r="N172" s="6"/>
      <c r="O172" s="6"/>
    </row>
    <row r="173" spans="1:15" ht="14.5" x14ac:dyDescent="0.3">
      <c r="A173" s="4">
        <v>10</v>
      </c>
      <c r="B173" s="5" t="str">
        <f>VLOOKUP(A173,'DESARROLLO - COLECCIÓN'!$F$4:$K$128,2,0)</f>
        <v>Agropecuario y Forestal</v>
      </c>
      <c r="C173" s="6">
        <v>1001</v>
      </c>
      <c r="D173" s="7" t="str">
        <f>VLOOKUP(C173,'DESARROLLO - COLECCIÓN'!$H$4:$J$128,3,0)</f>
        <v>Agricultura</v>
      </c>
      <c r="E173" s="7" t="str">
        <f>VLOOKUP(C173,'DESARROLLO - COLECCIÓN'!$H$4:$K$128,4,0)</f>
        <v>DATAAGRO</v>
      </c>
      <c r="F173" s="6">
        <f t="shared" si="8"/>
        <v>100114</v>
      </c>
      <c r="G173" s="6">
        <v>14</v>
      </c>
      <c r="H173" s="43" t="s">
        <v>204</v>
      </c>
      <c r="I173" s="47">
        <f t="shared" si="7"/>
        <v>100114010</v>
      </c>
      <c r="J173" s="53">
        <v>10</v>
      </c>
      <c r="K173" s="52" t="s">
        <v>182</v>
      </c>
      <c r="L173" s="6"/>
      <c r="M173" s="6"/>
      <c r="N173" s="6"/>
      <c r="O173" s="6"/>
    </row>
    <row r="174" spans="1:15" ht="14.5" x14ac:dyDescent="0.3">
      <c r="A174" s="4">
        <v>10</v>
      </c>
      <c r="B174" s="5" t="str">
        <f>VLOOKUP(A174,'DESARROLLO - COLECCIÓN'!$F$4:$K$128,2,0)</f>
        <v>Agropecuario y Forestal</v>
      </c>
      <c r="C174" s="6">
        <v>1001</v>
      </c>
      <c r="D174" s="7" t="str">
        <f>VLOOKUP(C174,'DESARROLLO - COLECCIÓN'!$H$4:$J$128,3,0)</f>
        <v>Agricultura</v>
      </c>
      <c r="E174" s="7" t="str">
        <f>VLOOKUP(C174,'DESARROLLO - COLECCIÓN'!$H$4:$K$128,4,0)</f>
        <v>DATAAGRO</v>
      </c>
      <c r="F174" s="6">
        <f t="shared" si="8"/>
        <v>100114</v>
      </c>
      <c r="G174" s="6">
        <v>14</v>
      </c>
      <c r="H174" s="43" t="s">
        <v>204</v>
      </c>
      <c r="I174" s="47">
        <f t="shared" si="7"/>
        <v>100114011</v>
      </c>
      <c r="J174" s="53">
        <v>11</v>
      </c>
      <c r="K174" s="52" t="s">
        <v>203</v>
      </c>
      <c r="L174" s="6"/>
      <c r="M174" s="6"/>
      <c r="N174" s="6"/>
      <c r="O174" s="6"/>
    </row>
    <row r="175" spans="1:15" ht="14.5" x14ac:dyDescent="0.3">
      <c r="A175" s="4">
        <v>10</v>
      </c>
      <c r="B175" s="5" t="str">
        <f>VLOOKUP(A175,'DESARROLLO - COLECCIÓN'!$F$4:$K$128,2,0)</f>
        <v>Agropecuario y Forestal</v>
      </c>
      <c r="C175" s="6">
        <v>1001</v>
      </c>
      <c r="D175" s="7" t="str">
        <f>VLOOKUP(C175,'DESARROLLO - COLECCIÓN'!$H$4:$J$128,3,0)</f>
        <v>Agricultura</v>
      </c>
      <c r="E175" s="7" t="str">
        <f>VLOOKUP(C175,'DESARROLLO - COLECCIÓN'!$H$4:$K$128,4,0)</f>
        <v>DATAAGRO</v>
      </c>
      <c r="F175" s="6">
        <f t="shared" si="8"/>
        <v>100114</v>
      </c>
      <c r="G175" s="6">
        <v>14</v>
      </c>
      <c r="H175" s="43" t="s">
        <v>204</v>
      </c>
      <c r="I175" s="47">
        <f t="shared" si="7"/>
        <v>100114012</v>
      </c>
      <c r="J175" s="53">
        <v>12</v>
      </c>
      <c r="K175" s="52" t="s">
        <v>214</v>
      </c>
      <c r="L175" s="6"/>
      <c r="M175" s="6"/>
      <c r="N175" s="6"/>
      <c r="O175" s="6"/>
    </row>
    <row r="176" spans="1:15" ht="14.5" x14ac:dyDescent="0.3">
      <c r="A176" s="4">
        <v>10</v>
      </c>
      <c r="B176" s="5" t="str">
        <f>VLOOKUP(A176,'DESARROLLO - COLECCIÓN'!$F$4:$K$128,2,0)</f>
        <v>Agropecuario y Forestal</v>
      </c>
      <c r="C176" s="6">
        <v>1001</v>
      </c>
      <c r="D176" s="7" t="str">
        <f>VLOOKUP(C176,'DESARROLLO - COLECCIÓN'!$H$4:$J$128,3,0)</f>
        <v>Agricultura</v>
      </c>
      <c r="E176" s="7" t="str">
        <f>VLOOKUP(C176,'DESARROLLO - COLECCIÓN'!$H$4:$K$128,4,0)</f>
        <v>DATAAGRO</v>
      </c>
      <c r="F176" s="6">
        <f t="shared" si="8"/>
        <v>100114</v>
      </c>
      <c r="G176" s="6">
        <v>14</v>
      </c>
      <c r="H176" s="43" t="s">
        <v>204</v>
      </c>
      <c r="I176" s="47">
        <f t="shared" si="7"/>
        <v>100114013</v>
      </c>
      <c r="J176" s="53">
        <v>13</v>
      </c>
      <c r="K176" s="52" t="s">
        <v>183</v>
      </c>
      <c r="L176" s="6"/>
      <c r="M176" s="6"/>
      <c r="N176" s="6"/>
      <c r="O176" s="6"/>
    </row>
    <row r="177" spans="1:15" ht="14.5" x14ac:dyDescent="0.3">
      <c r="A177" s="4">
        <v>10</v>
      </c>
      <c r="B177" s="5" t="str">
        <f>VLOOKUP(A177,'DESARROLLO - COLECCIÓN'!$F$4:$K$128,2,0)</f>
        <v>Agropecuario y Forestal</v>
      </c>
      <c r="C177" s="6">
        <v>1001</v>
      </c>
      <c r="D177" s="7" t="str">
        <f>VLOOKUP(C177,'DESARROLLO - COLECCIÓN'!$H$4:$J$128,3,0)</f>
        <v>Agricultura</v>
      </c>
      <c r="E177" s="7" t="str">
        <f>VLOOKUP(C177,'DESARROLLO - COLECCIÓN'!$H$4:$K$128,4,0)</f>
        <v>DATAAGRO</v>
      </c>
      <c r="F177" s="6">
        <f t="shared" si="8"/>
        <v>100114</v>
      </c>
      <c r="G177" s="6">
        <v>14</v>
      </c>
      <c r="H177" s="43" t="s">
        <v>204</v>
      </c>
      <c r="I177" s="47">
        <f t="shared" si="7"/>
        <v>100114014</v>
      </c>
      <c r="J177" s="53">
        <v>14</v>
      </c>
      <c r="K177" s="52" t="s">
        <v>539</v>
      </c>
      <c r="L177" s="6"/>
      <c r="M177" s="6"/>
      <c r="N177" s="6"/>
      <c r="O177" s="6"/>
    </row>
    <row r="178" spans="1:15" ht="14.5" x14ac:dyDescent="0.3">
      <c r="A178" s="4">
        <v>10</v>
      </c>
      <c r="B178" s="5" t="str">
        <f>VLOOKUP(A178,'DESARROLLO - COLECCIÓN'!$F$4:$K$128,2,0)</f>
        <v>Agropecuario y Forestal</v>
      </c>
      <c r="C178" s="6">
        <v>1001</v>
      </c>
      <c r="D178" s="7" t="str">
        <f>VLOOKUP(C178,'DESARROLLO - COLECCIÓN'!$H$4:$J$128,3,0)</f>
        <v>Agricultura</v>
      </c>
      <c r="E178" s="7" t="str">
        <f>VLOOKUP(C178,'DESARROLLO - COLECCIÓN'!$H$4:$K$128,4,0)</f>
        <v>DATAAGRO</v>
      </c>
      <c r="F178" s="6">
        <f t="shared" si="8"/>
        <v>100114</v>
      </c>
      <c r="G178" s="6">
        <v>14</v>
      </c>
      <c r="H178" s="43" t="s">
        <v>204</v>
      </c>
      <c r="I178" s="47">
        <f t="shared" si="7"/>
        <v>100114015</v>
      </c>
      <c r="J178" s="53">
        <v>15</v>
      </c>
      <c r="K178" s="52" t="s">
        <v>352</v>
      </c>
      <c r="L178" s="6"/>
      <c r="M178" s="6"/>
      <c r="N178" s="6"/>
      <c r="O178" s="6"/>
    </row>
    <row r="179" spans="1:15" ht="14.5" x14ac:dyDescent="0.3">
      <c r="A179" s="4">
        <v>10</v>
      </c>
      <c r="B179" s="5" t="str">
        <f>VLOOKUP(A179,'DESARROLLO - COLECCIÓN'!$F$4:$K$128,2,0)</f>
        <v>Agropecuario y Forestal</v>
      </c>
      <c r="C179" s="6">
        <v>1001</v>
      </c>
      <c r="D179" s="7" t="str">
        <f>VLOOKUP(C179,'DESARROLLO - COLECCIÓN'!$H$4:$J$128,3,0)</f>
        <v>Agricultura</v>
      </c>
      <c r="E179" s="7" t="str">
        <f>VLOOKUP(C179,'DESARROLLO - COLECCIÓN'!$H$4:$K$128,4,0)</f>
        <v>DATAAGRO</v>
      </c>
      <c r="F179" s="6">
        <f t="shared" si="8"/>
        <v>100115</v>
      </c>
      <c r="G179" s="6">
        <v>15</v>
      </c>
      <c r="H179" s="43" t="s">
        <v>365</v>
      </c>
      <c r="I179" s="47">
        <f t="shared" si="7"/>
        <v>100115001</v>
      </c>
      <c r="J179" s="53">
        <v>1</v>
      </c>
      <c r="K179" s="52" t="s">
        <v>355</v>
      </c>
      <c r="L179" s="6"/>
      <c r="M179" s="6"/>
      <c r="N179" s="6"/>
      <c r="O179" s="6"/>
    </row>
    <row r="180" spans="1:15" ht="14.5" x14ac:dyDescent="0.3">
      <c r="A180" s="4">
        <v>10</v>
      </c>
      <c r="B180" s="5" t="str">
        <f>VLOOKUP(A180,'DESARROLLO - COLECCIÓN'!$F$4:$K$128,2,0)</f>
        <v>Agropecuario y Forestal</v>
      </c>
      <c r="C180" s="6">
        <v>1001</v>
      </c>
      <c r="D180" s="7" t="str">
        <f>VLOOKUP(C180,'DESARROLLO - COLECCIÓN'!$H$4:$J$128,3,0)</f>
        <v>Agricultura</v>
      </c>
      <c r="E180" s="7" t="str">
        <f>VLOOKUP(C180,'DESARROLLO - COLECCIÓN'!$H$4:$K$128,4,0)</f>
        <v>DATAAGRO</v>
      </c>
      <c r="F180" s="6">
        <f t="shared" si="8"/>
        <v>100115</v>
      </c>
      <c r="G180" s="6">
        <v>15</v>
      </c>
      <c r="H180" s="43" t="s">
        <v>365</v>
      </c>
      <c r="I180" s="47">
        <f t="shared" si="7"/>
        <v>100115002</v>
      </c>
      <c r="J180" s="53">
        <v>2</v>
      </c>
      <c r="K180" s="52" t="s">
        <v>356</v>
      </c>
      <c r="L180" s="6"/>
      <c r="M180" s="6"/>
      <c r="N180" s="6"/>
      <c r="O180" s="6"/>
    </row>
    <row r="181" spans="1:15" ht="14.5" x14ac:dyDescent="0.3">
      <c r="A181" s="4">
        <v>10</v>
      </c>
      <c r="B181" s="5" t="str">
        <f>VLOOKUP(A181,'DESARROLLO - COLECCIÓN'!$F$4:$K$128,2,0)</f>
        <v>Agropecuario y Forestal</v>
      </c>
      <c r="C181" s="6">
        <v>1001</v>
      </c>
      <c r="D181" s="7" t="str">
        <f>VLOOKUP(C181,'DESARROLLO - COLECCIÓN'!$H$4:$J$128,3,0)</f>
        <v>Agricultura</v>
      </c>
      <c r="E181" s="7" t="str">
        <f>VLOOKUP(C181,'DESARROLLO - COLECCIÓN'!$H$4:$K$128,4,0)</f>
        <v>DATAAGRO</v>
      </c>
      <c r="F181" s="6">
        <f t="shared" si="8"/>
        <v>100115</v>
      </c>
      <c r="G181" s="6">
        <v>15</v>
      </c>
      <c r="H181" s="43" t="s">
        <v>365</v>
      </c>
      <c r="I181" s="47">
        <f t="shared" si="7"/>
        <v>100115003</v>
      </c>
      <c r="J181" s="53">
        <v>3</v>
      </c>
      <c r="K181" s="52" t="s">
        <v>357</v>
      </c>
      <c r="L181" s="6"/>
      <c r="M181" s="6"/>
      <c r="N181" s="6"/>
      <c r="O181" s="6"/>
    </row>
    <row r="182" spans="1:15" ht="14.5" x14ac:dyDescent="0.3">
      <c r="A182" s="4">
        <v>10</v>
      </c>
      <c r="B182" s="5" t="str">
        <f>VLOOKUP(A182,'DESARROLLO - COLECCIÓN'!$F$4:$K$128,2,0)</f>
        <v>Agropecuario y Forestal</v>
      </c>
      <c r="C182" s="6">
        <v>1001</v>
      </c>
      <c r="D182" s="7" t="str">
        <f>VLOOKUP(C182,'DESARROLLO - COLECCIÓN'!$H$4:$J$128,3,0)</f>
        <v>Agricultura</v>
      </c>
      <c r="E182" s="7" t="str">
        <f>VLOOKUP(C182,'DESARROLLO - COLECCIÓN'!$H$4:$K$128,4,0)</f>
        <v>DATAAGRO</v>
      </c>
      <c r="F182" s="6">
        <f t="shared" si="8"/>
        <v>100116</v>
      </c>
      <c r="G182" s="6">
        <v>16</v>
      </c>
      <c r="H182" s="43" t="s">
        <v>358</v>
      </c>
      <c r="I182" s="47">
        <f t="shared" si="7"/>
        <v>100116001</v>
      </c>
      <c r="J182" s="53">
        <v>1</v>
      </c>
      <c r="K182" s="52" t="s">
        <v>358</v>
      </c>
      <c r="L182" s="6"/>
      <c r="M182" s="6"/>
      <c r="N182" s="6"/>
      <c r="O182" s="6"/>
    </row>
    <row r="183" spans="1:15" ht="14.5" x14ac:dyDescent="0.3">
      <c r="A183" s="4">
        <v>10</v>
      </c>
      <c r="B183" s="5" t="str">
        <f>VLOOKUP(A183,'DESARROLLO - COLECCIÓN'!$F$4:$K$128,2,0)</f>
        <v>Agropecuario y Forestal</v>
      </c>
      <c r="C183" s="6">
        <v>1001</v>
      </c>
      <c r="D183" s="7" t="str">
        <f>VLOOKUP(C183,'DESARROLLO - COLECCIÓN'!$H$4:$J$128,3,0)</f>
        <v>Agricultura</v>
      </c>
      <c r="E183" s="7" t="str">
        <f>VLOOKUP(C183,'DESARROLLO - COLECCIÓN'!$H$4:$K$128,4,0)</f>
        <v>DATAAGRO</v>
      </c>
      <c r="F183" s="6">
        <f t="shared" si="8"/>
        <v>100117</v>
      </c>
      <c r="G183" s="6">
        <v>17</v>
      </c>
      <c r="H183" s="43" t="s">
        <v>366</v>
      </c>
      <c r="I183" s="47">
        <f t="shared" si="7"/>
        <v>100117001</v>
      </c>
      <c r="J183" s="53">
        <v>1</v>
      </c>
      <c r="K183" s="52" t="s">
        <v>359</v>
      </c>
      <c r="L183" s="6"/>
      <c r="M183" s="6"/>
      <c r="N183" s="6"/>
      <c r="O183" s="6"/>
    </row>
    <row r="184" spans="1:15" ht="14.5" x14ac:dyDescent="0.3">
      <c r="A184" s="4">
        <v>10</v>
      </c>
      <c r="B184" s="5" t="str">
        <f>VLOOKUP(A184,'DESARROLLO - COLECCIÓN'!$F$4:$K$128,2,0)</f>
        <v>Agropecuario y Forestal</v>
      </c>
      <c r="C184" s="6">
        <v>1001</v>
      </c>
      <c r="D184" s="7" t="str">
        <f>VLOOKUP(C184,'DESARROLLO - COLECCIÓN'!$H$4:$J$128,3,0)</f>
        <v>Agricultura</v>
      </c>
      <c r="E184" s="7" t="str">
        <f>VLOOKUP(C184,'DESARROLLO - COLECCIÓN'!$H$4:$K$128,4,0)</f>
        <v>DATAAGRO</v>
      </c>
      <c r="F184" s="6">
        <f t="shared" si="8"/>
        <v>100117</v>
      </c>
      <c r="G184" s="6">
        <v>17</v>
      </c>
      <c r="H184" s="43" t="s">
        <v>366</v>
      </c>
      <c r="I184" s="47">
        <f t="shared" si="7"/>
        <v>100117002</v>
      </c>
      <c r="J184" s="53">
        <v>2</v>
      </c>
      <c r="K184" s="52" t="s">
        <v>360</v>
      </c>
      <c r="L184" s="6"/>
      <c r="M184" s="6"/>
      <c r="N184" s="6"/>
      <c r="O184" s="6"/>
    </row>
    <row r="185" spans="1:15" ht="14.5" x14ac:dyDescent="0.3">
      <c r="A185" s="4">
        <v>10</v>
      </c>
      <c r="B185" s="5" t="str">
        <f>VLOOKUP(A185,'DESARROLLO - COLECCIÓN'!$F$4:$K$128,2,0)</f>
        <v>Agropecuario y Forestal</v>
      </c>
      <c r="C185" s="6">
        <v>1001</v>
      </c>
      <c r="D185" s="7" t="str">
        <f>VLOOKUP(C185,'DESARROLLO - COLECCIÓN'!$H$4:$J$128,3,0)</f>
        <v>Agricultura</v>
      </c>
      <c r="E185" s="7" t="str">
        <f>VLOOKUP(C185,'DESARROLLO - COLECCIÓN'!$H$4:$K$128,4,0)</f>
        <v>DATAAGRO</v>
      </c>
      <c r="F185" s="6">
        <f t="shared" si="8"/>
        <v>100117</v>
      </c>
      <c r="G185" s="6">
        <v>17</v>
      </c>
      <c r="H185" s="43" t="s">
        <v>366</v>
      </c>
      <c r="I185" s="47">
        <f t="shared" si="7"/>
        <v>100117003</v>
      </c>
      <c r="J185" s="53">
        <v>3</v>
      </c>
      <c r="K185" s="52" t="s">
        <v>361</v>
      </c>
      <c r="L185" s="6"/>
      <c r="M185" s="6"/>
      <c r="N185" s="6"/>
      <c r="O185" s="6"/>
    </row>
    <row r="186" spans="1:15" ht="14.5" x14ac:dyDescent="0.3">
      <c r="A186" s="4">
        <v>10</v>
      </c>
      <c r="B186" s="5" t="str">
        <f>VLOOKUP(A186,'DESARROLLO - COLECCIÓN'!$F$4:$K$128,2,0)</f>
        <v>Agropecuario y Forestal</v>
      </c>
      <c r="C186" s="6">
        <v>1001</v>
      </c>
      <c r="D186" s="7" t="str">
        <f>VLOOKUP(C186,'DESARROLLO - COLECCIÓN'!$H$4:$J$128,3,0)</f>
        <v>Agricultura</v>
      </c>
      <c r="E186" s="7" t="str">
        <f>VLOOKUP(C186,'DESARROLLO - COLECCIÓN'!$H$4:$K$128,4,0)</f>
        <v>DATAAGRO</v>
      </c>
      <c r="F186" s="6">
        <f t="shared" si="8"/>
        <v>100117</v>
      </c>
      <c r="G186" s="6">
        <v>17</v>
      </c>
      <c r="H186" s="43" t="s">
        <v>366</v>
      </c>
      <c r="I186" s="47">
        <f t="shared" si="7"/>
        <v>100117004</v>
      </c>
      <c r="J186" s="53">
        <v>4</v>
      </c>
      <c r="K186" s="52" t="s">
        <v>362</v>
      </c>
      <c r="L186" s="6"/>
      <c r="M186" s="6"/>
      <c r="N186" s="6"/>
      <c r="O186" s="6"/>
    </row>
    <row r="187" spans="1:15" ht="14.5" x14ac:dyDescent="0.3">
      <c r="A187" s="4">
        <v>10</v>
      </c>
      <c r="B187" s="5" t="str">
        <f>VLOOKUP(A187,'DESARROLLO - COLECCIÓN'!$F$4:$K$128,2,0)</f>
        <v>Agropecuario y Forestal</v>
      </c>
      <c r="C187" s="6">
        <v>1001</v>
      </c>
      <c r="D187" s="7" t="str">
        <f>VLOOKUP(C187,'DESARROLLO - COLECCIÓN'!$H$4:$J$128,3,0)</f>
        <v>Agricultura</v>
      </c>
      <c r="E187" s="7" t="str">
        <f>VLOOKUP(C187,'DESARROLLO - COLECCIÓN'!$H$4:$K$128,4,0)</f>
        <v>DATAAGRO</v>
      </c>
      <c r="F187" s="6">
        <f t="shared" si="8"/>
        <v>100117</v>
      </c>
      <c r="G187" s="6">
        <v>17</v>
      </c>
      <c r="H187" s="43" t="s">
        <v>366</v>
      </c>
      <c r="I187" s="47">
        <f t="shared" si="7"/>
        <v>100117005</v>
      </c>
      <c r="J187" s="53">
        <v>5</v>
      </c>
      <c r="K187" s="52" t="s">
        <v>363</v>
      </c>
      <c r="L187" s="6"/>
      <c r="M187" s="6"/>
      <c r="N187" s="6"/>
      <c r="O187" s="6"/>
    </row>
    <row r="188" spans="1:15" ht="14.5" x14ac:dyDescent="0.3">
      <c r="A188" s="4">
        <v>10</v>
      </c>
      <c r="B188" s="5" t="str">
        <f>VLOOKUP(A188,'DESARROLLO - COLECCIÓN'!$F$4:$K$128,2,0)</f>
        <v>Agropecuario y Forestal</v>
      </c>
      <c r="C188" s="6">
        <v>1001</v>
      </c>
      <c r="D188" s="7" t="str">
        <f>VLOOKUP(C188,'DESARROLLO - COLECCIÓN'!$H$4:$J$128,3,0)</f>
        <v>Agricultura</v>
      </c>
      <c r="E188" s="7" t="str">
        <f>VLOOKUP(C188,'DESARROLLO - COLECCIÓN'!$H$4:$K$128,4,0)</f>
        <v>DATAAGRO</v>
      </c>
      <c r="F188" s="6">
        <f t="shared" si="8"/>
        <v>100117</v>
      </c>
      <c r="G188" s="6">
        <v>17</v>
      </c>
      <c r="H188" s="43" t="s">
        <v>366</v>
      </c>
      <c r="I188" s="47">
        <f t="shared" si="7"/>
        <v>100117006</v>
      </c>
      <c r="J188" s="53">
        <v>6</v>
      </c>
      <c r="K188" s="52" t="s">
        <v>364</v>
      </c>
      <c r="L188" s="6"/>
      <c r="M188" s="6"/>
      <c r="N188" s="6"/>
      <c r="O188" s="6"/>
    </row>
    <row r="189" spans="1:15" ht="14.5" x14ac:dyDescent="0.3">
      <c r="A189" s="4">
        <v>10</v>
      </c>
      <c r="B189" s="5" t="str">
        <f>VLOOKUP(A189,'DESARROLLO - COLECCIÓN'!$F$4:$K$128,2,0)</f>
        <v>Agropecuario y Forestal</v>
      </c>
      <c r="C189" s="6">
        <v>1001</v>
      </c>
      <c r="D189" s="7" t="str">
        <f>VLOOKUP(C189,'DESARROLLO - COLECCIÓN'!$H$4:$J$128,3,0)</f>
        <v>Agricultura</v>
      </c>
      <c r="E189" s="7" t="str">
        <f>VLOOKUP(C189,'DESARROLLO - COLECCIÓN'!$H$4:$K$128,4,0)</f>
        <v>DATAAGRO</v>
      </c>
      <c r="F189" s="6">
        <f t="shared" si="8"/>
        <v>100118</v>
      </c>
      <c r="G189" s="6">
        <v>18</v>
      </c>
      <c r="H189" s="55" t="s">
        <v>391</v>
      </c>
      <c r="I189" s="47">
        <f t="shared" si="7"/>
        <v>100118001</v>
      </c>
      <c r="J189" s="53">
        <v>1</v>
      </c>
      <c r="K189" s="52" t="s">
        <v>390</v>
      </c>
      <c r="L189" s="6"/>
      <c r="M189" s="6"/>
      <c r="N189" s="6"/>
      <c r="O189" s="6"/>
    </row>
    <row r="190" spans="1:15" ht="14.5" x14ac:dyDescent="0.3">
      <c r="A190" s="4">
        <v>10</v>
      </c>
      <c r="B190" s="5" t="str">
        <f>VLOOKUP(A190,'DESARROLLO - COLECCIÓN'!$F$4:$K$128,2,0)</f>
        <v>Agropecuario y Forestal</v>
      </c>
      <c r="C190" s="6">
        <v>1001</v>
      </c>
      <c r="D190" s="7" t="str">
        <f>VLOOKUP(C190,'DESARROLLO - COLECCIÓN'!$H$4:$J$128,3,0)</f>
        <v>Agricultura</v>
      </c>
      <c r="E190" s="7" t="str">
        <f>VLOOKUP(C190,'DESARROLLO - COLECCIÓN'!$H$4:$K$128,4,0)</f>
        <v>DATAAGRO</v>
      </c>
      <c r="F190" s="6">
        <f t="shared" si="8"/>
        <v>100118</v>
      </c>
      <c r="G190" s="6">
        <v>18</v>
      </c>
      <c r="H190" s="55" t="s">
        <v>391</v>
      </c>
      <c r="I190" s="47">
        <f t="shared" si="7"/>
        <v>100118002</v>
      </c>
      <c r="J190" s="53">
        <v>2</v>
      </c>
      <c r="K190" s="52" t="s">
        <v>389</v>
      </c>
      <c r="L190" s="6"/>
      <c r="M190" s="6"/>
      <c r="N190" s="6"/>
      <c r="O190" s="6"/>
    </row>
    <row r="191" spans="1:15" x14ac:dyDescent="0.3">
      <c r="A191" s="4">
        <v>10</v>
      </c>
      <c r="B191" s="5" t="str">
        <f>VLOOKUP(A191,'DESARROLLO - COLECCIÓN'!$F$4:$K$128,2,0)</f>
        <v>Agropecuario y Forestal</v>
      </c>
      <c r="C191" s="6">
        <v>1002</v>
      </c>
      <c r="D191" s="7" t="str">
        <f>VLOOKUP(C191,'DESARROLLO - COLECCIÓN'!$H$4:$J$128,3,0)</f>
        <v>Pesca y acuicultura</v>
      </c>
      <c r="E191" s="7" t="str">
        <f>VLOOKUP(C191,'DESARROLLO - COLECCIÓN'!$H$4:$K$128,4,0)</f>
        <v>DATAPESCA</v>
      </c>
      <c r="F191" s="6"/>
      <c r="G191" s="6"/>
      <c r="H191" s="7"/>
      <c r="I191" s="7"/>
      <c r="J191" s="7"/>
      <c r="K191" s="7"/>
      <c r="L191" s="6" t="s">
        <v>420</v>
      </c>
      <c r="M191" s="6" t="s">
        <v>420</v>
      </c>
      <c r="N191" s="8" t="s">
        <v>470</v>
      </c>
      <c r="O191" s="8"/>
    </row>
    <row r="192" spans="1:15" x14ac:dyDescent="0.3">
      <c r="A192" s="4">
        <v>10</v>
      </c>
      <c r="B192" s="5" t="str">
        <f>VLOOKUP(A192,'DESARROLLO - COLECCIÓN'!$F$4:$K$128,2,0)</f>
        <v>Agropecuario y Forestal</v>
      </c>
      <c r="C192" s="6">
        <v>1003</v>
      </c>
      <c r="D192" s="7" t="str">
        <f>VLOOKUP(C192,'DESARROLLO - COLECCIÓN'!$H$4:$J$128,3,0)</f>
        <v>Silvicultura</v>
      </c>
      <c r="E192" s="7" t="str">
        <f>VLOOKUP(C192,'DESARROLLO - COLECCIÓN'!$H$4:$K$128,4,0)</f>
        <v>DATAFOREST</v>
      </c>
      <c r="F192" s="6"/>
      <c r="G192" s="6"/>
      <c r="H192" s="7"/>
      <c r="I192" s="7"/>
      <c r="J192" s="7"/>
      <c r="K192" s="7"/>
      <c r="L192" s="6" t="s">
        <v>419</v>
      </c>
      <c r="M192" s="6" t="s">
        <v>419</v>
      </c>
      <c r="N192" s="8" t="s">
        <v>5</v>
      </c>
      <c r="O192" s="8"/>
    </row>
    <row r="193" spans="1:15" x14ac:dyDescent="0.3">
      <c r="A193" s="4">
        <v>10</v>
      </c>
      <c r="B193" s="5" t="str">
        <f>VLOOKUP(A193,'DESARROLLO - COLECCIÓN'!$F$4:$K$128,2,0)</f>
        <v>Agropecuario y Forestal</v>
      </c>
      <c r="C193" s="6">
        <v>1004</v>
      </c>
      <c r="D193" s="7" t="str">
        <f>VLOOKUP(C193,'DESARROLLO - COLECCIÓN'!$H$4:$J$128,3,0)</f>
        <v>Ganadería</v>
      </c>
      <c r="E193" s="7" t="str">
        <f>VLOOKUP(C193,'DESARROLLO - COLECCIÓN'!$H$4:$K$128,4,0)</f>
        <v>DATAGANADERÍA</v>
      </c>
      <c r="F193" s="6"/>
      <c r="G193" s="6"/>
      <c r="H193" s="7"/>
      <c r="I193" s="7"/>
      <c r="J193" s="7"/>
      <c r="K193" s="7"/>
      <c r="L193" s="6" t="s">
        <v>420</v>
      </c>
      <c r="M193" s="6" t="s">
        <v>420</v>
      </c>
      <c r="N193" s="8" t="s">
        <v>86</v>
      </c>
      <c r="O193" s="8"/>
    </row>
    <row r="194" spans="1:15" x14ac:dyDescent="0.3">
      <c r="A194" s="9">
        <v>11</v>
      </c>
      <c r="B194" s="5" t="str">
        <f>VLOOKUP(A194,'DESARROLLO - COLECCIÓN'!$F$4:$K$128,2,0)</f>
        <v>Consumo y hogar</v>
      </c>
      <c r="D194" s="7" t="e">
        <f>VLOOKUP(C194,'DESARROLLO - COLECCIÓN'!$H$4:$J$128,3,0)</f>
        <v>#N/A</v>
      </c>
      <c r="E194" s="7" t="e">
        <f>VLOOKUP(C194,'DESARROLLO - COLECCIÓN'!$H$4:$K$128,4,0)</f>
        <v>#N/A</v>
      </c>
      <c r="N194" s="8"/>
      <c r="O194" s="8"/>
    </row>
    <row r="195" spans="1:15" x14ac:dyDescent="0.3">
      <c r="A195" s="9">
        <v>11</v>
      </c>
      <c r="B195" s="5" t="str">
        <f>VLOOKUP(A195,'DESARROLLO - COLECCIÓN'!$F$4:$K$128,2,0)</f>
        <v>Consumo y hogar</v>
      </c>
      <c r="D195" s="7" t="e">
        <f>VLOOKUP(C195,'DESARROLLO - COLECCIÓN'!$H$4:$J$128,3,0)</f>
        <v>#N/A</v>
      </c>
      <c r="E195" s="7" t="e">
        <f>VLOOKUP(C195,'DESARROLLO - COLECCIÓN'!$H$4:$K$128,4,0)</f>
        <v>#N/A</v>
      </c>
      <c r="N195" s="8"/>
    </row>
    <row r="196" spans="1:15" x14ac:dyDescent="0.3">
      <c r="A196" s="9">
        <v>11</v>
      </c>
      <c r="B196" s="5" t="str">
        <f>VLOOKUP(A196,'DESARROLLO - COLECCIÓN'!$F$4:$K$128,2,0)</f>
        <v>Consumo y hogar</v>
      </c>
      <c r="D196" s="7" t="e">
        <f>VLOOKUP(C196,'DESARROLLO - COLECCIÓN'!$H$4:$J$128,3,0)</f>
        <v>#N/A</v>
      </c>
      <c r="E196" s="7" t="e">
        <f>VLOOKUP(C196,'DESARROLLO - COLECCIÓN'!$H$4:$K$128,4,0)</f>
        <v>#N/A</v>
      </c>
      <c r="N196" s="8"/>
      <c r="O196" s="8"/>
    </row>
    <row r="197" spans="1:15" x14ac:dyDescent="0.3">
      <c r="A197" s="9">
        <v>11</v>
      </c>
      <c r="B197" s="5" t="str">
        <f>VLOOKUP(A197,'DESARROLLO - COLECCIÓN'!$F$4:$K$128,2,0)</f>
        <v>Consumo y hogar</v>
      </c>
      <c r="D197" s="7" t="e">
        <f>VLOOKUP(C197,'DESARROLLO - COLECCIÓN'!$H$4:$J$128,3,0)</f>
        <v>#N/A</v>
      </c>
      <c r="E197" s="7" t="e">
        <f>VLOOKUP(C197,'DESARROLLO - COLECCIÓN'!$H$4:$K$128,4,0)</f>
        <v>#N/A</v>
      </c>
      <c r="N197" s="8"/>
      <c r="O197" s="8"/>
    </row>
    <row r="198" spans="1:15" x14ac:dyDescent="0.3">
      <c r="A198" s="9">
        <v>11</v>
      </c>
      <c r="B198" s="5" t="str">
        <f>VLOOKUP(A198,'DESARROLLO - COLECCIÓN'!$F$4:$K$128,2,0)</f>
        <v>Consumo y hogar</v>
      </c>
      <c r="D198" s="7" t="e">
        <f>VLOOKUP(C198,'DESARROLLO - COLECCIÓN'!$H$4:$J$128,3,0)</f>
        <v>#N/A</v>
      </c>
      <c r="E198" s="7" t="e">
        <f>VLOOKUP(C198,'DESARROLLO - COLECCIÓN'!$H$4:$K$128,4,0)</f>
        <v>#N/A</v>
      </c>
      <c r="N198" s="8"/>
      <c r="O198" s="8"/>
    </row>
    <row r="199" spans="1:15" x14ac:dyDescent="0.3">
      <c r="A199" s="9">
        <v>11</v>
      </c>
      <c r="B199" s="5" t="str">
        <f>VLOOKUP(A199,'DESARROLLO - COLECCIÓN'!$F$4:$K$128,2,0)</f>
        <v>Consumo y hogar</v>
      </c>
      <c r="D199" s="7" t="e">
        <f>VLOOKUP(C199,'DESARROLLO - COLECCIÓN'!$H$4:$J$128,3,0)</f>
        <v>#N/A</v>
      </c>
      <c r="E199" s="7" t="e">
        <f>VLOOKUP(C199,'DESARROLLO - COLECCIÓN'!$H$4:$K$128,4,0)</f>
        <v>#N/A</v>
      </c>
      <c r="N199" s="8"/>
      <c r="O199" s="8"/>
    </row>
    <row r="200" spans="1:15" x14ac:dyDescent="0.3">
      <c r="A200" s="9">
        <v>11</v>
      </c>
      <c r="B200" s="5" t="str">
        <f>VLOOKUP(A200,'DESARROLLO - COLECCIÓN'!$F$4:$K$128,2,0)</f>
        <v>Consumo y hogar</v>
      </c>
      <c r="D200" s="7" t="e">
        <f>VLOOKUP(C200,'DESARROLLO - COLECCIÓN'!$H$4:$J$128,3,0)</f>
        <v>#N/A</v>
      </c>
      <c r="E200" s="7" t="e">
        <f>VLOOKUP(C200,'DESARROLLO - COLECCIÓN'!$H$4:$K$128,4,0)</f>
        <v>#N/A</v>
      </c>
      <c r="N200" s="8"/>
      <c r="O200" s="8"/>
    </row>
    <row r="201" spans="1:15" x14ac:dyDescent="0.3">
      <c r="A201" s="9">
        <v>11</v>
      </c>
      <c r="B201" s="5" t="str">
        <f>VLOOKUP(A201,'DESARROLLO - COLECCIÓN'!$F$4:$K$128,2,0)</f>
        <v>Consumo y hogar</v>
      </c>
      <c r="D201" s="7" t="e">
        <f>VLOOKUP(C201,'DESARROLLO - COLECCIÓN'!$H$4:$J$128,3,0)</f>
        <v>#N/A</v>
      </c>
      <c r="E201" s="7" t="e">
        <f>VLOOKUP(C201,'DESARROLLO - COLECCIÓN'!$H$4:$K$128,4,0)</f>
        <v>#N/A</v>
      </c>
      <c r="N201" s="8"/>
      <c r="O201" s="8"/>
    </row>
    <row r="202" spans="1:15" x14ac:dyDescent="0.3">
      <c r="A202" s="9">
        <v>11</v>
      </c>
      <c r="B202" s="5" t="str">
        <f>VLOOKUP(A202,'DESARROLLO - COLECCIÓN'!$F$4:$K$128,2,0)</f>
        <v>Consumo y hogar</v>
      </c>
      <c r="D202" s="7" t="e">
        <f>VLOOKUP(C202,'DESARROLLO - COLECCIÓN'!$H$4:$J$128,3,0)</f>
        <v>#N/A</v>
      </c>
      <c r="E202" s="7" t="e">
        <f>VLOOKUP(C202,'DESARROLLO - COLECCIÓN'!$H$4:$K$128,4,0)</f>
        <v>#N/A</v>
      </c>
      <c r="N202" s="8"/>
      <c r="O202" s="8"/>
    </row>
    <row r="203" spans="1:15" x14ac:dyDescent="0.3">
      <c r="A203" s="9">
        <v>11</v>
      </c>
      <c r="B203" s="5" t="str">
        <f>VLOOKUP(A203,'DESARROLLO - COLECCIÓN'!$F$4:$K$128,2,0)</f>
        <v>Consumo y hogar</v>
      </c>
      <c r="D203" s="7" t="e">
        <f>VLOOKUP(C203,'DESARROLLO - COLECCIÓN'!$H$4:$J$128,3,0)</f>
        <v>#N/A</v>
      </c>
      <c r="E203" s="7" t="e">
        <f>VLOOKUP(C203,'DESARROLLO - COLECCIÓN'!$H$4:$K$128,4,0)</f>
        <v>#N/A</v>
      </c>
      <c r="N203" s="8"/>
      <c r="O203" s="8"/>
    </row>
    <row r="204" spans="1:15" x14ac:dyDescent="0.3">
      <c r="A204" s="9">
        <v>11</v>
      </c>
      <c r="B204" s="5" t="str">
        <f>VLOOKUP(A204,'DESARROLLO - COLECCIÓN'!$F$4:$K$128,2,0)</f>
        <v>Consumo y hogar</v>
      </c>
      <c r="D204" s="7" t="e">
        <f>VLOOKUP(C204,'DESARROLLO - COLECCIÓN'!$H$4:$J$128,3,0)</f>
        <v>#N/A</v>
      </c>
      <c r="E204" s="7" t="e">
        <f>VLOOKUP(C204,'DESARROLLO - COLECCIÓN'!$H$4:$K$128,4,0)</f>
        <v>#N/A</v>
      </c>
      <c r="N204" s="8"/>
      <c r="O204" s="8"/>
    </row>
    <row r="205" spans="1:15" ht="14.5" x14ac:dyDescent="0.3">
      <c r="A205" s="46">
        <v>12</v>
      </c>
      <c r="B205" s="5" t="str">
        <f>VLOOKUP(A205,'DESARROLLO - COLECCIÓN'!$F$4:$K$128,2,0)</f>
        <v>Educación y ciencia</v>
      </c>
      <c r="C205" s="40">
        <v>1201</v>
      </c>
      <c r="D205" s="41" t="str">
        <f>VLOOKUP(C205,'DESARROLLO - COLECCIÓN'!$H$4:$J$128,3,0)</f>
        <v>Establecimientos de educación inicial</v>
      </c>
      <c r="E205" s="41" t="str">
        <f>VLOOKUP(C205,'DESARROLLO - COLECCIÓN'!$H$4:$K$128,4,0)</f>
        <v>DATAEDUCACIÓN-PREESCOLAR</v>
      </c>
      <c r="F205" s="6">
        <f t="shared" ref="F205:F268" si="9">C205*100+G205</f>
        <v>120101</v>
      </c>
      <c r="G205" s="58">
        <v>1</v>
      </c>
      <c r="H205" s="59" t="s">
        <v>1014</v>
      </c>
      <c r="I205" s="47">
        <f t="shared" ref="I205:I236" si="10">F205*1000+J205</f>
        <v>120101001</v>
      </c>
      <c r="J205" s="53">
        <v>1</v>
      </c>
      <c r="K205" s="84" t="s">
        <v>244</v>
      </c>
      <c r="L205" s="6"/>
      <c r="M205" s="6"/>
      <c r="N205" s="8"/>
      <c r="O205" s="8"/>
    </row>
    <row r="206" spans="1:15" ht="14.5" x14ac:dyDescent="0.3">
      <c r="A206" s="46">
        <v>12</v>
      </c>
      <c r="B206" s="5" t="str">
        <f>VLOOKUP(A206,'DESARROLLO - COLECCIÓN'!$F$4:$K$128,2,0)</f>
        <v>Educación y ciencia</v>
      </c>
      <c r="C206" s="40">
        <v>1201</v>
      </c>
      <c r="D206" s="41" t="str">
        <f>VLOOKUP(C206,'DESARROLLO - COLECCIÓN'!$H$4:$J$128,3,0)</f>
        <v>Establecimientos de educación inicial</v>
      </c>
      <c r="E206" s="41" t="str">
        <f>VLOOKUP(C206,'DESARROLLO - COLECCIÓN'!$H$4:$K$128,4,0)</f>
        <v>DATAEDUCACIÓN-PREESCOLAR</v>
      </c>
      <c r="F206" s="6">
        <f t="shared" si="9"/>
        <v>120101</v>
      </c>
      <c r="G206" s="58">
        <v>1</v>
      </c>
      <c r="H206" s="59" t="s">
        <v>1014</v>
      </c>
      <c r="I206" s="47">
        <f t="shared" si="10"/>
        <v>120101002</v>
      </c>
      <c r="J206" s="53">
        <v>2</v>
      </c>
      <c r="K206" s="56" t="s">
        <v>243</v>
      </c>
      <c r="L206" s="6"/>
      <c r="M206" s="6"/>
      <c r="N206" s="8"/>
      <c r="O206" s="8"/>
    </row>
    <row r="207" spans="1:15" ht="14.5" x14ac:dyDescent="0.3">
      <c r="A207" s="46">
        <v>12</v>
      </c>
      <c r="B207" s="5" t="str">
        <f>VLOOKUP(A207,'DESARROLLO - COLECCIÓN'!$F$4:$K$128,2,0)</f>
        <v>Educación y ciencia</v>
      </c>
      <c r="C207" s="40">
        <v>1201</v>
      </c>
      <c r="D207" s="41" t="str">
        <f>VLOOKUP(C207,'DESARROLLO - COLECCIÓN'!$H$4:$J$128,3,0)</f>
        <v>Establecimientos de educación inicial</v>
      </c>
      <c r="E207" s="41" t="str">
        <f>VLOOKUP(C207,'DESARROLLO - COLECCIÓN'!$H$4:$K$128,4,0)</f>
        <v>DATAEDUCACIÓN-PREESCOLAR</v>
      </c>
      <c r="F207" s="6">
        <f t="shared" si="9"/>
        <v>120101</v>
      </c>
      <c r="G207" s="58">
        <v>1</v>
      </c>
      <c r="H207" s="59" t="s">
        <v>1014</v>
      </c>
      <c r="I207" s="47">
        <f t="shared" si="10"/>
        <v>120101003</v>
      </c>
      <c r="J207" s="53">
        <v>3</v>
      </c>
      <c r="K207" s="56" t="s">
        <v>245</v>
      </c>
      <c r="L207" s="6"/>
      <c r="M207" s="6"/>
      <c r="N207" s="8"/>
      <c r="O207" s="8"/>
    </row>
    <row r="208" spans="1:15" ht="14.5" x14ac:dyDescent="0.3">
      <c r="A208" s="46">
        <v>12</v>
      </c>
      <c r="B208" s="5" t="str">
        <f>VLOOKUP(A208,'DESARROLLO - COLECCIÓN'!$F$4:$K$128,2,0)</f>
        <v>Educación y ciencia</v>
      </c>
      <c r="C208" s="40">
        <v>1201</v>
      </c>
      <c r="D208" s="41" t="str">
        <f>VLOOKUP(C208,'DESARROLLO - COLECCIÓN'!$H$4:$J$128,3,0)</f>
        <v>Establecimientos de educación inicial</v>
      </c>
      <c r="E208" s="41" t="str">
        <f>VLOOKUP(C208,'DESARROLLO - COLECCIÓN'!$H$4:$K$128,4,0)</f>
        <v>DATAEDUCACIÓN-PREESCOLAR</v>
      </c>
      <c r="F208" s="6">
        <f t="shared" si="9"/>
        <v>120102</v>
      </c>
      <c r="G208" s="58">
        <v>2</v>
      </c>
      <c r="H208" s="59" t="s">
        <v>235</v>
      </c>
      <c r="I208" s="47">
        <f t="shared" si="10"/>
        <v>120102001</v>
      </c>
      <c r="J208" s="60">
        <v>1</v>
      </c>
      <c r="K208" s="85" t="s">
        <v>1017</v>
      </c>
      <c r="L208" s="6"/>
      <c r="M208" s="6"/>
      <c r="N208" s="8"/>
      <c r="O208" s="8"/>
    </row>
    <row r="209" spans="1:15" ht="14.5" x14ac:dyDescent="0.3">
      <c r="A209" s="46">
        <v>12</v>
      </c>
      <c r="B209" s="5" t="str">
        <f>VLOOKUP(A209,'DESARROLLO - COLECCIÓN'!$F$4:$K$128,2,0)</f>
        <v>Educación y ciencia</v>
      </c>
      <c r="C209" s="40">
        <v>1201</v>
      </c>
      <c r="D209" s="41" t="str">
        <f>VLOOKUP(C209,'DESARROLLO - COLECCIÓN'!$H$4:$J$128,3,0)</f>
        <v>Establecimientos de educación inicial</v>
      </c>
      <c r="E209" s="41" t="str">
        <f>VLOOKUP(C209,'DESARROLLO - COLECCIÓN'!$H$4:$K$128,4,0)</f>
        <v>DATAEDUCACIÓN-PREESCOLAR</v>
      </c>
      <c r="F209" s="6">
        <f t="shared" si="9"/>
        <v>120102</v>
      </c>
      <c r="G209" s="58">
        <v>2</v>
      </c>
      <c r="H209" s="59" t="s">
        <v>235</v>
      </c>
      <c r="I209" s="47">
        <f t="shared" si="10"/>
        <v>120102002</v>
      </c>
      <c r="J209" s="60">
        <v>2</v>
      </c>
      <c r="K209" s="85" t="s">
        <v>1018</v>
      </c>
      <c r="L209" s="6"/>
      <c r="M209" s="6"/>
      <c r="N209" s="8"/>
      <c r="O209" s="8"/>
    </row>
    <row r="210" spans="1:15" ht="14.5" x14ac:dyDescent="0.3">
      <c r="A210" s="46">
        <v>12</v>
      </c>
      <c r="B210" s="5" t="str">
        <f>VLOOKUP(A210,'DESARROLLO - COLECCIÓN'!$F$4:$K$128,2,0)</f>
        <v>Educación y ciencia</v>
      </c>
      <c r="C210" s="40">
        <v>1201</v>
      </c>
      <c r="D210" s="41" t="str">
        <f>VLOOKUP(C210,'DESARROLLO - COLECCIÓN'!$H$4:$J$128,3,0)</f>
        <v>Establecimientos de educación inicial</v>
      </c>
      <c r="E210" s="41" t="str">
        <f>VLOOKUP(C210,'DESARROLLO - COLECCIÓN'!$H$4:$K$128,4,0)</f>
        <v>DATAEDUCACIÓN-PREESCOLAR</v>
      </c>
      <c r="F210" s="6">
        <f t="shared" si="9"/>
        <v>120102</v>
      </c>
      <c r="G210" s="58">
        <v>2</v>
      </c>
      <c r="H210" s="59" t="s">
        <v>235</v>
      </c>
      <c r="I210" s="47">
        <f t="shared" si="10"/>
        <v>120102003</v>
      </c>
      <c r="J210" s="60">
        <v>3</v>
      </c>
      <c r="K210" s="85" t="s">
        <v>1015</v>
      </c>
      <c r="L210" s="6"/>
      <c r="M210" s="6"/>
      <c r="N210" s="8"/>
      <c r="O210" s="8"/>
    </row>
    <row r="211" spans="1:15" ht="14.5" x14ac:dyDescent="0.3">
      <c r="A211" s="46">
        <v>12</v>
      </c>
      <c r="B211" s="5" t="str">
        <f>VLOOKUP(A211,'DESARROLLO - COLECCIÓN'!$F$4:$K$128,2,0)</f>
        <v>Educación y ciencia</v>
      </c>
      <c r="C211" s="40">
        <v>1201</v>
      </c>
      <c r="D211" s="41" t="str">
        <f>VLOOKUP(C211,'DESARROLLO - COLECCIÓN'!$H$4:$J$128,3,0)</f>
        <v>Establecimientos de educación inicial</v>
      </c>
      <c r="E211" s="41" t="str">
        <f>VLOOKUP(C211,'DESARROLLO - COLECCIÓN'!$H$4:$K$128,4,0)</f>
        <v>DATAEDUCACIÓN-PREESCOLAR</v>
      </c>
      <c r="F211" s="6">
        <f t="shared" si="9"/>
        <v>120102</v>
      </c>
      <c r="G211" s="58">
        <v>2</v>
      </c>
      <c r="H211" s="59" t="s">
        <v>235</v>
      </c>
      <c r="I211" s="47">
        <f t="shared" si="10"/>
        <v>120102004</v>
      </c>
      <c r="J211" s="60">
        <v>4</v>
      </c>
      <c r="K211" s="85" t="s">
        <v>1016</v>
      </c>
      <c r="L211" s="6"/>
      <c r="M211" s="6"/>
      <c r="N211" s="8"/>
      <c r="O211" s="8"/>
    </row>
    <row r="212" spans="1:15" ht="14.5" x14ac:dyDescent="0.3">
      <c r="A212" s="46">
        <v>12</v>
      </c>
      <c r="B212" s="5" t="str">
        <f>VLOOKUP(A212,'DESARROLLO - COLECCIÓN'!$F$4:$K$128,2,0)</f>
        <v>Educación y ciencia</v>
      </c>
      <c r="C212" s="40">
        <v>1201</v>
      </c>
      <c r="D212" s="41" t="str">
        <f>VLOOKUP(C212,'DESARROLLO - COLECCIÓN'!$H$4:$J$128,3,0)</f>
        <v>Establecimientos de educación inicial</v>
      </c>
      <c r="E212" s="41" t="str">
        <f>VLOOKUP(C212,'DESARROLLO - COLECCIÓN'!$H$4:$K$128,4,0)</f>
        <v>DATAEDUCACIÓN-PREESCOLAR</v>
      </c>
      <c r="F212" s="6">
        <f t="shared" si="9"/>
        <v>120102</v>
      </c>
      <c r="G212" s="58">
        <v>2</v>
      </c>
      <c r="H212" s="59" t="s">
        <v>235</v>
      </c>
      <c r="I212" s="47">
        <f t="shared" si="10"/>
        <v>120102005</v>
      </c>
      <c r="J212" s="60">
        <v>5</v>
      </c>
      <c r="K212" s="85" t="s">
        <v>1019</v>
      </c>
      <c r="L212" s="6"/>
      <c r="M212" s="6"/>
      <c r="N212" s="8"/>
      <c r="O212" s="8"/>
    </row>
    <row r="213" spans="1:15" ht="14.5" x14ac:dyDescent="0.3">
      <c r="A213" s="46">
        <v>12</v>
      </c>
      <c r="B213" s="5" t="str">
        <f>VLOOKUP(A213,'DESARROLLO - COLECCIÓN'!$F$4:$K$128,2,0)</f>
        <v>Educación y ciencia</v>
      </c>
      <c r="C213" s="40">
        <v>1201</v>
      </c>
      <c r="D213" s="41" t="str">
        <f>VLOOKUP(C213,'DESARROLLO - COLECCIÓN'!$H$4:$J$128,3,0)</f>
        <v>Establecimientos de educación inicial</v>
      </c>
      <c r="E213" s="41" t="str">
        <f>VLOOKUP(C213,'DESARROLLO - COLECCIÓN'!$H$4:$K$128,4,0)</f>
        <v>DATAEDUCACIÓN-PREESCOLAR</v>
      </c>
      <c r="F213" s="6">
        <f t="shared" si="9"/>
        <v>120102</v>
      </c>
      <c r="G213" s="58">
        <v>2</v>
      </c>
      <c r="H213" s="59" t="s">
        <v>235</v>
      </c>
      <c r="I213" s="47">
        <f t="shared" si="10"/>
        <v>120102006</v>
      </c>
      <c r="J213" s="60">
        <v>6</v>
      </c>
      <c r="K213" s="85" t="s">
        <v>1020</v>
      </c>
      <c r="L213" s="6"/>
      <c r="M213" s="6"/>
      <c r="N213" s="8"/>
      <c r="O213" s="8"/>
    </row>
    <row r="214" spans="1:15" ht="14.5" x14ac:dyDescent="0.3">
      <c r="A214" s="46">
        <v>12</v>
      </c>
      <c r="B214" s="5" t="str">
        <f>VLOOKUP(A214,'DESARROLLO - COLECCIÓN'!$F$4:$K$128,2,0)</f>
        <v>Educación y ciencia</v>
      </c>
      <c r="C214" s="40">
        <v>1201</v>
      </c>
      <c r="D214" s="41" t="str">
        <f>VLOOKUP(C214,'DESARROLLO - COLECCIÓN'!$H$4:$J$128,3,0)</f>
        <v>Establecimientos de educación inicial</v>
      </c>
      <c r="E214" s="41" t="str">
        <f>VLOOKUP(C214,'DESARROLLO - COLECCIÓN'!$H$4:$K$128,4,0)</f>
        <v>DATAEDUCACIÓN-PREESCOLAR</v>
      </c>
      <c r="F214" s="6">
        <f t="shared" si="9"/>
        <v>120103</v>
      </c>
      <c r="G214" s="58">
        <v>3</v>
      </c>
      <c r="H214" s="50" t="s">
        <v>232</v>
      </c>
      <c r="I214" s="47">
        <f t="shared" si="10"/>
        <v>120103001</v>
      </c>
      <c r="J214" s="53">
        <v>1</v>
      </c>
      <c r="K214" s="56" t="s">
        <v>248</v>
      </c>
      <c r="L214" s="6"/>
      <c r="M214" s="6"/>
      <c r="N214" s="8"/>
      <c r="O214" s="8"/>
    </row>
    <row r="215" spans="1:15" ht="14.5" x14ac:dyDescent="0.3">
      <c r="A215" s="46">
        <v>12</v>
      </c>
      <c r="B215" s="5" t="str">
        <f>VLOOKUP(A215,'DESARROLLO - COLECCIÓN'!$F$4:$K$128,2,0)</f>
        <v>Educación y ciencia</v>
      </c>
      <c r="C215" s="40">
        <v>1201</v>
      </c>
      <c r="D215" s="41" t="str">
        <f>VLOOKUP(C215,'DESARROLLO - COLECCIÓN'!$H$4:$J$128,3,0)</f>
        <v>Establecimientos de educación inicial</v>
      </c>
      <c r="E215" s="41" t="str">
        <f>VLOOKUP(C215,'DESARROLLO - COLECCIÓN'!$H$4:$K$128,4,0)</f>
        <v>DATAEDUCACIÓN-PREESCOLAR</v>
      </c>
      <c r="F215" s="6">
        <f t="shared" si="9"/>
        <v>120103</v>
      </c>
      <c r="G215" s="58">
        <v>3</v>
      </c>
      <c r="H215" s="50" t="s">
        <v>232</v>
      </c>
      <c r="I215" s="47">
        <f t="shared" si="10"/>
        <v>120103002</v>
      </c>
      <c r="J215" s="53">
        <v>2</v>
      </c>
      <c r="K215" s="56" t="s">
        <v>254</v>
      </c>
      <c r="L215" s="6"/>
      <c r="M215" s="6"/>
      <c r="N215" s="8"/>
      <c r="O215" s="8"/>
    </row>
    <row r="216" spans="1:15" ht="14.5" x14ac:dyDescent="0.3">
      <c r="A216" s="46">
        <v>12</v>
      </c>
      <c r="B216" s="5" t="str">
        <f>VLOOKUP(A216,'DESARROLLO - COLECCIÓN'!$F$4:$K$128,2,0)</f>
        <v>Educación y ciencia</v>
      </c>
      <c r="C216" s="40">
        <v>1201</v>
      </c>
      <c r="D216" s="41" t="str">
        <f>VLOOKUP(C216,'DESARROLLO - COLECCIÓN'!$H$4:$J$128,3,0)</f>
        <v>Establecimientos de educación inicial</v>
      </c>
      <c r="E216" s="41" t="str">
        <f>VLOOKUP(C216,'DESARROLLO - COLECCIÓN'!$H$4:$K$128,4,0)</f>
        <v>DATAEDUCACIÓN-PREESCOLAR</v>
      </c>
      <c r="F216" s="6">
        <f t="shared" si="9"/>
        <v>120103</v>
      </c>
      <c r="G216" s="58">
        <v>3</v>
      </c>
      <c r="H216" s="50" t="s">
        <v>232</v>
      </c>
      <c r="I216" s="47">
        <f t="shared" si="10"/>
        <v>120103003</v>
      </c>
      <c r="J216" s="53">
        <v>3</v>
      </c>
      <c r="K216" s="56" t="s">
        <v>261</v>
      </c>
      <c r="L216" s="6"/>
      <c r="M216" s="6"/>
      <c r="N216" s="8"/>
      <c r="O216" s="8"/>
    </row>
    <row r="217" spans="1:15" ht="14.5" x14ac:dyDescent="0.3">
      <c r="A217" s="46">
        <v>12</v>
      </c>
      <c r="B217" s="5" t="str">
        <f>VLOOKUP(A217,'DESARROLLO - COLECCIÓN'!$F$4:$K$128,2,0)</f>
        <v>Educación y ciencia</v>
      </c>
      <c r="C217" s="40">
        <v>1201</v>
      </c>
      <c r="D217" s="41" t="str">
        <f>VLOOKUP(C217,'DESARROLLO - COLECCIÓN'!$H$4:$J$128,3,0)</f>
        <v>Establecimientos de educación inicial</v>
      </c>
      <c r="E217" s="41" t="str">
        <f>VLOOKUP(C217,'DESARROLLO - COLECCIÓN'!$H$4:$K$128,4,0)</f>
        <v>DATAEDUCACIÓN-PREESCOLAR</v>
      </c>
      <c r="F217" s="6">
        <f t="shared" si="9"/>
        <v>120103</v>
      </c>
      <c r="G217" s="58">
        <v>3</v>
      </c>
      <c r="H217" s="50" t="s">
        <v>232</v>
      </c>
      <c r="I217" s="47">
        <f t="shared" si="10"/>
        <v>120103004</v>
      </c>
      <c r="J217" s="53">
        <v>4</v>
      </c>
      <c r="K217" s="56" t="s">
        <v>257</v>
      </c>
      <c r="L217" s="6"/>
      <c r="M217" s="6"/>
      <c r="N217" s="8"/>
      <c r="O217" s="8"/>
    </row>
    <row r="218" spans="1:15" ht="14.5" x14ac:dyDescent="0.3">
      <c r="A218" s="46">
        <v>12</v>
      </c>
      <c r="B218" s="5" t="str">
        <f>VLOOKUP(A218,'DESARROLLO - COLECCIÓN'!$F$4:$K$128,2,0)</f>
        <v>Educación y ciencia</v>
      </c>
      <c r="C218" s="40">
        <v>1201</v>
      </c>
      <c r="D218" s="41" t="str">
        <f>VLOOKUP(C218,'DESARROLLO - COLECCIÓN'!$H$4:$J$128,3,0)</f>
        <v>Establecimientos de educación inicial</v>
      </c>
      <c r="E218" s="41" t="str">
        <f>VLOOKUP(C218,'DESARROLLO - COLECCIÓN'!$H$4:$K$128,4,0)</f>
        <v>DATAEDUCACIÓN-PREESCOLAR</v>
      </c>
      <c r="F218" s="6">
        <f t="shared" si="9"/>
        <v>120103</v>
      </c>
      <c r="G218" s="58">
        <v>3</v>
      </c>
      <c r="H218" s="50" t="s">
        <v>232</v>
      </c>
      <c r="I218" s="47">
        <f t="shared" si="10"/>
        <v>120103005</v>
      </c>
      <c r="J218" s="60">
        <v>5</v>
      </c>
      <c r="K218" s="85" t="s">
        <v>93</v>
      </c>
      <c r="L218" s="6"/>
      <c r="M218" s="6"/>
      <c r="N218" s="8"/>
      <c r="O218" s="8"/>
    </row>
    <row r="219" spans="1:15" ht="14.5" x14ac:dyDescent="0.3">
      <c r="A219" s="46">
        <v>12</v>
      </c>
      <c r="B219" s="5" t="str">
        <f>VLOOKUP(A219,'DESARROLLO - COLECCIÓN'!$F$4:$K$128,2,0)</f>
        <v>Educación y ciencia</v>
      </c>
      <c r="C219" s="40">
        <v>1201</v>
      </c>
      <c r="D219" s="41" t="str">
        <f>VLOOKUP(C219,'DESARROLLO - COLECCIÓN'!$H$4:$J$128,3,0)</f>
        <v>Establecimientos de educación inicial</v>
      </c>
      <c r="E219" s="41" t="str">
        <f>VLOOKUP(C219,'DESARROLLO - COLECCIÓN'!$H$4:$K$128,4,0)</f>
        <v>DATAEDUCACIÓN-PREESCOLAR</v>
      </c>
      <c r="F219" s="6">
        <f t="shared" si="9"/>
        <v>120104</v>
      </c>
      <c r="G219" s="58">
        <v>4</v>
      </c>
      <c r="H219" s="50" t="s">
        <v>247</v>
      </c>
      <c r="I219" s="47">
        <f t="shared" si="10"/>
        <v>120104001</v>
      </c>
      <c r="J219" s="53">
        <v>1</v>
      </c>
      <c r="K219" s="56" t="s">
        <v>250</v>
      </c>
      <c r="L219" s="6"/>
      <c r="M219" s="6"/>
      <c r="N219" s="8"/>
      <c r="O219" s="8"/>
    </row>
    <row r="220" spans="1:15" ht="14.5" x14ac:dyDescent="0.3">
      <c r="A220" s="46">
        <v>12</v>
      </c>
      <c r="B220" s="5" t="str">
        <f>VLOOKUP(A220,'DESARROLLO - COLECCIÓN'!$F$4:$K$128,2,0)</f>
        <v>Educación y ciencia</v>
      </c>
      <c r="C220" s="40">
        <v>1201</v>
      </c>
      <c r="D220" s="41" t="str">
        <f>VLOOKUP(C220,'DESARROLLO - COLECCIÓN'!$H$4:$J$128,3,0)</f>
        <v>Establecimientos de educación inicial</v>
      </c>
      <c r="E220" s="41" t="str">
        <f>VLOOKUP(C220,'DESARROLLO - COLECCIÓN'!$H$4:$K$128,4,0)</f>
        <v>DATAEDUCACIÓN-PREESCOLAR</v>
      </c>
      <c r="F220" s="6">
        <f t="shared" si="9"/>
        <v>120104</v>
      </c>
      <c r="G220" s="58">
        <v>4</v>
      </c>
      <c r="H220" s="50" t="s">
        <v>247</v>
      </c>
      <c r="I220" s="47">
        <f t="shared" si="10"/>
        <v>120104002</v>
      </c>
      <c r="J220" s="53">
        <v>2</v>
      </c>
      <c r="K220" s="56" t="s">
        <v>253</v>
      </c>
      <c r="L220" s="6"/>
      <c r="M220" s="6"/>
      <c r="N220" s="8"/>
      <c r="O220" s="8"/>
    </row>
    <row r="221" spans="1:15" ht="14.5" x14ac:dyDescent="0.3">
      <c r="A221" s="46">
        <v>12</v>
      </c>
      <c r="B221" s="5" t="str">
        <f>VLOOKUP(A221,'DESARROLLO - COLECCIÓN'!$F$4:$K$128,2,0)</f>
        <v>Educación y ciencia</v>
      </c>
      <c r="C221" s="40">
        <v>1201</v>
      </c>
      <c r="D221" s="41" t="str">
        <f>VLOOKUP(C221,'DESARROLLO - COLECCIÓN'!$H$4:$J$128,3,0)</f>
        <v>Establecimientos de educación inicial</v>
      </c>
      <c r="E221" s="41" t="str">
        <f>VLOOKUP(C221,'DESARROLLO - COLECCIÓN'!$H$4:$K$128,4,0)</f>
        <v>DATAEDUCACIÓN-PREESCOLAR</v>
      </c>
      <c r="F221" s="6">
        <f t="shared" si="9"/>
        <v>120104</v>
      </c>
      <c r="G221" s="58">
        <v>4</v>
      </c>
      <c r="H221" s="50" t="s">
        <v>247</v>
      </c>
      <c r="I221" s="47">
        <f t="shared" si="10"/>
        <v>120104003</v>
      </c>
      <c r="J221" s="60">
        <v>3</v>
      </c>
      <c r="K221" s="85" t="s">
        <v>1029</v>
      </c>
      <c r="L221" s="6"/>
      <c r="M221" s="6"/>
      <c r="N221" s="8"/>
      <c r="O221" s="8"/>
    </row>
    <row r="222" spans="1:15" ht="14.5" x14ac:dyDescent="0.3">
      <c r="A222" s="46">
        <v>12</v>
      </c>
      <c r="B222" s="5" t="str">
        <f>VLOOKUP(A222,'DESARROLLO - COLECCIÓN'!$F$4:$K$128,2,0)</f>
        <v>Educación y ciencia</v>
      </c>
      <c r="C222" s="40">
        <v>1202</v>
      </c>
      <c r="D222" s="41" t="str">
        <f>VLOOKUP(C222,'DESARROLLO - COLECCIÓN'!$H$4:$J$128,3,0)</f>
        <v>Establecimientos de educación primaria y secundaria</v>
      </c>
      <c r="E222" s="41" t="str">
        <f>VLOOKUP(C222,'DESARROLLO - COLECCIÓN'!$H$4:$K$128,4,0)</f>
        <v>DATAEDUCACIÓN-ESCOLAR</v>
      </c>
      <c r="F222" s="6">
        <f t="shared" si="9"/>
        <v>120201</v>
      </c>
      <c r="G222" s="58">
        <v>1</v>
      </c>
      <c r="H222" s="59" t="s">
        <v>1004</v>
      </c>
      <c r="I222" s="47">
        <f t="shared" si="10"/>
        <v>120201001</v>
      </c>
      <c r="J222" s="53">
        <v>1</v>
      </c>
      <c r="K222" s="56" t="s">
        <v>234</v>
      </c>
      <c r="L222" s="6"/>
      <c r="M222" s="6"/>
      <c r="N222" s="8"/>
      <c r="O222" s="8"/>
    </row>
    <row r="223" spans="1:15" ht="14.5" x14ac:dyDescent="0.3">
      <c r="A223" s="46">
        <v>12</v>
      </c>
      <c r="B223" s="5" t="str">
        <f>VLOOKUP(A223,'DESARROLLO - COLECCIÓN'!$F$4:$K$128,2,0)</f>
        <v>Educación y ciencia</v>
      </c>
      <c r="C223" s="40">
        <v>1202</v>
      </c>
      <c r="D223" s="41" t="str">
        <f>VLOOKUP(C223,'DESARROLLO - COLECCIÓN'!$H$4:$J$128,3,0)</f>
        <v>Establecimientos de educación primaria y secundaria</v>
      </c>
      <c r="E223" s="41" t="str">
        <f>VLOOKUP(C223,'DESARROLLO - COLECCIÓN'!$H$4:$K$128,4,0)</f>
        <v>DATAEDUCACIÓN-ESCOLAR</v>
      </c>
      <c r="F223" s="6">
        <f t="shared" si="9"/>
        <v>120201</v>
      </c>
      <c r="G223" s="58">
        <v>1</v>
      </c>
      <c r="H223" s="59" t="s">
        <v>1004</v>
      </c>
      <c r="I223" s="47">
        <f t="shared" si="10"/>
        <v>120201002</v>
      </c>
      <c r="J223" s="53">
        <v>2</v>
      </c>
      <c r="K223" s="56" t="s">
        <v>284</v>
      </c>
      <c r="L223" s="6"/>
      <c r="M223" s="6"/>
      <c r="N223" s="8"/>
      <c r="O223" s="8"/>
    </row>
    <row r="224" spans="1:15" ht="14.5" x14ac:dyDescent="0.3">
      <c r="A224" s="46">
        <v>12</v>
      </c>
      <c r="B224" s="5" t="str">
        <f>VLOOKUP(A224,'DESARROLLO - COLECCIÓN'!$F$4:$K$128,2,0)</f>
        <v>Educación y ciencia</v>
      </c>
      <c r="C224" s="40">
        <v>1202</v>
      </c>
      <c r="D224" s="41" t="str">
        <f>VLOOKUP(C224,'DESARROLLO - COLECCIÓN'!$H$4:$J$128,3,0)</f>
        <v>Establecimientos de educación primaria y secundaria</v>
      </c>
      <c r="E224" s="41" t="str">
        <f>VLOOKUP(C224,'DESARROLLO - COLECCIÓN'!$H$4:$K$128,4,0)</f>
        <v>DATAEDUCACIÓN-ESCOLAR</v>
      </c>
      <c r="F224" s="6">
        <f t="shared" si="9"/>
        <v>120201</v>
      </c>
      <c r="G224" s="58">
        <v>1</v>
      </c>
      <c r="H224" s="59" t="s">
        <v>1004</v>
      </c>
      <c r="I224" s="47">
        <f t="shared" si="10"/>
        <v>120201003</v>
      </c>
      <c r="J224" s="53">
        <v>3</v>
      </c>
      <c r="K224" s="56" t="s">
        <v>285</v>
      </c>
      <c r="L224" s="6"/>
      <c r="M224" s="6"/>
      <c r="N224" s="8"/>
      <c r="O224" s="8"/>
    </row>
    <row r="225" spans="1:15" ht="14.5" x14ac:dyDescent="0.3">
      <c r="A225" s="46">
        <v>12</v>
      </c>
      <c r="B225" s="5" t="str">
        <f>VLOOKUP(A225,'DESARROLLO - COLECCIÓN'!$F$4:$K$128,2,0)</f>
        <v>Educación y ciencia</v>
      </c>
      <c r="C225" s="40">
        <v>1202</v>
      </c>
      <c r="D225" s="41" t="str">
        <f>VLOOKUP(C225,'DESARROLLO - COLECCIÓN'!$H$4:$J$128,3,0)</f>
        <v>Establecimientos de educación primaria y secundaria</v>
      </c>
      <c r="E225" s="41" t="str">
        <f>VLOOKUP(C225,'DESARROLLO - COLECCIÓN'!$H$4:$K$128,4,0)</f>
        <v>DATAEDUCACIÓN-ESCOLAR</v>
      </c>
      <c r="F225" s="6">
        <f t="shared" si="9"/>
        <v>120201</v>
      </c>
      <c r="G225" s="58">
        <v>1</v>
      </c>
      <c r="H225" s="59" t="s">
        <v>1004</v>
      </c>
      <c r="I225" s="47">
        <f t="shared" si="10"/>
        <v>120201004</v>
      </c>
      <c r="J225" s="53">
        <v>4</v>
      </c>
      <c r="K225" s="56" t="s">
        <v>287</v>
      </c>
      <c r="L225" s="6"/>
      <c r="M225" s="6"/>
      <c r="N225" s="8"/>
      <c r="O225" s="8"/>
    </row>
    <row r="226" spans="1:15" ht="14.5" x14ac:dyDescent="0.3">
      <c r="A226" s="46">
        <v>12</v>
      </c>
      <c r="B226" s="5" t="str">
        <f>VLOOKUP(A226,'DESARROLLO - COLECCIÓN'!$F$4:$K$128,2,0)</f>
        <v>Educación y ciencia</v>
      </c>
      <c r="C226" s="40">
        <v>1202</v>
      </c>
      <c r="D226" s="41" t="str">
        <f>VLOOKUP(C226,'DESARROLLO - COLECCIÓN'!$H$4:$J$128,3,0)</f>
        <v>Establecimientos de educación primaria y secundaria</v>
      </c>
      <c r="E226" s="41" t="str">
        <f>VLOOKUP(C226,'DESARROLLO - COLECCIÓN'!$H$4:$K$128,4,0)</f>
        <v>DATAEDUCACIÓN-ESCOLAR</v>
      </c>
      <c r="F226" s="6">
        <f t="shared" si="9"/>
        <v>120201</v>
      </c>
      <c r="G226" s="58">
        <v>1</v>
      </c>
      <c r="H226" s="59" t="s">
        <v>1004</v>
      </c>
      <c r="I226" s="47">
        <f t="shared" si="10"/>
        <v>120201005</v>
      </c>
      <c r="J226" s="53">
        <v>5</v>
      </c>
      <c r="K226" s="56" t="s">
        <v>286</v>
      </c>
      <c r="L226" s="6"/>
      <c r="M226" s="6"/>
      <c r="N226" s="8"/>
      <c r="O226" s="8"/>
    </row>
    <row r="227" spans="1:15" ht="14.5" x14ac:dyDescent="0.3">
      <c r="A227" s="46">
        <v>12</v>
      </c>
      <c r="B227" s="5" t="str">
        <f>VLOOKUP(A227,'DESARROLLO - COLECCIÓN'!$F$4:$K$128,2,0)</f>
        <v>Educación y ciencia</v>
      </c>
      <c r="C227" s="40">
        <v>1202</v>
      </c>
      <c r="D227" s="41" t="str">
        <f>VLOOKUP(C227,'DESARROLLO - COLECCIÓN'!$H$4:$J$128,3,0)</f>
        <v>Establecimientos de educación primaria y secundaria</v>
      </c>
      <c r="E227" s="41" t="str">
        <f>VLOOKUP(C227,'DESARROLLO - COLECCIÓN'!$H$4:$K$128,4,0)</f>
        <v>DATAEDUCACIÓN-ESCOLAR</v>
      </c>
      <c r="F227" s="6">
        <f t="shared" si="9"/>
        <v>120202</v>
      </c>
      <c r="G227" s="58">
        <v>2</v>
      </c>
      <c r="H227" s="50" t="s">
        <v>1005</v>
      </c>
      <c r="I227" s="47">
        <f t="shared" si="10"/>
        <v>120202001</v>
      </c>
      <c r="J227" s="53">
        <v>1</v>
      </c>
      <c r="K227" s="56" t="s">
        <v>394</v>
      </c>
      <c r="L227" s="6"/>
      <c r="M227" s="6"/>
      <c r="N227" s="8"/>
      <c r="O227" s="8"/>
    </row>
    <row r="228" spans="1:15" ht="14.5" x14ac:dyDescent="0.3">
      <c r="A228" s="46">
        <v>12</v>
      </c>
      <c r="B228" s="5" t="str">
        <f>VLOOKUP(A228,'DESARROLLO - COLECCIÓN'!$F$4:$K$128,2,0)</f>
        <v>Educación y ciencia</v>
      </c>
      <c r="C228" s="40">
        <v>1202</v>
      </c>
      <c r="D228" s="41" t="str">
        <f>VLOOKUP(C228,'DESARROLLO - COLECCIÓN'!$H$4:$J$128,3,0)</f>
        <v>Establecimientos de educación primaria y secundaria</v>
      </c>
      <c r="E228" s="41" t="str">
        <f>VLOOKUP(C228,'DESARROLLO - COLECCIÓN'!$H$4:$K$128,4,0)</f>
        <v>DATAEDUCACIÓN-ESCOLAR</v>
      </c>
      <c r="F228" s="6">
        <f t="shared" si="9"/>
        <v>120202</v>
      </c>
      <c r="G228" s="58">
        <v>2</v>
      </c>
      <c r="H228" s="50" t="s">
        <v>1005</v>
      </c>
      <c r="I228" s="47">
        <f t="shared" si="10"/>
        <v>120202002</v>
      </c>
      <c r="J228" s="53">
        <v>2</v>
      </c>
      <c r="K228" s="56" t="s">
        <v>395</v>
      </c>
      <c r="L228" s="6"/>
      <c r="M228" s="6"/>
      <c r="N228" s="8"/>
      <c r="O228" s="8"/>
    </row>
    <row r="229" spans="1:15" ht="14.5" x14ac:dyDescent="0.3">
      <c r="A229" s="46">
        <v>12</v>
      </c>
      <c r="B229" s="5" t="str">
        <f>VLOOKUP(A229,'DESARROLLO - COLECCIÓN'!$F$4:$K$128,2,0)</f>
        <v>Educación y ciencia</v>
      </c>
      <c r="C229" s="40">
        <v>1202</v>
      </c>
      <c r="D229" s="41" t="str">
        <f>VLOOKUP(C229,'DESARROLLO - COLECCIÓN'!$H$4:$J$128,3,0)</f>
        <v>Establecimientos de educación primaria y secundaria</v>
      </c>
      <c r="E229" s="41" t="str">
        <f>VLOOKUP(C229,'DESARROLLO - COLECCIÓN'!$H$4:$K$128,4,0)</f>
        <v>DATAEDUCACIÓN-ESCOLAR</v>
      </c>
      <c r="F229" s="6">
        <f t="shared" si="9"/>
        <v>120202</v>
      </c>
      <c r="G229" s="58">
        <v>2</v>
      </c>
      <c r="H229" s="50" t="s">
        <v>1005</v>
      </c>
      <c r="I229" s="47">
        <f t="shared" si="10"/>
        <v>120202003</v>
      </c>
      <c r="J229" s="53">
        <v>3</v>
      </c>
      <c r="K229" s="56" t="s">
        <v>286</v>
      </c>
      <c r="L229" s="6"/>
      <c r="M229" s="6"/>
      <c r="N229" s="8"/>
      <c r="O229" s="8"/>
    </row>
    <row r="230" spans="1:15" ht="14.5" x14ac:dyDescent="0.3">
      <c r="A230" s="46">
        <v>12</v>
      </c>
      <c r="B230" s="5" t="str">
        <f>VLOOKUP(A230,'DESARROLLO - COLECCIÓN'!$F$4:$K$128,2,0)</f>
        <v>Educación y ciencia</v>
      </c>
      <c r="C230" s="40">
        <v>1202</v>
      </c>
      <c r="D230" s="41" t="str">
        <f>VLOOKUP(C230,'DESARROLLO - COLECCIÓN'!$H$4:$J$128,3,0)</f>
        <v>Establecimientos de educación primaria y secundaria</v>
      </c>
      <c r="E230" s="41" t="str">
        <f>VLOOKUP(C230,'DESARROLLO - COLECCIÓN'!$H$4:$K$128,4,0)</f>
        <v>DATAEDUCACIÓN-ESCOLAR</v>
      </c>
      <c r="F230" s="6">
        <f t="shared" si="9"/>
        <v>120202</v>
      </c>
      <c r="G230" s="58">
        <v>2</v>
      </c>
      <c r="H230" s="50" t="s">
        <v>1005</v>
      </c>
      <c r="I230" s="47">
        <f t="shared" si="10"/>
        <v>120202004</v>
      </c>
      <c r="J230" s="53">
        <v>4</v>
      </c>
      <c r="K230" s="56" t="s">
        <v>284</v>
      </c>
      <c r="L230" s="6"/>
      <c r="M230" s="6"/>
      <c r="N230" s="8"/>
      <c r="O230" s="8"/>
    </row>
    <row r="231" spans="1:15" ht="14.5" x14ac:dyDescent="0.3">
      <c r="A231" s="46">
        <v>12</v>
      </c>
      <c r="B231" s="5" t="str">
        <f>VLOOKUP(A231,'DESARROLLO - COLECCIÓN'!$F$4:$K$128,2,0)</f>
        <v>Educación y ciencia</v>
      </c>
      <c r="C231" s="40">
        <v>1202</v>
      </c>
      <c r="D231" s="41" t="str">
        <f>VLOOKUP(C231,'DESARROLLO - COLECCIÓN'!$H$4:$J$128,3,0)</f>
        <v>Establecimientos de educación primaria y secundaria</v>
      </c>
      <c r="E231" s="41" t="str">
        <f>VLOOKUP(C231,'DESARROLLO - COLECCIÓN'!$H$4:$K$128,4,0)</f>
        <v>DATAEDUCACIÓN-ESCOLAR</v>
      </c>
      <c r="F231" s="6">
        <f t="shared" si="9"/>
        <v>120202</v>
      </c>
      <c r="G231" s="58">
        <v>2</v>
      </c>
      <c r="H231" s="50" t="s">
        <v>1005</v>
      </c>
      <c r="I231" s="47">
        <f t="shared" si="10"/>
        <v>120202005</v>
      </c>
      <c r="J231" s="53">
        <v>5</v>
      </c>
      <c r="K231" s="56" t="s">
        <v>285</v>
      </c>
      <c r="L231" s="6"/>
      <c r="M231" s="6"/>
      <c r="N231" s="8"/>
      <c r="O231" s="8"/>
    </row>
    <row r="232" spans="1:15" ht="14.5" x14ac:dyDescent="0.3">
      <c r="A232" s="46">
        <v>12</v>
      </c>
      <c r="B232" s="5" t="str">
        <f>VLOOKUP(A232,'DESARROLLO - COLECCIÓN'!$F$4:$K$128,2,0)</f>
        <v>Educación y ciencia</v>
      </c>
      <c r="C232" s="40">
        <v>1202</v>
      </c>
      <c r="D232" s="41" t="str">
        <f>VLOOKUP(C232,'DESARROLLO - COLECCIÓN'!$H$4:$J$128,3,0)</f>
        <v>Establecimientos de educación primaria y secundaria</v>
      </c>
      <c r="E232" s="41" t="str">
        <f>VLOOKUP(C232,'DESARROLLO - COLECCIÓN'!$H$4:$K$128,4,0)</f>
        <v>DATAEDUCACIÓN-ESCOLAR</v>
      </c>
      <c r="F232" s="6">
        <f t="shared" si="9"/>
        <v>120202</v>
      </c>
      <c r="G232" s="58">
        <v>2</v>
      </c>
      <c r="H232" s="50" t="s">
        <v>1005</v>
      </c>
      <c r="I232" s="47">
        <f t="shared" si="10"/>
        <v>120202006</v>
      </c>
      <c r="J232" s="53">
        <v>6</v>
      </c>
      <c r="K232" s="56" t="s">
        <v>287</v>
      </c>
      <c r="L232" s="6"/>
      <c r="M232" s="6"/>
      <c r="N232" s="8"/>
      <c r="O232" s="8"/>
    </row>
    <row r="233" spans="1:15" ht="14.5" x14ac:dyDescent="0.3">
      <c r="A233" s="46">
        <v>12</v>
      </c>
      <c r="B233" s="5" t="str">
        <f>VLOOKUP(A233,'DESARROLLO - COLECCIÓN'!$F$4:$K$128,2,0)</f>
        <v>Educación y ciencia</v>
      </c>
      <c r="C233" s="40">
        <v>1202</v>
      </c>
      <c r="D233" s="41" t="str">
        <f>VLOOKUP(C233,'DESARROLLO - COLECCIÓN'!$H$4:$J$128,3,0)</f>
        <v>Establecimientos de educación primaria y secundaria</v>
      </c>
      <c r="E233" s="41" t="str">
        <f>VLOOKUP(C233,'DESARROLLO - COLECCIÓN'!$H$4:$K$128,4,0)</f>
        <v>DATAEDUCACIÓN-ESCOLAR</v>
      </c>
      <c r="F233" s="6">
        <f t="shared" si="9"/>
        <v>120202</v>
      </c>
      <c r="G233" s="58">
        <v>2</v>
      </c>
      <c r="H233" s="50" t="s">
        <v>1005</v>
      </c>
      <c r="I233" s="47">
        <f t="shared" si="10"/>
        <v>120202007</v>
      </c>
      <c r="J233" s="53">
        <v>7</v>
      </c>
      <c r="K233" s="56" t="s">
        <v>238</v>
      </c>
      <c r="L233" s="6"/>
      <c r="M233" s="6"/>
      <c r="N233" s="8"/>
      <c r="O233" s="8"/>
    </row>
    <row r="234" spans="1:15" ht="14.5" x14ac:dyDescent="0.3">
      <c r="A234" s="46">
        <v>12</v>
      </c>
      <c r="B234" s="5" t="str">
        <f>VLOOKUP(A234,'DESARROLLO - COLECCIÓN'!$F$4:$K$128,2,0)</f>
        <v>Educación y ciencia</v>
      </c>
      <c r="C234" s="40">
        <v>1202</v>
      </c>
      <c r="D234" s="41" t="str">
        <f>VLOOKUP(C234,'DESARROLLO - COLECCIÓN'!$H$4:$J$128,3,0)</f>
        <v>Establecimientos de educación primaria y secundaria</v>
      </c>
      <c r="E234" s="41" t="str">
        <f>VLOOKUP(C234,'DESARROLLO - COLECCIÓN'!$H$4:$K$128,4,0)</f>
        <v>DATAEDUCACIÓN-ESCOLAR</v>
      </c>
      <c r="F234" s="6">
        <f t="shared" si="9"/>
        <v>120203</v>
      </c>
      <c r="G234" s="58">
        <v>3</v>
      </c>
      <c r="H234" s="59" t="s">
        <v>1002</v>
      </c>
      <c r="I234" s="47">
        <f t="shared" si="10"/>
        <v>120203001</v>
      </c>
      <c r="J234" s="53">
        <v>1</v>
      </c>
      <c r="K234" s="56" t="s">
        <v>1003</v>
      </c>
      <c r="L234" s="6"/>
      <c r="M234" s="6"/>
      <c r="N234" s="8"/>
      <c r="O234" s="8"/>
    </row>
    <row r="235" spans="1:15" ht="14.5" x14ac:dyDescent="0.3">
      <c r="A235" s="46">
        <v>12</v>
      </c>
      <c r="B235" s="5" t="str">
        <f>VLOOKUP(A235,'DESARROLLO - COLECCIÓN'!$F$4:$K$128,2,0)</f>
        <v>Educación y ciencia</v>
      </c>
      <c r="C235" s="40">
        <v>1202</v>
      </c>
      <c r="D235" s="41" t="str">
        <f>VLOOKUP(C235,'DESARROLLO - COLECCIÓN'!$H$4:$J$128,3,0)</f>
        <v>Establecimientos de educación primaria y secundaria</v>
      </c>
      <c r="E235" s="41" t="str">
        <f>VLOOKUP(C235,'DESARROLLO - COLECCIÓN'!$H$4:$K$128,4,0)</f>
        <v>DATAEDUCACIÓN-ESCOLAR</v>
      </c>
      <c r="F235" s="6">
        <f t="shared" si="9"/>
        <v>120203</v>
      </c>
      <c r="G235" s="58">
        <v>3</v>
      </c>
      <c r="H235" s="59" t="s">
        <v>1002</v>
      </c>
      <c r="I235" s="47">
        <f t="shared" si="10"/>
        <v>120203002</v>
      </c>
      <c r="J235" s="53">
        <v>2</v>
      </c>
      <c r="K235" s="56" t="s">
        <v>1012</v>
      </c>
      <c r="L235" s="6"/>
      <c r="M235" s="6"/>
      <c r="N235" s="8"/>
      <c r="O235" s="8"/>
    </row>
    <row r="236" spans="1:15" ht="14.5" x14ac:dyDescent="0.3">
      <c r="A236" s="46">
        <v>12</v>
      </c>
      <c r="B236" s="5" t="str">
        <f>VLOOKUP(A236,'DESARROLLO - COLECCIÓN'!$F$4:$K$128,2,0)</f>
        <v>Educación y ciencia</v>
      </c>
      <c r="C236" s="40">
        <v>1202</v>
      </c>
      <c r="D236" s="41" t="str">
        <f>VLOOKUP(C236,'DESARROLLO - COLECCIÓN'!$H$4:$J$128,3,0)</f>
        <v>Establecimientos de educación primaria y secundaria</v>
      </c>
      <c r="E236" s="41" t="str">
        <f>VLOOKUP(C236,'DESARROLLO - COLECCIÓN'!$H$4:$K$128,4,0)</f>
        <v>DATAEDUCACIÓN-ESCOLAR</v>
      </c>
      <c r="F236" s="6">
        <f t="shared" si="9"/>
        <v>120203</v>
      </c>
      <c r="G236" s="58">
        <v>3</v>
      </c>
      <c r="H236" s="59" t="s">
        <v>1002</v>
      </c>
      <c r="I236" s="47">
        <f t="shared" si="10"/>
        <v>120203003</v>
      </c>
      <c r="J236" s="53">
        <v>3</v>
      </c>
      <c r="K236" s="56" t="s">
        <v>239</v>
      </c>
      <c r="L236" s="6"/>
      <c r="M236" s="6"/>
      <c r="N236" s="8"/>
      <c r="O236" s="8"/>
    </row>
    <row r="237" spans="1:15" ht="14.5" x14ac:dyDescent="0.3">
      <c r="A237" s="46">
        <v>12</v>
      </c>
      <c r="B237" s="5" t="str">
        <f>VLOOKUP(A237,'DESARROLLO - COLECCIÓN'!$F$4:$K$128,2,0)</f>
        <v>Educación y ciencia</v>
      </c>
      <c r="C237" s="40">
        <v>1202</v>
      </c>
      <c r="D237" s="41" t="str">
        <f>VLOOKUP(C237,'DESARROLLO - COLECCIÓN'!$H$4:$J$128,3,0)</f>
        <v>Establecimientos de educación primaria y secundaria</v>
      </c>
      <c r="E237" s="41" t="str">
        <f>VLOOKUP(C237,'DESARROLLO - COLECCIÓN'!$H$4:$K$128,4,0)</f>
        <v>DATAEDUCACIÓN-ESCOLAR</v>
      </c>
      <c r="F237" s="6">
        <f t="shared" si="9"/>
        <v>120204</v>
      </c>
      <c r="G237" s="58">
        <v>4</v>
      </c>
      <c r="H237" s="59" t="s">
        <v>1011</v>
      </c>
      <c r="I237" s="47">
        <f t="shared" ref="I237:I261" si="11">F237*1000+J237</f>
        <v>120204001</v>
      </c>
      <c r="J237" s="60">
        <v>1</v>
      </c>
      <c r="K237" s="85" t="s">
        <v>1006</v>
      </c>
      <c r="L237" s="6"/>
      <c r="M237" s="6"/>
      <c r="N237" s="8"/>
      <c r="O237" s="8"/>
    </row>
    <row r="238" spans="1:15" ht="14.5" x14ac:dyDescent="0.3">
      <c r="A238" s="46">
        <v>12</v>
      </c>
      <c r="B238" s="5" t="str">
        <f>VLOOKUP(A238,'DESARROLLO - COLECCIÓN'!$F$4:$K$128,2,0)</f>
        <v>Educación y ciencia</v>
      </c>
      <c r="C238" s="40">
        <v>1202</v>
      </c>
      <c r="D238" s="41" t="str">
        <f>VLOOKUP(C238,'DESARROLLO - COLECCIÓN'!$H$4:$J$128,3,0)</f>
        <v>Establecimientos de educación primaria y secundaria</v>
      </c>
      <c r="E238" s="41" t="str">
        <f>VLOOKUP(C238,'DESARROLLO - COLECCIÓN'!$H$4:$K$128,4,0)</f>
        <v>DATAEDUCACIÓN-ESCOLAR</v>
      </c>
      <c r="F238" s="6">
        <f t="shared" si="9"/>
        <v>120204</v>
      </c>
      <c r="G238" s="58">
        <v>4</v>
      </c>
      <c r="H238" s="59" t="s">
        <v>1011</v>
      </c>
      <c r="I238" s="47">
        <f t="shared" si="11"/>
        <v>120204002</v>
      </c>
      <c r="J238" s="60">
        <v>2</v>
      </c>
      <c r="K238" s="85" t="s">
        <v>1007</v>
      </c>
      <c r="L238" s="6"/>
      <c r="M238" s="6"/>
      <c r="N238" s="8"/>
      <c r="O238" s="8"/>
    </row>
    <row r="239" spans="1:15" ht="14.5" x14ac:dyDescent="0.3">
      <c r="A239" s="46">
        <v>12</v>
      </c>
      <c r="B239" s="5" t="str">
        <f>VLOOKUP(A239,'DESARROLLO - COLECCIÓN'!$F$4:$K$128,2,0)</f>
        <v>Educación y ciencia</v>
      </c>
      <c r="C239" s="40">
        <v>1202</v>
      </c>
      <c r="D239" s="41" t="str">
        <f>VLOOKUP(C239,'DESARROLLO - COLECCIÓN'!$H$4:$J$128,3,0)</f>
        <v>Establecimientos de educación primaria y secundaria</v>
      </c>
      <c r="E239" s="41" t="str">
        <f>VLOOKUP(C239,'DESARROLLO - COLECCIÓN'!$H$4:$K$128,4,0)</f>
        <v>DATAEDUCACIÓN-ESCOLAR</v>
      </c>
      <c r="F239" s="6">
        <f t="shared" si="9"/>
        <v>120205</v>
      </c>
      <c r="G239" s="58">
        <v>5</v>
      </c>
      <c r="H239" s="59" t="s">
        <v>1010</v>
      </c>
      <c r="I239" s="47">
        <f t="shared" si="11"/>
        <v>120205001</v>
      </c>
      <c r="J239" s="60">
        <v>1</v>
      </c>
      <c r="K239" s="85" t="s">
        <v>1008</v>
      </c>
      <c r="L239" s="6"/>
      <c r="M239" s="6"/>
      <c r="N239" s="8"/>
      <c r="O239" s="8"/>
    </row>
    <row r="240" spans="1:15" ht="14.5" x14ac:dyDescent="0.3">
      <c r="A240" s="46">
        <v>12</v>
      </c>
      <c r="B240" s="5" t="str">
        <f>VLOOKUP(A240,'DESARROLLO - COLECCIÓN'!$F$4:$K$128,2,0)</f>
        <v>Educación y ciencia</v>
      </c>
      <c r="C240" s="40">
        <v>1202</v>
      </c>
      <c r="D240" s="41" t="str">
        <f>VLOOKUP(C240,'DESARROLLO - COLECCIÓN'!$H$4:$J$128,3,0)</f>
        <v>Establecimientos de educación primaria y secundaria</v>
      </c>
      <c r="E240" s="41" t="str">
        <f>VLOOKUP(C240,'DESARROLLO - COLECCIÓN'!$H$4:$K$128,4,0)</f>
        <v>DATAEDUCACIÓN-ESCOLAR</v>
      </c>
      <c r="F240" s="6">
        <f t="shared" si="9"/>
        <v>120205</v>
      </c>
      <c r="G240" s="58">
        <v>5</v>
      </c>
      <c r="H240" s="59" t="s">
        <v>1010</v>
      </c>
      <c r="I240" s="47">
        <f t="shared" si="11"/>
        <v>120205002</v>
      </c>
      <c r="J240" s="60">
        <v>2</v>
      </c>
      <c r="K240" s="85" t="s">
        <v>1009</v>
      </c>
      <c r="L240" s="6"/>
      <c r="M240" s="6"/>
      <c r="N240" s="8"/>
      <c r="O240" s="8"/>
    </row>
    <row r="241" spans="1:15" ht="14.5" x14ac:dyDescent="0.3">
      <c r="A241" s="46">
        <v>12</v>
      </c>
      <c r="B241" s="5" t="str">
        <f>VLOOKUP(A241,'DESARROLLO - COLECCIÓN'!$F$4:$K$128,2,0)</f>
        <v>Educación y ciencia</v>
      </c>
      <c r="C241" s="40">
        <v>1202</v>
      </c>
      <c r="D241" s="41" t="str">
        <f>VLOOKUP(C241,'DESARROLLO - COLECCIÓN'!$H$4:$J$128,3,0)</f>
        <v>Establecimientos de educación primaria y secundaria</v>
      </c>
      <c r="E241" s="41" t="str">
        <f>VLOOKUP(C241,'DESARROLLO - COLECCIÓN'!$H$4:$K$128,4,0)</f>
        <v>DATAEDUCACIÓN-ESCOLAR</v>
      </c>
      <c r="F241" s="6">
        <f t="shared" si="9"/>
        <v>120206</v>
      </c>
      <c r="G241" s="58">
        <v>6</v>
      </c>
      <c r="H241" s="50" t="s">
        <v>232</v>
      </c>
      <c r="I241" s="47">
        <f t="shared" si="11"/>
        <v>120206001</v>
      </c>
      <c r="J241" s="53">
        <v>1</v>
      </c>
      <c r="K241" s="56" t="s">
        <v>246</v>
      </c>
      <c r="L241" s="6"/>
      <c r="M241" s="6"/>
      <c r="N241" s="8"/>
      <c r="O241" s="8"/>
    </row>
    <row r="242" spans="1:15" ht="14.5" x14ac:dyDescent="0.3">
      <c r="A242" s="46">
        <v>12</v>
      </c>
      <c r="B242" s="5" t="str">
        <f>VLOOKUP(A242,'DESARROLLO - COLECCIÓN'!$F$4:$K$128,2,0)</f>
        <v>Educación y ciencia</v>
      </c>
      <c r="C242" s="40">
        <v>1202</v>
      </c>
      <c r="D242" s="41" t="str">
        <f>VLOOKUP(C242,'DESARROLLO - COLECCIÓN'!$H$4:$J$128,3,0)</f>
        <v>Establecimientos de educación primaria y secundaria</v>
      </c>
      <c r="E242" s="41" t="str">
        <f>VLOOKUP(C242,'DESARROLLO - COLECCIÓN'!$H$4:$K$128,4,0)</f>
        <v>DATAEDUCACIÓN-ESCOLAR</v>
      </c>
      <c r="F242" s="6">
        <f t="shared" si="9"/>
        <v>120206</v>
      </c>
      <c r="G242" s="58">
        <v>6</v>
      </c>
      <c r="H242" s="50" t="s">
        <v>232</v>
      </c>
      <c r="I242" s="47">
        <f t="shared" si="11"/>
        <v>120206002</v>
      </c>
      <c r="J242" s="53">
        <v>2</v>
      </c>
      <c r="K242" s="56" t="s">
        <v>258</v>
      </c>
      <c r="L242" s="6"/>
      <c r="M242" s="6"/>
      <c r="N242" s="8"/>
      <c r="O242" s="8"/>
    </row>
    <row r="243" spans="1:15" ht="14.5" x14ac:dyDescent="0.3">
      <c r="A243" s="46">
        <v>12</v>
      </c>
      <c r="B243" s="5" t="str">
        <f>VLOOKUP(A243,'DESARROLLO - COLECCIÓN'!$F$4:$K$128,2,0)</f>
        <v>Educación y ciencia</v>
      </c>
      <c r="C243" s="40">
        <v>1202</v>
      </c>
      <c r="D243" s="41" t="str">
        <f>VLOOKUP(C243,'DESARROLLO - COLECCIÓN'!$H$4:$J$128,3,0)</f>
        <v>Establecimientos de educación primaria y secundaria</v>
      </c>
      <c r="E243" s="41" t="str">
        <f>VLOOKUP(C243,'DESARROLLO - COLECCIÓN'!$H$4:$K$128,4,0)</f>
        <v>DATAEDUCACIÓN-ESCOLAR</v>
      </c>
      <c r="F243" s="6">
        <f t="shared" si="9"/>
        <v>120206</v>
      </c>
      <c r="G243" s="58">
        <v>6</v>
      </c>
      <c r="H243" s="50" t="s">
        <v>232</v>
      </c>
      <c r="I243" s="47">
        <f t="shared" si="11"/>
        <v>120206003</v>
      </c>
      <c r="J243" s="53">
        <v>3</v>
      </c>
      <c r="K243" s="56" t="s">
        <v>259</v>
      </c>
      <c r="L243" s="6"/>
      <c r="M243" s="6"/>
      <c r="N243" s="8"/>
      <c r="O243" s="8"/>
    </row>
    <row r="244" spans="1:15" ht="14.5" x14ac:dyDescent="0.3">
      <c r="A244" s="46">
        <v>12</v>
      </c>
      <c r="B244" s="5" t="str">
        <f>VLOOKUP(A244,'DESARROLLO - COLECCIÓN'!$F$4:$K$128,2,0)</f>
        <v>Educación y ciencia</v>
      </c>
      <c r="C244" s="40">
        <v>1202</v>
      </c>
      <c r="D244" s="41" t="str">
        <f>VLOOKUP(C244,'DESARROLLO - COLECCIÓN'!$H$4:$J$128,3,0)</f>
        <v>Establecimientos de educación primaria y secundaria</v>
      </c>
      <c r="E244" s="41" t="str">
        <f>VLOOKUP(C244,'DESARROLLO - COLECCIÓN'!$H$4:$K$128,4,0)</f>
        <v>DATAEDUCACIÓN-ESCOLAR</v>
      </c>
      <c r="F244" s="6">
        <f t="shared" si="9"/>
        <v>120206</v>
      </c>
      <c r="G244" s="58">
        <v>6</v>
      </c>
      <c r="H244" s="50" t="s">
        <v>232</v>
      </c>
      <c r="I244" s="47">
        <f t="shared" si="11"/>
        <v>120206004</v>
      </c>
      <c r="J244" s="53">
        <v>4</v>
      </c>
      <c r="K244" s="56" t="s">
        <v>248</v>
      </c>
      <c r="L244" s="6"/>
      <c r="M244" s="6"/>
      <c r="N244" s="8"/>
      <c r="O244" s="8"/>
    </row>
    <row r="245" spans="1:15" ht="14.5" x14ac:dyDescent="0.3">
      <c r="A245" s="46">
        <v>12</v>
      </c>
      <c r="B245" s="5" t="str">
        <f>VLOOKUP(A245,'DESARROLLO - COLECCIÓN'!$F$4:$K$128,2,0)</f>
        <v>Educación y ciencia</v>
      </c>
      <c r="C245" s="40">
        <v>1202</v>
      </c>
      <c r="D245" s="41" t="str">
        <f>VLOOKUP(C245,'DESARROLLO - COLECCIÓN'!$H$4:$J$128,3,0)</f>
        <v>Establecimientos de educación primaria y secundaria</v>
      </c>
      <c r="E245" s="41" t="str">
        <f>VLOOKUP(C245,'DESARROLLO - COLECCIÓN'!$H$4:$K$128,4,0)</f>
        <v>DATAEDUCACIÓN-ESCOLAR</v>
      </c>
      <c r="F245" s="6">
        <f t="shared" si="9"/>
        <v>120206</v>
      </c>
      <c r="G245" s="58">
        <v>6</v>
      </c>
      <c r="H245" s="50" t="s">
        <v>232</v>
      </c>
      <c r="I245" s="47">
        <f t="shared" si="11"/>
        <v>120206005</v>
      </c>
      <c r="J245" s="53">
        <v>5</v>
      </c>
      <c r="K245" s="56" t="s">
        <v>249</v>
      </c>
      <c r="L245" s="6"/>
      <c r="M245" s="6"/>
      <c r="N245" s="8"/>
      <c r="O245" s="8"/>
    </row>
    <row r="246" spans="1:15" ht="14.5" x14ac:dyDescent="0.3">
      <c r="A246" s="46">
        <v>12</v>
      </c>
      <c r="B246" s="5" t="str">
        <f>VLOOKUP(A246,'DESARROLLO - COLECCIÓN'!$F$4:$K$128,2,0)</f>
        <v>Educación y ciencia</v>
      </c>
      <c r="C246" s="40">
        <v>1202</v>
      </c>
      <c r="D246" s="41" t="str">
        <f>VLOOKUP(C246,'DESARROLLO - COLECCIÓN'!$H$4:$J$128,3,0)</f>
        <v>Establecimientos de educación primaria y secundaria</v>
      </c>
      <c r="E246" s="41" t="str">
        <f>VLOOKUP(C246,'DESARROLLO - COLECCIÓN'!$H$4:$K$128,4,0)</f>
        <v>DATAEDUCACIÓN-ESCOLAR</v>
      </c>
      <c r="F246" s="6">
        <f t="shared" si="9"/>
        <v>120206</v>
      </c>
      <c r="G246" s="58">
        <v>6</v>
      </c>
      <c r="H246" s="50" t="s">
        <v>232</v>
      </c>
      <c r="I246" s="47">
        <f t="shared" si="11"/>
        <v>120206006</v>
      </c>
      <c r="J246" s="53">
        <v>6</v>
      </c>
      <c r="K246" s="56" t="s">
        <v>260</v>
      </c>
      <c r="L246" s="6"/>
      <c r="M246" s="6"/>
      <c r="N246" s="8"/>
      <c r="O246" s="8"/>
    </row>
    <row r="247" spans="1:15" ht="14.5" x14ac:dyDescent="0.3">
      <c r="A247" s="46">
        <v>12</v>
      </c>
      <c r="B247" s="5" t="str">
        <f>VLOOKUP(A247,'DESARROLLO - COLECCIÓN'!$F$4:$K$128,2,0)</f>
        <v>Educación y ciencia</v>
      </c>
      <c r="C247" s="40">
        <v>1202</v>
      </c>
      <c r="D247" s="41" t="str">
        <f>VLOOKUP(C247,'DESARROLLO - COLECCIÓN'!$H$4:$J$128,3,0)</f>
        <v>Establecimientos de educación primaria y secundaria</v>
      </c>
      <c r="E247" s="41" t="str">
        <f>VLOOKUP(C247,'DESARROLLO - COLECCIÓN'!$H$4:$K$128,4,0)</f>
        <v>DATAEDUCACIÓN-ESCOLAR</v>
      </c>
      <c r="F247" s="6">
        <f t="shared" si="9"/>
        <v>120206</v>
      </c>
      <c r="G247" s="58">
        <v>6</v>
      </c>
      <c r="H247" s="50" t="s">
        <v>232</v>
      </c>
      <c r="I247" s="47">
        <f t="shared" si="11"/>
        <v>120206007</v>
      </c>
      <c r="J247" s="53">
        <v>7</v>
      </c>
      <c r="K247" s="56" t="s">
        <v>254</v>
      </c>
      <c r="L247" s="6"/>
      <c r="M247" s="6"/>
      <c r="N247" s="8"/>
      <c r="O247" s="8"/>
    </row>
    <row r="248" spans="1:15" ht="14.5" x14ac:dyDescent="0.3">
      <c r="A248" s="46">
        <v>12</v>
      </c>
      <c r="B248" s="5" t="str">
        <f>VLOOKUP(A248,'DESARROLLO - COLECCIÓN'!$F$4:$K$128,2,0)</f>
        <v>Educación y ciencia</v>
      </c>
      <c r="C248" s="40">
        <v>1202</v>
      </c>
      <c r="D248" s="41" t="str">
        <f>VLOOKUP(C248,'DESARROLLO - COLECCIÓN'!$H$4:$J$128,3,0)</f>
        <v>Establecimientos de educación primaria y secundaria</v>
      </c>
      <c r="E248" s="41" t="str">
        <f>VLOOKUP(C248,'DESARROLLO - COLECCIÓN'!$H$4:$K$128,4,0)</f>
        <v>DATAEDUCACIÓN-ESCOLAR</v>
      </c>
      <c r="F248" s="6">
        <f t="shared" si="9"/>
        <v>120206</v>
      </c>
      <c r="G248" s="58">
        <v>6</v>
      </c>
      <c r="H248" s="50" t="s">
        <v>232</v>
      </c>
      <c r="I248" s="47">
        <f t="shared" si="11"/>
        <v>120206008</v>
      </c>
      <c r="J248" s="53">
        <v>8</v>
      </c>
      <c r="K248" s="56" t="s">
        <v>255</v>
      </c>
      <c r="L248" s="6"/>
      <c r="M248" s="6"/>
      <c r="N248" s="8"/>
      <c r="O248" s="8"/>
    </row>
    <row r="249" spans="1:15" ht="14.5" x14ac:dyDescent="0.3">
      <c r="A249" s="46">
        <v>12</v>
      </c>
      <c r="B249" s="5" t="str">
        <f>VLOOKUP(A249,'DESARROLLO - COLECCIÓN'!$F$4:$K$128,2,0)</f>
        <v>Educación y ciencia</v>
      </c>
      <c r="C249" s="40">
        <v>1202</v>
      </c>
      <c r="D249" s="41" t="str">
        <f>VLOOKUP(C249,'DESARROLLO - COLECCIÓN'!$H$4:$J$128,3,0)</f>
        <v>Establecimientos de educación primaria y secundaria</v>
      </c>
      <c r="E249" s="41" t="str">
        <f>VLOOKUP(C249,'DESARROLLO - COLECCIÓN'!$H$4:$K$128,4,0)</f>
        <v>DATAEDUCACIÓN-ESCOLAR</v>
      </c>
      <c r="F249" s="6">
        <f t="shared" si="9"/>
        <v>120206</v>
      </c>
      <c r="G249" s="58">
        <v>6</v>
      </c>
      <c r="H249" s="50" t="s">
        <v>232</v>
      </c>
      <c r="I249" s="47">
        <f t="shared" si="11"/>
        <v>120206009</v>
      </c>
      <c r="J249" s="53">
        <v>9</v>
      </c>
      <c r="K249" s="56" t="s">
        <v>256</v>
      </c>
      <c r="L249" s="6"/>
      <c r="M249" s="6"/>
      <c r="N249" s="8"/>
      <c r="O249" s="8"/>
    </row>
    <row r="250" spans="1:15" ht="14.5" x14ac:dyDescent="0.3">
      <c r="A250" s="46">
        <v>12</v>
      </c>
      <c r="B250" s="5" t="str">
        <f>VLOOKUP(A250,'DESARROLLO - COLECCIÓN'!$F$4:$K$128,2,0)</f>
        <v>Educación y ciencia</v>
      </c>
      <c r="C250" s="40">
        <v>1202</v>
      </c>
      <c r="D250" s="41" t="str">
        <f>VLOOKUP(C250,'DESARROLLO - COLECCIÓN'!$H$4:$J$128,3,0)</f>
        <v>Establecimientos de educación primaria y secundaria</v>
      </c>
      <c r="E250" s="41" t="str">
        <f>VLOOKUP(C250,'DESARROLLO - COLECCIÓN'!$H$4:$K$128,4,0)</f>
        <v>DATAEDUCACIÓN-ESCOLAR</v>
      </c>
      <c r="F250" s="6">
        <f t="shared" si="9"/>
        <v>120206</v>
      </c>
      <c r="G250" s="58">
        <v>6</v>
      </c>
      <c r="H250" s="50" t="s">
        <v>232</v>
      </c>
      <c r="I250" s="47">
        <f t="shared" si="11"/>
        <v>120206010</v>
      </c>
      <c r="J250" s="53">
        <v>10</v>
      </c>
      <c r="K250" s="56" t="s">
        <v>261</v>
      </c>
      <c r="L250" s="6"/>
      <c r="M250" s="6"/>
      <c r="N250" s="8"/>
      <c r="O250" s="8"/>
    </row>
    <row r="251" spans="1:15" ht="14.5" x14ac:dyDescent="0.3">
      <c r="A251" s="46">
        <v>12</v>
      </c>
      <c r="B251" s="5" t="str">
        <f>VLOOKUP(A251,'DESARROLLO - COLECCIÓN'!$F$4:$K$128,2,0)</f>
        <v>Educación y ciencia</v>
      </c>
      <c r="C251" s="40">
        <v>1202</v>
      </c>
      <c r="D251" s="41" t="str">
        <f>VLOOKUP(C251,'DESARROLLO - COLECCIÓN'!$H$4:$J$128,3,0)</f>
        <v>Establecimientos de educación primaria y secundaria</v>
      </c>
      <c r="E251" s="41" t="str">
        <f>VLOOKUP(C251,'DESARROLLO - COLECCIÓN'!$H$4:$K$128,4,0)</f>
        <v>DATAEDUCACIÓN-ESCOLAR</v>
      </c>
      <c r="F251" s="6">
        <f t="shared" si="9"/>
        <v>120206</v>
      </c>
      <c r="G251" s="58">
        <v>6</v>
      </c>
      <c r="H251" s="50" t="s">
        <v>232</v>
      </c>
      <c r="I251" s="47">
        <f t="shared" si="11"/>
        <v>120206011</v>
      </c>
      <c r="J251" s="53">
        <v>11</v>
      </c>
      <c r="K251" s="56" t="s">
        <v>257</v>
      </c>
      <c r="L251" s="6"/>
      <c r="M251" s="6"/>
      <c r="N251" s="8"/>
      <c r="O251" s="8"/>
    </row>
    <row r="252" spans="1:15" ht="14.5" x14ac:dyDescent="0.3">
      <c r="A252" s="46">
        <v>12</v>
      </c>
      <c r="B252" s="5" t="str">
        <f>VLOOKUP(A252,'DESARROLLO - COLECCIÓN'!$F$4:$K$128,2,0)</f>
        <v>Educación y ciencia</v>
      </c>
      <c r="C252" s="40">
        <v>1202</v>
      </c>
      <c r="D252" s="41" t="str">
        <f>VLOOKUP(C252,'DESARROLLO - COLECCIÓN'!$H$4:$J$128,3,0)</f>
        <v>Establecimientos de educación primaria y secundaria</v>
      </c>
      <c r="E252" s="41" t="str">
        <f>VLOOKUP(C252,'DESARROLLO - COLECCIÓN'!$H$4:$K$128,4,0)</f>
        <v>DATAEDUCACIÓN-ESCOLAR</v>
      </c>
      <c r="F252" s="6">
        <f t="shared" si="9"/>
        <v>120207</v>
      </c>
      <c r="G252" s="58">
        <v>7</v>
      </c>
      <c r="H252" s="50" t="s">
        <v>247</v>
      </c>
      <c r="I252" s="47">
        <f t="shared" si="11"/>
        <v>120207001</v>
      </c>
      <c r="J252" s="53">
        <v>1</v>
      </c>
      <c r="K252" s="56" t="s">
        <v>250</v>
      </c>
      <c r="L252" s="6"/>
      <c r="M252" s="6"/>
      <c r="N252" s="8"/>
      <c r="O252" s="8"/>
    </row>
    <row r="253" spans="1:15" ht="14.5" x14ac:dyDescent="0.3">
      <c r="A253" s="46">
        <v>12</v>
      </c>
      <c r="B253" s="5" t="str">
        <f>VLOOKUP(A253,'DESARROLLO - COLECCIÓN'!$F$4:$K$128,2,0)</f>
        <v>Educación y ciencia</v>
      </c>
      <c r="C253" s="40">
        <v>1202</v>
      </c>
      <c r="D253" s="41" t="str">
        <f>VLOOKUP(C253,'DESARROLLO - COLECCIÓN'!$H$4:$J$128,3,0)</f>
        <v>Establecimientos de educación primaria y secundaria</v>
      </c>
      <c r="E253" s="41" t="str">
        <f>VLOOKUP(C253,'DESARROLLO - COLECCIÓN'!$H$4:$K$128,4,0)</f>
        <v>DATAEDUCACIÓN-ESCOLAR</v>
      </c>
      <c r="F253" s="6">
        <f t="shared" si="9"/>
        <v>120207</v>
      </c>
      <c r="G253" s="58">
        <v>7</v>
      </c>
      <c r="H253" s="50" t="s">
        <v>247</v>
      </c>
      <c r="I253" s="47">
        <f t="shared" si="11"/>
        <v>120207002</v>
      </c>
      <c r="J253" s="53">
        <v>2</v>
      </c>
      <c r="K253" s="56" t="s">
        <v>251</v>
      </c>
      <c r="L253" s="6"/>
      <c r="M253" s="6"/>
      <c r="N253" s="8"/>
      <c r="O253" s="8"/>
    </row>
    <row r="254" spans="1:15" ht="14.5" x14ac:dyDescent="0.3">
      <c r="A254" s="46">
        <v>12</v>
      </c>
      <c r="B254" s="5" t="str">
        <f>VLOOKUP(A254,'DESARROLLO - COLECCIÓN'!$F$4:$K$128,2,0)</f>
        <v>Educación y ciencia</v>
      </c>
      <c r="C254" s="40">
        <v>1202</v>
      </c>
      <c r="D254" s="41" t="str">
        <f>VLOOKUP(C254,'DESARROLLO - COLECCIÓN'!$H$4:$J$128,3,0)</f>
        <v>Establecimientos de educación primaria y secundaria</v>
      </c>
      <c r="E254" s="41" t="str">
        <f>VLOOKUP(C254,'DESARROLLO - COLECCIÓN'!$H$4:$K$128,4,0)</f>
        <v>DATAEDUCACIÓN-ESCOLAR</v>
      </c>
      <c r="F254" s="6">
        <f t="shared" si="9"/>
        <v>120207</v>
      </c>
      <c r="G254" s="58">
        <v>7</v>
      </c>
      <c r="H254" s="50" t="s">
        <v>247</v>
      </c>
      <c r="I254" s="47">
        <f t="shared" si="11"/>
        <v>120207003</v>
      </c>
      <c r="J254" s="53">
        <v>3</v>
      </c>
      <c r="K254" s="56" t="s">
        <v>252</v>
      </c>
      <c r="L254" s="6"/>
      <c r="M254" s="6"/>
      <c r="N254" s="8"/>
      <c r="O254" s="8"/>
    </row>
    <row r="255" spans="1:15" ht="14.5" x14ac:dyDescent="0.3">
      <c r="A255" s="46">
        <v>12</v>
      </c>
      <c r="B255" s="5" t="str">
        <f>VLOOKUP(A255,'DESARROLLO - COLECCIÓN'!$F$4:$K$128,2,0)</f>
        <v>Educación y ciencia</v>
      </c>
      <c r="C255" s="40">
        <v>1202</v>
      </c>
      <c r="D255" s="41" t="str">
        <f>VLOOKUP(C255,'DESARROLLO - COLECCIÓN'!$H$4:$J$128,3,0)</f>
        <v>Establecimientos de educación primaria y secundaria</v>
      </c>
      <c r="E255" s="41" t="str">
        <f>VLOOKUP(C255,'DESARROLLO - COLECCIÓN'!$H$4:$K$128,4,0)</f>
        <v>DATAEDUCACIÓN-ESCOLAR</v>
      </c>
      <c r="F255" s="6">
        <f t="shared" si="9"/>
        <v>120207</v>
      </c>
      <c r="G255" s="58">
        <v>7</v>
      </c>
      <c r="H255" s="50" t="s">
        <v>247</v>
      </c>
      <c r="I255" s="47">
        <f t="shared" si="11"/>
        <v>120207004</v>
      </c>
      <c r="J255" s="53">
        <v>4</v>
      </c>
      <c r="K255" s="56" t="s">
        <v>253</v>
      </c>
      <c r="L255" s="6"/>
      <c r="M255" s="6"/>
      <c r="N255" s="8"/>
      <c r="O255" s="8"/>
    </row>
    <row r="256" spans="1:15" ht="14.5" x14ac:dyDescent="0.3">
      <c r="A256" s="46">
        <v>12</v>
      </c>
      <c r="B256" s="5" t="str">
        <f>VLOOKUP(A256,'DESARROLLO - COLECCIÓN'!$F$4:$K$128,2,0)</f>
        <v>Educación y ciencia</v>
      </c>
      <c r="C256" s="40">
        <v>1202</v>
      </c>
      <c r="D256" s="41" t="str">
        <f>VLOOKUP(C256,'DESARROLLO - COLECCIÓN'!$H$4:$J$128,3,0)</f>
        <v>Establecimientos de educación primaria y secundaria</v>
      </c>
      <c r="E256" s="41" t="str">
        <f>VLOOKUP(C256,'DESARROLLO - COLECCIÓN'!$H$4:$K$128,4,0)</f>
        <v>DATAEDUCACIÓN-ESCOLAR</v>
      </c>
      <c r="F256" s="6">
        <f t="shared" si="9"/>
        <v>120207</v>
      </c>
      <c r="G256" s="58">
        <v>7</v>
      </c>
      <c r="H256" s="50" t="s">
        <v>247</v>
      </c>
      <c r="I256" s="47">
        <f t="shared" si="11"/>
        <v>120207005</v>
      </c>
      <c r="J256" s="53">
        <v>5</v>
      </c>
      <c r="K256" s="56" t="s">
        <v>262</v>
      </c>
      <c r="L256" s="6"/>
      <c r="M256" s="6"/>
      <c r="N256" s="8"/>
      <c r="O256" s="8"/>
    </row>
    <row r="257" spans="1:15" ht="14.5" x14ac:dyDescent="0.3">
      <c r="A257" s="46">
        <v>12</v>
      </c>
      <c r="B257" s="5" t="str">
        <f>VLOOKUP(A257,'DESARROLLO - COLECCIÓN'!$F$4:$K$128,2,0)</f>
        <v>Educación y ciencia</v>
      </c>
      <c r="C257" s="40">
        <v>1203</v>
      </c>
      <c r="D257" s="41" t="str">
        <f>VLOOKUP(C257,'DESARROLLO - COLECCIÓN'!$H$4:$J$128,3,0)</f>
        <v>Establecimientos de educación superior</v>
      </c>
      <c r="E257" s="41" t="str">
        <f>VLOOKUP(C257,'DESARROLLO - COLECCIÓN'!$H$4:$K$128,4,0)</f>
        <v>DATAEDUCACIÓN-SUPERIOR</v>
      </c>
      <c r="F257" s="6">
        <f t="shared" si="9"/>
        <v>120301</v>
      </c>
      <c r="G257" s="58">
        <v>1</v>
      </c>
      <c r="H257" s="59" t="s">
        <v>1013</v>
      </c>
      <c r="I257" s="47">
        <f t="shared" si="11"/>
        <v>120301001</v>
      </c>
      <c r="J257" s="53">
        <v>1</v>
      </c>
      <c r="K257" s="56" t="s">
        <v>241</v>
      </c>
      <c r="L257" s="6"/>
      <c r="M257" s="6"/>
      <c r="N257" s="8"/>
      <c r="O257" s="8"/>
    </row>
    <row r="258" spans="1:15" ht="14.5" x14ac:dyDescent="0.3">
      <c r="A258" s="46">
        <v>12</v>
      </c>
      <c r="B258" s="5" t="str">
        <f>VLOOKUP(A258,'DESARROLLO - COLECCIÓN'!$F$4:$K$128,2,0)</f>
        <v>Educación y ciencia</v>
      </c>
      <c r="C258" s="40">
        <v>1203</v>
      </c>
      <c r="D258" s="41" t="str">
        <f>VLOOKUP(C258,'DESARROLLO - COLECCIÓN'!$H$4:$J$128,3,0)</f>
        <v>Establecimientos de educación superior</v>
      </c>
      <c r="E258" s="41" t="str">
        <f>VLOOKUP(C258,'DESARROLLO - COLECCIÓN'!$H$4:$K$128,4,0)</f>
        <v>DATAEDUCACIÓN-SUPERIOR</v>
      </c>
      <c r="F258" s="6">
        <f t="shared" si="9"/>
        <v>120301</v>
      </c>
      <c r="G258" s="58">
        <v>1</v>
      </c>
      <c r="H258" s="59" t="s">
        <v>1013</v>
      </c>
      <c r="I258" s="47">
        <f t="shared" si="11"/>
        <v>120301002</v>
      </c>
      <c r="J258" s="53">
        <v>2</v>
      </c>
      <c r="K258" s="56" t="s">
        <v>242</v>
      </c>
      <c r="L258" s="6"/>
      <c r="M258" s="6"/>
      <c r="N258" s="8"/>
      <c r="O258" s="8"/>
    </row>
    <row r="259" spans="1:15" ht="14.5" x14ac:dyDescent="0.3">
      <c r="A259" s="46">
        <v>12</v>
      </c>
      <c r="B259" s="5" t="str">
        <f>VLOOKUP(A259,'DESARROLLO - COLECCIÓN'!$F$4:$K$128,2,0)</f>
        <v>Educación y ciencia</v>
      </c>
      <c r="C259" s="40">
        <v>1203</v>
      </c>
      <c r="D259" s="41" t="str">
        <f>VLOOKUP(C259,'DESARROLLO - COLECCIÓN'!$H$4:$J$128,3,0)</f>
        <v>Establecimientos de educación superior</v>
      </c>
      <c r="E259" s="41" t="str">
        <f>VLOOKUP(C259,'DESARROLLO - COLECCIÓN'!$H$4:$K$128,4,0)</f>
        <v>DATAEDUCACIÓN-SUPERIOR</v>
      </c>
      <c r="F259" s="6">
        <f t="shared" si="9"/>
        <v>120302</v>
      </c>
      <c r="G259" s="58">
        <v>2</v>
      </c>
      <c r="H259" s="59" t="s">
        <v>1023</v>
      </c>
      <c r="I259" s="47">
        <f t="shared" si="11"/>
        <v>120302001</v>
      </c>
      <c r="J259" s="53">
        <v>1</v>
      </c>
      <c r="K259" s="56" t="s">
        <v>236</v>
      </c>
      <c r="L259" s="6"/>
      <c r="M259" s="6"/>
      <c r="N259" s="8"/>
      <c r="O259" s="8"/>
    </row>
    <row r="260" spans="1:15" ht="14.5" x14ac:dyDescent="0.3">
      <c r="A260" s="46">
        <v>12</v>
      </c>
      <c r="B260" s="5" t="str">
        <f>VLOOKUP(A260,'DESARROLLO - COLECCIÓN'!$F$4:$K$128,2,0)</f>
        <v>Educación y ciencia</v>
      </c>
      <c r="C260" s="40">
        <v>1203</v>
      </c>
      <c r="D260" s="41" t="str">
        <f>VLOOKUP(C260,'DESARROLLO - COLECCIÓN'!$H$4:$J$128,3,0)</f>
        <v>Establecimientos de educación superior</v>
      </c>
      <c r="E260" s="41" t="str">
        <f>VLOOKUP(C260,'DESARROLLO - COLECCIÓN'!$H$4:$K$128,4,0)</f>
        <v>DATAEDUCACIÓN-SUPERIOR</v>
      </c>
      <c r="F260" s="6">
        <f t="shared" si="9"/>
        <v>120302</v>
      </c>
      <c r="G260" s="58">
        <v>2</v>
      </c>
      <c r="H260" s="59" t="s">
        <v>1023</v>
      </c>
      <c r="I260" s="47">
        <f t="shared" si="11"/>
        <v>120302002</v>
      </c>
      <c r="J260" s="53">
        <v>2</v>
      </c>
      <c r="K260" s="56" t="s">
        <v>237</v>
      </c>
      <c r="L260" s="6"/>
      <c r="M260" s="6"/>
      <c r="N260" s="8"/>
      <c r="O260" s="8"/>
    </row>
    <row r="261" spans="1:15" ht="14.5" x14ac:dyDescent="0.3">
      <c r="A261" s="46">
        <v>12</v>
      </c>
      <c r="B261" s="5" t="str">
        <f>VLOOKUP(A261,'DESARROLLO - COLECCIÓN'!$F$4:$K$128,2,0)</f>
        <v>Educación y ciencia</v>
      </c>
      <c r="C261" s="40">
        <v>1203</v>
      </c>
      <c r="D261" s="41" t="str">
        <f>VLOOKUP(C261,'DESARROLLO - COLECCIÓN'!$H$4:$J$128,3,0)</f>
        <v>Establecimientos de educación superior</v>
      </c>
      <c r="E261" s="41" t="str">
        <f>VLOOKUP(C261,'DESARROLLO - COLECCIÓN'!$H$4:$K$128,4,0)</f>
        <v>DATAEDUCACIÓN-SUPERIOR</v>
      </c>
      <c r="F261" s="6">
        <f t="shared" si="9"/>
        <v>120302</v>
      </c>
      <c r="G261" s="58">
        <v>2</v>
      </c>
      <c r="H261" s="59" t="s">
        <v>1023</v>
      </c>
      <c r="I261" s="47">
        <f t="shared" si="11"/>
        <v>120302003</v>
      </c>
      <c r="J261" s="53">
        <v>3</v>
      </c>
      <c r="K261" s="56" t="s">
        <v>240</v>
      </c>
      <c r="L261" s="6"/>
      <c r="M261" s="6"/>
      <c r="N261" s="8"/>
      <c r="O261" s="8"/>
    </row>
    <row r="262" spans="1:15" ht="14.5" x14ac:dyDescent="0.3">
      <c r="A262" s="46">
        <v>12</v>
      </c>
      <c r="B262" s="5" t="str">
        <f>VLOOKUP(A262,'DESARROLLO - COLECCIÓN'!$F$4:$K$128,2,0)</f>
        <v>Educación y ciencia</v>
      </c>
      <c r="C262" s="6">
        <v>1204</v>
      </c>
      <c r="D262" s="7" t="str">
        <f>VLOOKUP(C262,'DESARROLLO - COLECCIÓN'!$H$4:$J$128,3,0)</f>
        <v>Métricas de la educación</v>
      </c>
      <c r="E262" s="7" t="str">
        <f>VLOOKUP(C262,'DESARROLLO - COLECCIÓN'!$H$4:$K$128,4,0)</f>
        <v>DATAEDUCACIÓN-MÉTRICAS</v>
      </c>
      <c r="F262" s="6">
        <f t="shared" si="9"/>
        <v>120401</v>
      </c>
      <c r="G262" s="58">
        <v>1</v>
      </c>
      <c r="H262" s="59" t="s">
        <v>1021</v>
      </c>
      <c r="I262" s="47">
        <f t="shared" ref="I262:I264" si="12">F262*1000+J262</f>
        <v>120401001</v>
      </c>
      <c r="J262" s="53">
        <v>1</v>
      </c>
      <c r="K262" s="52" t="s">
        <v>270</v>
      </c>
      <c r="L262" s="6"/>
      <c r="M262" s="6"/>
      <c r="N262" s="10"/>
      <c r="O262" s="10"/>
    </row>
    <row r="263" spans="1:15" ht="14.5" x14ac:dyDescent="0.3">
      <c r="A263" s="46">
        <v>12</v>
      </c>
      <c r="B263" s="5" t="str">
        <f>VLOOKUP(A263,'DESARROLLO - COLECCIÓN'!$F$4:$K$128,2,0)</f>
        <v>Educación y ciencia</v>
      </c>
      <c r="C263" s="6">
        <v>1204</v>
      </c>
      <c r="D263" s="7" t="str">
        <f>VLOOKUP(C263,'DESARROLLO - COLECCIÓN'!$H$4:$J$128,3,0)</f>
        <v>Métricas de la educación</v>
      </c>
      <c r="E263" s="7" t="str">
        <f>VLOOKUP(C263,'DESARROLLO - COLECCIÓN'!$H$4:$K$128,4,0)</f>
        <v>DATAEDUCACIÓN-MÉTRICAS</v>
      </c>
      <c r="F263" s="6">
        <f t="shared" si="9"/>
        <v>120401</v>
      </c>
      <c r="G263" s="58">
        <v>1</v>
      </c>
      <c r="H263" s="59" t="s">
        <v>1021</v>
      </c>
      <c r="I263" s="47">
        <f t="shared" si="12"/>
        <v>120401002</v>
      </c>
      <c r="J263" s="53">
        <v>2</v>
      </c>
      <c r="K263" s="52" t="s">
        <v>263</v>
      </c>
      <c r="L263" s="6"/>
      <c r="M263" s="6"/>
      <c r="N263" s="10"/>
      <c r="O263" s="10"/>
    </row>
    <row r="264" spans="1:15" ht="14.5" x14ac:dyDescent="0.3">
      <c r="A264" s="46">
        <v>12</v>
      </c>
      <c r="B264" s="5" t="str">
        <f>VLOOKUP(A264,'DESARROLLO - COLECCIÓN'!$F$4:$K$128,2,0)</f>
        <v>Educación y ciencia</v>
      </c>
      <c r="C264" s="6">
        <v>1204</v>
      </c>
      <c r="D264" s="7" t="str">
        <f>VLOOKUP(C264,'DESARROLLO - COLECCIÓN'!$H$4:$J$128,3,0)</f>
        <v>Métricas de la educación</v>
      </c>
      <c r="E264" s="7" t="str">
        <f>VLOOKUP(C264,'DESARROLLO - COLECCIÓN'!$H$4:$K$128,4,0)</f>
        <v>DATAEDUCACIÓN-MÉTRICAS</v>
      </c>
      <c r="F264" s="6">
        <f t="shared" si="9"/>
        <v>120401</v>
      </c>
      <c r="G264" s="58">
        <v>1</v>
      </c>
      <c r="H264" s="59" t="s">
        <v>1021</v>
      </c>
      <c r="I264" s="47">
        <f t="shared" si="12"/>
        <v>120401003</v>
      </c>
      <c r="J264" s="53">
        <v>3</v>
      </c>
      <c r="K264" s="52" t="s">
        <v>264</v>
      </c>
      <c r="L264" s="6"/>
      <c r="M264" s="6"/>
      <c r="N264" s="10"/>
      <c r="O264" s="10"/>
    </row>
    <row r="265" spans="1:15" ht="14.5" x14ac:dyDescent="0.3">
      <c r="A265" s="46">
        <v>12</v>
      </c>
      <c r="B265" s="5" t="str">
        <f>VLOOKUP(A265,'DESARROLLO - COLECCIÓN'!$F$4:$K$128,2,0)</f>
        <v>Educación y ciencia</v>
      </c>
      <c r="C265" s="6">
        <v>1204</v>
      </c>
      <c r="D265" s="7" t="str">
        <f>VLOOKUP(C265,'DESARROLLO - COLECCIÓN'!$H$4:$J$128,3,0)</f>
        <v>Métricas de la educación</v>
      </c>
      <c r="E265" s="7" t="str">
        <f>VLOOKUP(C265,'DESARROLLO - COLECCIÓN'!$H$4:$K$128,4,0)</f>
        <v>DATAEDUCACIÓN-MÉTRICAS</v>
      </c>
      <c r="F265" s="6">
        <f t="shared" si="9"/>
        <v>120401</v>
      </c>
      <c r="G265" s="58">
        <v>1</v>
      </c>
      <c r="H265" s="59" t="s">
        <v>1021</v>
      </c>
      <c r="I265" s="47">
        <f t="shared" ref="I265:I328" si="13">F265*1000+J265</f>
        <v>120401004</v>
      </c>
      <c r="J265" s="53">
        <v>4</v>
      </c>
      <c r="K265" s="52" t="s">
        <v>268</v>
      </c>
      <c r="L265" s="6"/>
      <c r="M265" s="6"/>
      <c r="N265" s="10"/>
      <c r="O265" s="10"/>
    </row>
    <row r="266" spans="1:15" ht="14.5" x14ac:dyDescent="0.3">
      <c r="A266" s="46">
        <v>12</v>
      </c>
      <c r="B266" s="5" t="str">
        <f>VLOOKUP(A266,'DESARROLLO - COLECCIÓN'!$F$4:$K$128,2,0)</f>
        <v>Educación y ciencia</v>
      </c>
      <c r="C266" s="6">
        <v>1204</v>
      </c>
      <c r="D266" s="7" t="str">
        <f>VLOOKUP(C266,'DESARROLLO - COLECCIÓN'!$H$4:$J$128,3,0)</f>
        <v>Métricas de la educación</v>
      </c>
      <c r="E266" s="7" t="str">
        <f>VLOOKUP(C266,'DESARROLLO - COLECCIÓN'!$H$4:$K$128,4,0)</f>
        <v>DATAEDUCACIÓN-MÉTRICAS</v>
      </c>
      <c r="F266" s="6">
        <f t="shared" si="9"/>
        <v>120401</v>
      </c>
      <c r="G266" s="58">
        <v>1</v>
      </c>
      <c r="H266" s="59" t="s">
        <v>1021</v>
      </c>
      <c r="I266" s="47">
        <f t="shared" si="13"/>
        <v>120401005</v>
      </c>
      <c r="J266" s="53">
        <v>5</v>
      </c>
      <c r="K266" s="52" t="s">
        <v>265</v>
      </c>
      <c r="L266" s="6"/>
      <c r="M266" s="6"/>
      <c r="N266" s="10"/>
      <c r="O266" s="10"/>
    </row>
    <row r="267" spans="1:15" ht="14.5" x14ac:dyDescent="0.3">
      <c r="A267" s="46">
        <v>12</v>
      </c>
      <c r="B267" s="5" t="str">
        <f>VLOOKUP(A267,'DESARROLLO - COLECCIÓN'!$F$4:$K$128,2,0)</f>
        <v>Educación y ciencia</v>
      </c>
      <c r="C267" s="6">
        <v>1204</v>
      </c>
      <c r="D267" s="7" t="str">
        <f>VLOOKUP(C267,'DESARROLLO - COLECCIÓN'!$H$4:$J$128,3,0)</f>
        <v>Métricas de la educación</v>
      </c>
      <c r="E267" s="7" t="str">
        <f>VLOOKUP(C267,'DESARROLLO - COLECCIÓN'!$H$4:$K$128,4,0)</f>
        <v>DATAEDUCACIÓN-MÉTRICAS</v>
      </c>
      <c r="F267" s="6">
        <f t="shared" si="9"/>
        <v>120401</v>
      </c>
      <c r="G267" s="58">
        <v>1</v>
      </c>
      <c r="H267" s="59" t="s">
        <v>1021</v>
      </c>
      <c r="I267" s="47">
        <f t="shared" si="13"/>
        <v>120401006</v>
      </c>
      <c r="J267" s="53">
        <v>6</v>
      </c>
      <c r="K267" s="52" t="s">
        <v>266</v>
      </c>
      <c r="L267" s="6"/>
      <c r="M267" s="6"/>
      <c r="N267" s="10"/>
      <c r="O267" s="10"/>
    </row>
    <row r="268" spans="1:15" ht="14.5" x14ac:dyDescent="0.3">
      <c r="A268" s="46">
        <v>12</v>
      </c>
      <c r="B268" s="5" t="str">
        <f>VLOOKUP(A268,'DESARROLLO - COLECCIÓN'!$F$4:$K$128,2,0)</f>
        <v>Educación y ciencia</v>
      </c>
      <c r="C268" s="6">
        <v>1204</v>
      </c>
      <c r="D268" s="7" t="str">
        <f>VLOOKUP(C268,'DESARROLLO - COLECCIÓN'!$H$4:$J$128,3,0)</f>
        <v>Métricas de la educación</v>
      </c>
      <c r="E268" s="7" t="str">
        <f>VLOOKUP(C268,'DESARROLLO - COLECCIÓN'!$H$4:$K$128,4,0)</f>
        <v>DATAEDUCACIÓN-MÉTRICAS</v>
      </c>
      <c r="F268" s="6">
        <f t="shared" si="9"/>
        <v>120401</v>
      </c>
      <c r="G268" s="58">
        <v>1</v>
      </c>
      <c r="H268" s="59" t="s">
        <v>1021</v>
      </c>
      <c r="I268" s="47">
        <f t="shared" si="13"/>
        <v>120401007</v>
      </c>
      <c r="J268" s="53">
        <v>7</v>
      </c>
      <c r="K268" s="52" t="s">
        <v>267</v>
      </c>
      <c r="L268" s="6"/>
      <c r="M268" s="6"/>
      <c r="N268" s="10"/>
      <c r="O268" s="10"/>
    </row>
    <row r="269" spans="1:15" ht="14.5" x14ac:dyDescent="0.3">
      <c r="A269" s="46">
        <v>12</v>
      </c>
      <c r="B269" s="5" t="str">
        <f>VLOOKUP(A269,'DESARROLLO - COLECCIÓN'!$F$4:$K$128,2,0)</f>
        <v>Educación y ciencia</v>
      </c>
      <c r="C269" s="6">
        <v>1204</v>
      </c>
      <c r="D269" s="7" t="str">
        <f>VLOOKUP(C269,'DESARROLLO - COLECCIÓN'!$H$4:$J$128,3,0)</f>
        <v>Métricas de la educación</v>
      </c>
      <c r="E269" s="7" t="str">
        <f>VLOOKUP(C269,'DESARROLLO - COLECCIÓN'!$H$4:$K$128,4,0)</f>
        <v>DATAEDUCACIÓN-MÉTRICAS</v>
      </c>
      <c r="F269" s="6">
        <f t="shared" ref="F269:F332" si="14">C269*100+G269</f>
        <v>120401</v>
      </c>
      <c r="G269" s="58">
        <v>1</v>
      </c>
      <c r="H269" s="59" t="s">
        <v>1021</v>
      </c>
      <c r="I269" s="47">
        <f t="shared" si="13"/>
        <v>120401008</v>
      </c>
      <c r="J269" s="53">
        <v>8</v>
      </c>
      <c r="K269" s="52" t="s">
        <v>269</v>
      </c>
      <c r="L269" s="6"/>
      <c r="M269" s="6"/>
      <c r="N269" s="10"/>
      <c r="O269" s="10"/>
    </row>
    <row r="270" spans="1:15" ht="14.5" x14ac:dyDescent="0.3">
      <c r="A270" s="46">
        <v>12</v>
      </c>
      <c r="B270" s="5" t="str">
        <f>VLOOKUP(A270,'DESARROLLO - COLECCIÓN'!$F$4:$K$128,2,0)</f>
        <v>Educación y ciencia</v>
      </c>
      <c r="C270" s="6">
        <v>1204</v>
      </c>
      <c r="D270" s="7" t="str">
        <f>VLOOKUP(C270,'DESARROLLO - COLECCIÓN'!$H$4:$J$128,3,0)</f>
        <v>Métricas de la educación</v>
      </c>
      <c r="E270" s="7" t="str">
        <f>VLOOKUP(C270,'DESARROLLO - COLECCIÓN'!$H$4:$K$128,4,0)</f>
        <v>DATAEDUCACIÓN-MÉTRICAS</v>
      </c>
      <c r="F270" s="6">
        <f t="shared" si="14"/>
        <v>120401</v>
      </c>
      <c r="G270" s="58">
        <v>1</v>
      </c>
      <c r="H270" s="59" t="s">
        <v>1021</v>
      </c>
      <c r="I270" s="47">
        <f t="shared" si="13"/>
        <v>120401009</v>
      </c>
      <c r="J270" s="53">
        <v>9</v>
      </c>
      <c r="K270" s="52" t="s">
        <v>271</v>
      </c>
      <c r="L270" s="6"/>
      <c r="M270" s="6"/>
      <c r="N270" s="10"/>
      <c r="O270" s="10"/>
    </row>
    <row r="271" spans="1:15" ht="24" x14ac:dyDescent="0.3">
      <c r="A271" s="46">
        <v>12</v>
      </c>
      <c r="B271" s="5" t="str">
        <f>VLOOKUP(A271,'DESARROLLO - COLECCIÓN'!$F$4:$K$128,2,0)</f>
        <v>Educación y ciencia</v>
      </c>
      <c r="C271" s="6">
        <v>1204</v>
      </c>
      <c r="D271" s="7" t="str">
        <f>VLOOKUP(C271,'DESARROLLO - COLECCIÓN'!$H$4:$J$128,3,0)</f>
        <v>Métricas de la educación</v>
      </c>
      <c r="E271" s="7" t="str">
        <f>VLOOKUP(C271,'DESARROLLO - COLECCIÓN'!$H$4:$K$128,4,0)</f>
        <v>DATAEDUCACIÓN-MÉTRICAS</v>
      </c>
      <c r="F271" s="6">
        <f t="shared" si="14"/>
        <v>120401</v>
      </c>
      <c r="G271" s="58">
        <v>1</v>
      </c>
      <c r="H271" s="59" t="s">
        <v>1021</v>
      </c>
      <c r="I271" s="47">
        <f t="shared" si="13"/>
        <v>120401010</v>
      </c>
      <c r="J271" s="60">
        <v>10</v>
      </c>
      <c r="K271" s="61" t="s">
        <v>547</v>
      </c>
      <c r="L271" s="6"/>
      <c r="M271" s="6"/>
      <c r="N271" s="10"/>
      <c r="O271" s="10"/>
    </row>
    <row r="272" spans="1:15" ht="24" x14ac:dyDescent="0.3">
      <c r="A272" s="46">
        <v>12</v>
      </c>
      <c r="B272" s="5" t="str">
        <f>VLOOKUP(A272,'DESARROLLO - COLECCIÓN'!$F$4:$K$128,2,0)</f>
        <v>Educación y ciencia</v>
      </c>
      <c r="C272" s="6">
        <v>1204</v>
      </c>
      <c r="D272" s="7" t="str">
        <f>VLOOKUP(C272,'DESARROLLO - COLECCIÓN'!$H$4:$J$128,3,0)</f>
        <v>Métricas de la educación</v>
      </c>
      <c r="E272" s="7" t="str">
        <f>VLOOKUP(C272,'DESARROLLO - COLECCIÓN'!$H$4:$K$128,4,0)</f>
        <v>DATAEDUCACIÓN-MÉTRICAS</v>
      </c>
      <c r="F272" s="6">
        <f t="shared" si="14"/>
        <v>120401</v>
      </c>
      <c r="G272" s="58">
        <v>1</v>
      </c>
      <c r="H272" s="59" t="s">
        <v>1021</v>
      </c>
      <c r="I272" s="47">
        <f t="shared" si="13"/>
        <v>120401011</v>
      </c>
      <c r="J272" s="60">
        <v>11</v>
      </c>
      <c r="K272" s="61" t="s">
        <v>548</v>
      </c>
      <c r="L272" s="6"/>
      <c r="M272" s="6"/>
      <c r="N272" s="10"/>
      <c r="O272" s="10"/>
    </row>
    <row r="273" spans="1:15" ht="24" x14ac:dyDescent="0.3">
      <c r="A273" s="46">
        <v>12</v>
      </c>
      <c r="B273" s="5" t="str">
        <f>VLOOKUP(A273,'DESARROLLO - COLECCIÓN'!$F$4:$K$128,2,0)</f>
        <v>Educación y ciencia</v>
      </c>
      <c r="C273" s="6">
        <v>1204</v>
      </c>
      <c r="D273" s="7" t="str">
        <f>VLOOKUP(C273,'DESARROLLO - COLECCIÓN'!$H$4:$J$128,3,0)</f>
        <v>Métricas de la educación</v>
      </c>
      <c r="E273" s="7" t="str">
        <f>VLOOKUP(C273,'DESARROLLO - COLECCIÓN'!$H$4:$K$128,4,0)</f>
        <v>DATAEDUCACIÓN-MÉTRICAS</v>
      </c>
      <c r="F273" s="6">
        <f t="shared" si="14"/>
        <v>120401</v>
      </c>
      <c r="G273" s="58">
        <v>1</v>
      </c>
      <c r="H273" s="59" t="s">
        <v>1021</v>
      </c>
      <c r="I273" s="47">
        <f t="shared" si="13"/>
        <v>120401012</v>
      </c>
      <c r="J273" s="60">
        <v>12</v>
      </c>
      <c r="K273" s="61" t="s">
        <v>549</v>
      </c>
      <c r="L273" s="6"/>
      <c r="M273" s="6"/>
      <c r="N273" s="10"/>
      <c r="O273" s="10"/>
    </row>
    <row r="274" spans="1:15" ht="24" x14ac:dyDescent="0.3">
      <c r="A274" s="46">
        <v>12</v>
      </c>
      <c r="B274" s="5" t="str">
        <f>VLOOKUP(A274,'DESARROLLO - COLECCIÓN'!$F$4:$K$128,2,0)</f>
        <v>Educación y ciencia</v>
      </c>
      <c r="C274" s="6">
        <v>1204</v>
      </c>
      <c r="D274" s="7" t="str">
        <f>VLOOKUP(C274,'DESARROLLO - COLECCIÓN'!$H$4:$J$128,3,0)</f>
        <v>Métricas de la educación</v>
      </c>
      <c r="E274" s="7" t="str">
        <f>VLOOKUP(C274,'DESARROLLO - COLECCIÓN'!$H$4:$K$128,4,0)</f>
        <v>DATAEDUCACIÓN-MÉTRICAS</v>
      </c>
      <c r="F274" s="6">
        <f t="shared" si="14"/>
        <v>120401</v>
      </c>
      <c r="G274" s="58">
        <v>1</v>
      </c>
      <c r="H274" s="59" t="s">
        <v>1021</v>
      </c>
      <c r="I274" s="47">
        <f t="shared" si="13"/>
        <v>120401013</v>
      </c>
      <c r="J274" s="60">
        <v>13</v>
      </c>
      <c r="K274" s="61" t="s">
        <v>550</v>
      </c>
      <c r="L274" s="6"/>
      <c r="M274" s="6"/>
      <c r="N274" s="10"/>
      <c r="O274" s="10"/>
    </row>
    <row r="275" spans="1:15" ht="14.5" x14ac:dyDescent="0.3">
      <c r="A275" s="46">
        <v>12</v>
      </c>
      <c r="B275" s="5" t="str">
        <f>VLOOKUP(A275,'DESARROLLO - COLECCIÓN'!$F$4:$K$128,2,0)</f>
        <v>Educación y ciencia</v>
      </c>
      <c r="C275" s="6">
        <v>1204</v>
      </c>
      <c r="D275" s="7" t="str">
        <f>VLOOKUP(C275,'DESARROLLO - COLECCIÓN'!$H$4:$J$128,3,0)</f>
        <v>Métricas de la educación</v>
      </c>
      <c r="E275" s="7" t="str">
        <f>VLOOKUP(C275,'DESARROLLO - COLECCIÓN'!$H$4:$K$128,4,0)</f>
        <v>DATAEDUCACIÓN-MÉTRICAS</v>
      </c>
      <c r="F275" s="6">
        <f t="shared" si="14"/>
        <v>120402</v>
      </c>
      <c r="G275" s="58">
        <v>2</v>
      </c>
      <c r="H275" s="59" t="s">
        <v>543</v>
      </c>
      <c r="I275" s="47">
        <f t="shared" si="13"/>
        <v>120402010</v>
      </c>
      <c r="J275" s="53">
        <v>10</v>
      </c>
      <c r="K275" s="52" t="s">
        <v>277</v>
      </c>
      <c r="L275" s="6"/>
      <c r="M275" s="6"/>
      <c r="N275" s="10"/>
      <c r="O275" s="10"/>
    </row>
    <row r="276" spans="1:15" ht="14.5" x14ac:dyDescent="0.3">
      <c r="A276" s="46">
        <v>12</v>
      </c>
      <c r="B276" s="5" t="str">
        <f>VLOOKUP(A276,'DESARROLLO - COLECCIÓN'!$F$4:$K$128,2,0)</f>
        <v>Educación y ciencia</v>
      </c>
      <c r="C276" s="6">
        <v>1204</v>
      </c>
      <c r="D276" s="7" t="str">
        <f>VLOOKUP(C276,'DESARROLLO - COLECCIÓN'!$H$4:$J$128,3,0)</f>
        <v>Métricas de la educación</v>
      </c>
      <c r="E276" s="7" t="str">
        <f>VLOOKUP(C276,'DESARROLLO - COLECCIÓN'!$H$4:$K$128,4,0)</f>
        <v>DATAEDUCACIÓN-MÉTRICAS</v>
      </c>
      <c r="F276" s="6">
        <f t="shared" si="14"/>
        <v>120402</v>
      </c>
      <c r="G276" s="58">
        <v>2</v>
      </c>
      <c r="H276" s="59" t="s">
        <v>543</v>
      </c>
      <c r="I276" s="47">
        <f t="shared" si="13"/>
        <v>120402011</v>
      </c>
      <c r="J276" s="53">
        <v>11</v>
      </c>
      <c r="K276" s="52" t="s">
        <v>272</v>
      </c>
      <c r="L276" s="6"/>
      <c r="M276" s="6"/>
      <c r="N276" s="10"/>
      <c r="O276" s="10"/>
    </row>
    <row r="277" spans="1:15" ht="14.5" x14ac:dyDescent="0.3">
      <c r="A277" s="46">
        <v>12</v>
      </c>
      <c r="B277" s="5" t="str">
        <f>VLOOKUP(A277,'DESARROLLO - COLECCIÓN'!$F$4:$K$128,2,0)</f>
        <v>Educación y ciencia</v>
      </c>
      <c r="C277" s="6">
        <v>1204</v>
      </c>
      <c r="D277" s="7" t="str">
        <f>VLOOKUP(C277,'DESARROLLO - COLECCIÓN'!$H$4:$J$128,3,0)</f>
        <v>Métricas de la educación</v>
      </c>
      <c r="E277" s="7" t="str">
        <f>VLOOKUP(C277,'DESARROLLO - COLECCIÓN'!$H$4:$K$128,4,0)</f>
        <v>DATAEDUCACIÓN-MÉTRICAS</v>
      </c>
      <c r="F277" s="6">
        <f t="shared" si="14"/>
        <v>120402</v>
      </c>
      <c r="G277" s="58">
        <v>2</v>
      </c>
      <c r="H277" s="59" t="s">
        <v>543</v>
      </c>
      <c r="I277" s="47">
        <f t="shared" si="13"/>
        <v>120402012</v>
      </c>
      <c r="J277" s="53">
        <v>12</v>
      </c>
      <c r="K277" s="52" t="s">
        <v>273</v>
      </c>
      <c r="L277" s="6"/>
      <c r="M277" s="6"/>
      <c r="N277" s="10"/>
      <c r="O277" s="10"/>
    </row>
    <row r="278" spans="1:15" ht="14.5" x14ac:dyDescent="0.3">
      <c r="A278" s="46">
        <v>12</v>
      </c>
      <c r="B278" s="5" t="str">
        <f>VLOOKUP(A278,'DESARROLLO - COLECCIÓN'!$F$4:$K$128,2,0)</f>
        <v>Educación y ciencia</v>
      </c>
      <c r="C278" s="6">
        <v>1204</v>
      </c>
      <c r="D278" s="7" t="str">
        <f>VLOOKUP(C278,'DESARROLLO - COLECCIÓN'!$H$4:$J$128,3,0)</f>
        <v>Métricas de la educación</v>
      </c>
      <c r="E278" s="7" t="str">
        <f>VLOOKUP(C278,'DESARROLLO - COLECCIÓN'!$H$4:$K$128,4,0)</f>
        <v>DATAEDUCACIÓN-MÉTRICAS</v>
      </c>
      <c r="F278" s="6">
        <f t="shared" si="14"/>
        <v>120402</v>
      </c>
      <c r="G278" s="58">
        <v>2</v>
      </c>
      <c r="H278" s="59" t="s">
        <v>543</v>
      </c>
      <c r="I278" s="47">
        <f t="shared" si="13"/>
        <v>120402013</v>
      </c>
      <c r="J278" s="53">
        <v>13</v>
      </c>
      <c r="K278" s="52" t="s">
        <v>278</v>
      </c>
      <c r="L278" s="6"/>
      <c r="M278" s="6"/>
      <c r="N278" s="10"/>
      <c r="O278" s="10"/>
    </row>
    <row r="279" spans="1:15" ht="14.5" x14ac:dyDescent="0.3">
      <c r="A279" s="46">
        <v>12</v>
      </c>
      <c r="B279" s="5" t="str">
        <f>VLOOKUP(A279,'DESARROLLO - COLECCIÓN'!$F$4:$K$128,2,0)</f>
        <v>Educación y ciencia</v>
      </c>
      <c r="C279" s="6">
        <v>1204</v>
      </c>
      <c r="D279" s="7" t="str">
        <f>VLOOKUP(C279,'DESARROLLO - COLECCIÓN'!$H$4:$J$128,3,0)</f>
        <v>Métricas de la educación</v>
      </c>
      <c r="E279" s="7" t="str">
        <f>VLOOKUP(C279,'DESARROLLO - COLECCIÓN'!$H$4:$K$128,4,0)</f>
        <v>DATAEDUCACIÓN-MÉTRICAS</v>
      </c>
      <c r="F279" s="6">
        <f t="shared" si="14"/>
        <v>120402</v>
      </c>
      <c r="G279" s="58">
        <v>2</v>
      </c>
      <c r="H279" s="59" t="s">
        <v>543</v>
      </c>
      <c r="I279" s="47">
        <f t="shared" si="13"/>
        <v>120402014</v>
      </c>
      <c r="J279" s="53">
        <v>14</v>
      </c>
      <c r="K279" s="52" t="s">
        <v>276</v>
      </c>
      <c r="L279" s="6"/>
      <c r="M279" s="6"/>
      <c r="N279" s="10"/>
      <c r="O279" s="10"/>
    </row>
    <row r="280" spans="1:15" ht="14.5" x14ac:dyDescent="0.3">
      <c r="A280" s="46">
        <v>12</v>
      </c>
      <c r="B280" s="5" t="str">
        <f>VLOOKUP(A280,'DESARROLLO - COLECCIÓN'!$F$4:$K$128,2,0)</f>
        <v>Educación y ciencia</v>
      </c>
      <c r="C280" s="6">
        <v>1204</v>
      </c>
      <c r="D280" s="7" t="str">
        <f>VLOOKUP(C280,'DESARROLLO - COLECCIÓN'!$H$4:$J$128,3,0)</f>
        <v>Métricas de la educación</v>
      </c>
      <c r="E280" s="7" t="str">
        <f>VLOOKUP(C280,'DESARROLLO - COLECCIÓN'!$H$4:$K$128,4,0)</f>
        <v>DATAEDUCACIÓN-MÉTRICAS</v>
      </c>
      <c r="F280" s="6">
        <f t="shared" si="14"/>
        <v>120402</v>
      </c>
      <c r="G280" s="58">
        <v>2</v>
      </c>
      <c r="H280" s="59" t="s">
        <v>543</v>
      </c>
      <c r="I280" s="47">
        <f t="shared" si="13"/>
        <v>120402015</v>
      </c>
      <c r="J280" s="53">
        <v>15</v>
      </c>
      <c r="K280" s="52" t="s">
        <v>274</v>
      </c>
      <c r="L280" s="6"/>
      <c r="M280" s="6"/>
      <c r="N280" s="10"/>
      <c r="O280" s="10"/>
    </row>
    <row r="281" spans="1:15" ht="14.5" x14ac:dyDescent="0.3">
      <c r="A281" s="46">
        <v>12</v>
      </c>
      <c r="B281" s="5" t="str">
        <f>VLOOKUP(A281,'DESARROLLO - COLECCIÓN'!$F$4:$K$128,2,0)</f>
        <v>Educación y ciencia</v>
      </c>
      <c r="C281" s="6">
        <v>1204</v>
      </c>
      <c r="D281" s="7" t="str">
        <f>VLOOKUP(C281,'DESARROLLO - COLECCIÓN'!$H$4:$J$128,3,0)</f>
        <v>Métricas de la educación</v>
      </c>
      <c r="E281" s="7" t="str">
        <f>VLOOKUP(C281,'DESARROLLO - COLECCIÓN'!$H$4:$K$128,4,0)</f>
        <v>DATAEDUCACIÓN-MÉTRICAS</v>
      </c>
      <c r="F281" s="6">
        <f t="shared" si="14"/>
        <v>120402</v>
      </c>
      <c r="G281" s="58">
        <v>2</v>
      </c>
      <c r="H281" s="59" t="s">
        <v>543</v>
      </c>
      <c r="I281" s="47">
        <f t="shared" si="13"/>
        <v>120402016</v>
      </c>
      <c r="J281" s="53">
        <v>16</v>
      </c>
      <c r="K281" s="52" t="s">
        <v>275</v>
      </c>
      <c r="L281" s="6"/>
      <c r="M281" s="6"/>
      <c r="N281" s="10"/>
      <c r="O281" s="10"/>
    </row>
    <row r="282" spans="1:15" ht="14.5" x14ac:dyDescent="0.3">
      <c r="A282" s="46">
        <v>12</v>
      </c>
      <c r="B282" s="5" t="str">
        <f>VLOOKUP(A282,'DESARROLLO - COLECCIÓN'!$F$4:$K$128,2,0)</f>
        <v>Educación y ciencia</v>
      </c>
      <c r="C282" s="6">
        <v>1204</v>
      </c>
      <c r="D282" s="7" t="str">
        <f>VLOOKUP(C282,'DESARROLLO - COLECCIÓN'!$H$4:$J$128,3,0)</f>
        <v>Métricas de la educación</v>
      </c>
      <c r="E282" s="7" t="str">
        <f>VLOOKUP(C282,'DESARROLLO - COLECCIÓN'!$H$4:$K$128,4,0)</f>
        <v>DATAEDUCACIÓN-MÉTRICAS</v>
      </c>
      <c r="F282" s="6">
        <f t="shared" si="14"/>
        <v>120402</v>
      </c>
      <c r="G282" s="58">
        <v>2</v>
      </c>
      <c r="H282" s="59" t="s">
        <v>543</v>
      </c>
      <c r="I282" s="47">
        <f t="shared" si="13"/>
        <v>120402017</v>
      </c>
      <c r="J282" s="53">
        <v>17</v>
      </c>
      <c r="K282" s="52" t="s">
        <v>279</v>
      </c>
      <c r="L282" s="6"/>
      <c r="M282" s="6"/>
      <c r="N282" s="10"/>
      <c r="O282" s="10"/>
    </row>
    <row r="283" spans="1:15" ht="14.5" x14ac:dyDescent="0.3">
      <c r="A283" s="46">
        <v>12</v>
      </c>
      <c r="B283" s="5" t="str">
        <f>VLOOKUP(A283,'DESARROLLO - COLECCIÓN'!$F$4:$K$128,2,0)</f>
        <v>Educación y ciencia</v>
      </c>
      <c r="C283" s="37"/>
      <c r="D283" s="7" t="e">
        <f>VLOOKUP(C283,'DESARROLLO - COLECCIÓN'!$H$4:$J$128,3,0)</f>
        <v>#N/A</v>
      </c>
      <c r="E283" s="7" t="e">
        <f>VLOOKUP(C283,'DESARROLLO - COLECCIÓN'!$H$4:$K$128,4,0)</f>
        <v>#N/A</v>
      </c>
      <c r="F283" s="37">
        <f t="shared" si="14"/>
        <v>6</v>
      </c>
      <c r="G283" s="62">
        <v>6</v>
      </c>
      <c r="H283" s="63" t="s">
        <v>235</v>
      </c>
      <c r="I283" s="64">
        <f t="shared" si="13"/>
        <v>6001</v>
      </c>
      <c r="J283" s="65">
        <v>1</v>
      </c>
      <c r="K283" s="66" t="s">
        <v>280</v>
      </c>
      <c r="L283" s="6"/>
      <c r="M283" s="6"/>
      <c r="N283" s="10"/>
      <c r="O283" s="10"/>
    </row>
    <row r="284" spans="1:15" ht="14.5" x14ac:dyDescent="0.3">
      <c r="A284" s="46">
        <v>12</v>
      </c>
      <c r="B284" s="5" t="str">
        <f>VLOOKUP(A284,'DESARROLLO - COLECCIÓN'!$F$4:$K$128,2,0)</f>
        <v>Educación y ciencia</v>
      </c>
      <c r="C284" s="37"/>
      <c r="D284" s="7" t="e">
        <f>VLOOKUP(C284,'DESARROLLO - COLECCIÓN'!$H$4:$J$128,3,0)</f>
        <v>#N/A</v>
      </c>
      <c r="E284" s="7" t="e">
        <f>VLOOKUP(C284,'DESARROLLO - COLECCIÓN'!$H$4:$K$128,4,0)</f>
        <v>#N/A</v>
      </c>
      <c r="F284" s="37">
        <f t="shared" si="14"/>
        <v>6</v>
      </c>
      <c r="G284" s="62">
        <v>6</v>
      </c>
      <c r="H284" s="63" t="s">
        <v>235</v>
      </c>
      <c r="I284" s="64">
        <f t="shared" si="13"/>
        <v>6002</v>
      </c>
      <c r="J284" s="65">
        <v>2</v>
      </c>
      <c r="K284" s="66" t="s">
        <v>281</v>
      </c>
      <c r="L284" s="6"/>
      <c r="M284" s="6"/>
      <c r="N284" s="10"/>
      <c r="O284" s="10"/>
    </row>
    <row r="285" spans="1:15" ht="14.5" x14ac:dyDescent="0.3">
      <c r="A285" s="46">
        <v>12</v>
      </c>
      <c r="B285" s="5" t="str">
        <f>VLOOKUP(A285,'DESARROLLO - COLECCIÓN'!$F$4:$K$128,2,0)</f>
        <v>Educación y ciencia</v>
      </c>
      <c r="C285" s="37"/>
      <c r="D285" s="7" t="e">
        <f>VLOOKUP(C285,'DESARROLLO - COLECCIÓN'!$H$4:$J$128,3,0)</f>
        <v>#N/A</v>
      </c>
      <c r="E285" s="7" t="e">
        <f>VLOOKUP(C285,'DESARROLLO - COLECCIÓN'!$H$4:$K$128,4,0)</f>
        <v>#N/A</v>
      </c>
      <c r="F285" s="37">
        <f t="shared" si="14"/>
        <v>6</v>
      </c>
      <c r="G285" s="62">
        <v>6</v>
      </c>
      <c r="H285" s="63" t="s">
        <v>235</v>
      </c>
      <c r="I285" s="64">
        <f t="shared" si="13"/>
        <v>6003</v>
      </c>
      <c r="J285" s="65">
        <v>3</v>
      </c>
      <c r="K285" s="66" t="s">
        <v>282</v>
      </c>
      <c r="L285" s="6"/>
      <c r="M285" s="6"/>
      <c r="N285" s="10"/>
      <c r="O285" s="10"/>
    </row>
    <row r="286" spans="1:15" ht="14.5" x14ac:dyDescent="0.3">
      <c r="A286" s="46">
        <v>12</v>
      </c>
      <c r="B286" s="5" t="str">
        <f>VLOOKUP(A286,'DESARROLLO - COLECCIÓN'!$F$4:$K$128,2,0)</f>
        <v>Educación y ciencia</v>
      </c>
      <c r="C286" s="37"/>
      <c r="D286" s="7" t="e">
        <f>VLOOKUP(C286,'DESARROLLO - COLECCIÓN'!$H$4:$J$128,3,0)</f>
        <v>#N/A</v>
      </c>
      <c r="E286" s="7" t="e">
        <f>VLOOKUP(C286,'DESARROLLO - COLECCIÓN'!$H$4:$K$128,4,0)</f>
        <v>#N/A</v>
      </c>
      <c r="F286" s="37">
        <f t="shared" si="14"/>
        <v>6</v>
      </c>
      <c r="G286" s="62">
        <v>6</v>
      </c>
      <c r="H286" s="63" t="s">
        <v>235</v>
      </c>
      <c r="I286" s="64">
        <f t="shared" si="13"/>
        <v>6004</v>
      </c>
      <c r="J286" s="65">
        <v>4</v>
      </c>
      <c r="K286" s="66" t="s">
        <v>283</v>
      </c>
      <c r="L286" s="6"/>
      <c r="M286" s="6"/>
      <c r="N286" s="10"/>
      <c r="O286" s="10"/>
    </row>
    <row r="287" spans="1:15" ht="14.5" x14ac:dyDescent="0.3">
      <c r="A287" s="46">
        <v>12</v>
      </c>
      <c r="B287" s="5" t="str">
        <f>VLOOKUP(A287,'DESARROLLO - COLECCIÓN'!$F$4:$K$128,2,0)</f>
        <v>Educación y ciencia</v>
      </c>
      <c r="C287" s="37"/>
      <c r="D287" s="7" t="e">
        <f>VLOOKUP(C287,'DESARROLLO - COLECCIÓN'!$H$4:$J$128,3,0)</f>
        <v>#N/A</v>
      </c>
      <c r="E287" s="7" t="e">
        <f>VLOOKUP(C287,'DESARROLLO - COLECCIÓN'!$H$4:$K$128,4,0)</f>
        <v>#N/A</v>
      </c>
      <c r="F287" s="37">
        <f t="shared" si="14"/>
        <v>6</v>
      </c>
      <c r="G287" s="62">
        <v>6</v>
      </c>
      <c r="H287" s="63" t="s">
        <v>235</v>
      </c>
      <c r="I287" s="64">
        <f t="shared" si="13"/>
        <v>6005</v>
      </c>
      <c r="J287" s="65">
        <v>5</v>
      </c>
      <c r="K287" s="66" t="s">
        <v>293</v>
      </c>
      <c r="L287" s="6"/>
      <c r="M287" s="6"/>
      <c r="N287" s="10"/>
      <c r="O287" s="10"/>
    </row>
    <row r="288" spans="1:15" ht="14.5" x14ac:dyDescent="0.3">
      <c r="A288" s="46">
        <v>12</v>
      </c>
      <c r="B288" s="5" t="str">
        <f>VLOOKUP(A288,'DESARROLLO - COLECCIÓN'!$F$4:$K$128,2,0)</f>
        <v>Educación y ciencia</v>
      </c>
      <c r="C288" s="37"/>
      <c r="D288" s="7" t="e">
        <f>VLOOKUP(C288,'DESARROLLO - COLECCIÓN'!$H$4:$J$128,3,0)</f>
        <v>#N/A</v>
      </c>
      <c r="E288" s="7" t="e">
        <f>VLOOKUP(C288,'DESARROLLO - COLECCIÓN'!$H$4:$K$128,4,0)</f>
        <v>#N/A</v>
      </c>
      <c r="F288" s="37">
        <f t="shared" si="14"/>
        <v>6</v>
      </c>
      <c r="G288" s="62">
        <v>6</v>
      </c>
      <c r="H288" s="63" t="s">
        <v>235</v>
      </c>
      <c r="I288" s="64">
        <f t="shared" si="13"/>
        <v>6006</v>
      </c>
      <c r="J288" s="65">
        <v>6</v>
      </c>
      <c r="K288" s="66" t="s">
        <v>292</v>
      </c>
      <c r="L288" s="6"/>
      <c r="M288" s="6"/>
      <c r="N288" s="10"/>
      <c r="O288" s="10"/>
    </row>
    <row r="289" spans="1:15" ht="14.5" x14ac:dyDescent="0.3">
      <c r="A289" s="46">
        <v>12</v>
      </c>
      <c r="B289" s="5" t="str">
        <f>VLOOKUP(A289,'DESARROLLO - COLECCIÓN'!$F$4:$K$128,2,0)</f>
        <v>Educación y ciencia</v>
      </c>
      <c r="C289" s="37"/>
      <c r="D289" s="7" t="e">
        <f>VLOOKUP(C289,'DESARROLLO - COLECCIÓN'!$H$4:$J$128,3,0)</f>
        <v>#N/A</v>
      </c>
      <c r="E289" s="7" t="e">
        <f>VLOOKUP(C289,'DESARROLLO - COLECCIÓN'!$H$4:$K$128,4,0)</f>
        <v>#N/A</v>
      </c>
      <c r="F289" s="37">
        <f t="shared" si="14"/>
        <v>6</v>
      </c>
      <c r="G289" s="62">
        <v>6</v>
      </c>
      <c r="H289" s="63" t="s">
        <v>235</v>
      </c>
      <c r="I289" s="64">
        <f t="shared" si="13"/>
        <v>6007</v>
      </c>
      <c r="J289" s="65">
        <v>7</v>
      </c>
      <c r="K289" s="66" t="s">
        <v>291</v>
      </c>
      <c r="L289" s="6"/>
      <c r="M289" s="6"/>
      <c r="N289" s="10"/>
      <c r="O289" s="10"/>
    </row>
    <row r="290" spans="1:15" ht="14.5" x14ac:dyDescent="0.3">
      <c r="A290" s="46">
        <v>12</v>
      </c>
      <c r="B290" s="5" t="str">
        <f>VLOOKUP(A290,'DESARROLLO - COLECCIÓN'!$F$4:$K$128,2,0)</f>
        <v>Educación y ciencia</v>
      </c>
      <c r="C290" s="37"/>
      <c r="D290" s="7" t="e">
        <f>VLOOKUP(C290,'DESARROLLO - COLECCIÓN'!$H$4:$J$128,3,0)</f>
        <v>#N/A</v>
      </c>
      <c r="E290" s="7" t="e">
        <f>VLOOKUP(C290,'DESARROLLO - COLECCIÓN'!$H$4:$K$128,4,0)</f>
        <v>#N/A</v>
      </c>
      <c r="F290" s="37">
        <f t="shared" si="14"/>
        <v>6</v>
      </c>
      <c r="G290" s="62">
        <v>6</v>
      </c>
      <c r="H290" s="63" t="s">
        <v>235</v>
      </c>
      <c r="I290" s="64">
        <f t="shared" si="13"/>
        <v>6008</v>
      </c>
      <c r="J290" s="65">
        <v>8</v>
      </c>
      <c r="K290" s="66" t="s">
        <v>294</v>
      </c>
      <c r="L290" s="6"/>
      <c r="M290" s="6"/>
      <c r="N290" s="10"/>
      <c r="O290" s="10"/>
    </row>
    <row r="291" spans="1:15" ht="14.5" x14ac:dyDescent="0.3">
      <c r="A291" s="46">
        <v>12</v>
      </c>
      <c r="B291" s="5" t="str">
        <f>VLOOKUP(A291,'DESARROLLO - COLECCIÓN'!$F$4:$K$128,2,0)</f>
        <v>Educación y ciencia</v>
      </c>
      <c r="C291" s="37"/>
      <c r="D291" s="7" t="e">
        <f>VLOOKUP(C291,'DESARROLLO - COLECCIÓN'!$H$4:$J$128,3,0)</f>
        <v>#N/A</v>
      </c>
      <c r="E291" s="7" t="e">
        <f>VLOOKUP(C291,'DESARROLLO - COLECCIÓN'!$H$4:$K$128,4,0)</f>
        <v>#N/A</v>
      </c>
      <c r="F291" s="37">
        <f t="shared" si="14"/>
        <v>6</v>
      </c>
      <c r="G291" s="62">
        <v>6</v>
      </c>
      <c r="H291" s="63" t="s">
        <v>235</v>
      </c>
      <c r="I291" s="64">
        <f t="shared" si="13"/>
        <v>6009</v>
      </c>
      <c r="J291" s="65">
        <v>9</v>
      </c>
      <c r="K291" s="66" t="s">
        <v>288</v>
      </c>
      <c r="L291" s="6"/>
      <c r="M291" s="6"/>
      <c r="N291" s="10"/>
      <c r="O291" s="10"/>
    </row>
    <row r="292" spans="1:15" ht="14.5" x14ac:dyDescent="0.3">
      <c r="A292" s="46">
        <v>12</v>
      </c>
      <c r="B292" s="5" t="str">
        <f>VLOOKUP(A292,'DESARROLLO - COLECCIÓN'!$F$4:$K$128,2,0)</f>
        <v>Educación y ciencia</v>
      </c>
      <c r="C292" s="37"/>
      <c r="D292" s="7" t="e">
        <f>VLOOKUP(C292,'DESARROLLO - COLECCIÓN'!$H$4:$J$128,3,0)</f>
        <v>#N/A</v>
      </c>
      <c r="E292" s="7" t="e">
        <f>VLOOKUP(C292,'DESARROLLO - COLECCIÓN'!$H$4:$K$128,4,0)</f>
        <v>#N/A</v>
      </c>
      <c r="F292" s="37">
        <f t="shared" si="14"/>
        <v>6</v>
      </c>
      <c r="G292" s="62">
        <v>6</v>
      </c>
      <c r="H292" s="63" t="s">
        <v>235</v>
      </c>
      <c r="I292" s="64">
        <f t="shared" si="13"/>
        <v>6010</v>
      </c>
      <c r="J292" s="65">
        <v>10</v>
      </c>
      <c r="K292" s="66" t="s">
        <v>289</v>
      </c>
      <c r="L292" s="6"/>
      <c r="M292" s="6"/>
      <c r="N292" s="10"/>
      <c r="O292" s="10"/>
    </row>
    <row r="293" spans="1:15" ht="14.5" x14ac:dyDescent="0.3">
      <c r="A293" s="46">
        <v>12</v>
      </c>
      <c r="B293" s="5" t="str">
        <f>VLOOKUP(A293,'DESARROLLO - COLECCIÓN'!$F$4:$K$128,2,0)</f>
        <v>Educación y ciencia</v>
      </c>
      <c r="C293" s="37"/>
      <c r="D293" s="7" t="e">
        <f>VLOOKUP(C293,'DESARROLLO - COLECCIÓN'!$H$4:$J$128,3,0)</f>
        <v>#N/A</v>
      </c>
      <c r="E293" s="7" t="e">
        <f>VLOOKUP(C293,'DESARROLLO - COLECCIÓN'!$H$4:$K$128,4,0)</f>
        <v>#N/A</v>
      </c>
      <c r="F293" s="37">
        <f t="shared" si="14"/>
        <v>6</v>
      </c>
      <c r="G293" s="62">
        <v>6</v>
      </c>
      <c r="H293" s="63" t="s">
        <v>235</v>
      </c>
      <c r="I293" s="64">
        <f t="shared" si="13"/>
        <v>6011</v>
      </c>
      <c r="J293" s="65">
        <v>11</v>
      </c>
      <c r="K293" s="66" t="s">
        <v>290</v>
      </c>
      <c r="L293" s="6"/>
      <c r="M293" s="6"/>
      <c r="N293" s="10"/>
      <c r="O293" s="10"/>
    </row>
    <row r="294" spans="1:15" ht="14.5" x14ac:dyDescent="0.3">
      <c r="A294" s="46">
        <v>12</v>
      </c>
      <c r="B294" s="5" t="str">
        <f>VLOOKUP(A294,'DESARROLLO - COLECCIÓN'!$F$4:$K$128,2,0)</f>
        <v>Educación y ciencia</v>
      </c>
      <c r="C294" s="6">
        <v>1205</v>
      </c>
      <c r="D294" s="7" t="str">
        <f>VLOOKUP(C294,'DESARROLLO - COLECCIÓN'!$H$4:$J$128,3,0)</f>
        <v>Ciencia y Transferencia Tecnológica</v>
      </c>
      <c r="E294" s="7" t="str">
        <f>VLOOKUP(C294,'DESARROLLO - COLECCIÓN'!$H$4:$K$128,4,0)</f>
        <v>DATACIENCIA</v>
      </c>
      <c r="F294" s="6">
        <f t="shared" si="14"/>
        <v>120507</v>
      </c>
      <c r="G294" s="49">
        <v>7</v>
      </c>
      <c r="H294" s="50" t="s">
        <v>301</v>
      </c>
      <c r="I294" s="47">
        <f t="shared" si="13"/>
        <v>120507001</v>
      </c>
      <c r="J294" s="53">
        <v>1</v>
      </c>
      <c r="K294" s="52" t="s">
        <v>295</v>
      </c>
      <c r="L294" s="6"/>
      <c r="M294" s="6"/>
      <c r="N294" s="10"/>
      <c r="O294" s="10"/>
    </row>
    <row r="295" spans="1:15" ht="14.5" x14ac:dyDescent="0.3">
      <c r="A295" s="46">
        <v>12</v>
      </c>
      <c r="B295" s="5" t="str">
        <f>VLOOKUP(A295,'DESARROLLO - COLECCIÓN'!$F$4:$K$128,2,0)</f>
        <v>Educación y ciencia</v>
      </c>
      <c r="C295" s="6">
        <v>1205</v>
      </c>
      <c r="D295" s="7" t="str">
        <f>VLOOKUP(C295,'DESARROLLO - COLECCIÓN'!$H$4:$J$128,3,0)</f>
        <v>Ciencia y Transferencia Tecnológica</v>
      </c>
      <c r="E295" s="7" t="str">
        <f>VLOOKUP(C295,'DESARROLLO - COLECCIÓN'!$H$4:$K$128,4,0)</f>
        <v>DATACIENCIA</v>
      </c>
      <c r="F295" s="6">
        <f t="shared" si="14"/>
        <v>120507</v>
      </c>
      <c r="G295" s="49">
        <v>7</v>
      </c>
      <c r="H295" s="50" t="s">
        <v>301</v>
      </c>
      <c r="I295" s="47">
        <f t="shared" si="13"/>
        <v>120507002</v>
      </c>
      <c r="J295" s="53">
        <v>2</v>
      </c>
      <c r="K295" s="52" t="s">
        <v>296</v>
      </c>
      <c r="L295" s="6"/>
      <c r="M295" s="6"/>
      <c r="N295" s="10"/>
      <c r="O295" s="10"/>
    </row>
    <row r="296" spans="1:15" ht="14.5" x14ac:dyDescent="0.3">
      <c r="A296" s="46">
        <v>12</v>
      </c>
      <c r="B296" s="5" t="str">
        <f>VLOOKUP(A296,'DESARROLLO - COLECCIÓN'!$F$4:$K$128,2,0)</f>
        <v>Educación y ciencia</v>
      </c>
      <c r="C296" s="6">
        <v>1205</v>
      </c>
      <c r="D296" s="7" t="str">
        <f>VLOOKUP(C296,'DESARROLLO - COLECCIÓN'!$H$4:$J$128,3,0)</f>
        <v>Ciencia y Transferencia Tecnológica</v>
      </c>
      <c r="E296" s="7" t="str">
        <f>VLOOKUP(C296,'DESARROLLO - COLECCIÓN'!$H$4:$K$128,4,0)</f>
        <v>DATACIENCIA</v>
      </c>
      <c r="F296" s="6">
        <f t="shared" si="14"/>
        <v>120507</v>
      </c>
      <c r="G296" s="49">
        <v>7</v>
      </c>
      <c r="H296" s="50" t="s">
        <v>301</v>
      </c>
      <c r="I296" s="47">
        <f t="shared" si="13"/>
        <v>120507003</v>
      </c>
      <c r="J296" s="53">
        <v>3</v>
      </c>
      <c r="K296" s="52" t="s">
        <v>297</v>
      </c>
      <c r="L296" s="6"/>
      <c r="M296" s="6"/>
      <c r="N296" s="10"/>
      <c r="O296" s="10"/>
    </row>
    <row r="297" spans="1:15" ht="14.5" x14ac:dyDescent="0.3">
      <c r="A297" s="46">
        <v>12</v>
      </c>
      <c r="B297" s="5" t="str">
        <f>VLOOKUP(A297,'DESARROLLO - COLECCIÓN'!$F$4:$K$128,2,0)</f>
        <v>Educación y ciencia</v>
      </c>
      <c r="C297" s="6">
        <v>1205</v>
      </c>
      <c r="D297" s="7" t="str">
        <f>VLOOKUP(C297,'DESARROLLO - COLECCIÓN'!$H$4:$J$128,3,0)</f>
        <v>Ciencia y Transferencia Tecnológica</v>
      </c>
      <c r="E297" s="7" t="str">
        <f>VLOOKUP(C297,'DESARROLLO - COLECCIÓN'!$H$4:$K$128,4,0)</f>
        <v>DATACIENCIA</v>
      </c>
      <c r="F297" s="6">
        <f t="shared" si="14"/>
        <v>120507</v>
      </c>
      <c r="G297" s="49">
        <v>7</v>
      </c>
      <c r="H297" s="50" t="s">
        <v>301</v>
      </c>
      <c r="I297" s="47">
        <f t="shared" si="13"/>
        <v>120507004</v>
      </c>
      <c r="J297" s="53">
        <v>4</v>
      </c>
      <c r="K297" s="52" t="s">
        <v>298</v>
      </c>
      <c r="L297" s="6"/>
      <c r="M297" s="6"/>
      <c r="N297" s="10"/>
      <c r="O297" s="10"/>
    </row>
    <row r="298" spans="1:15" ht="14.5" x14ac:dyDescent="0.3">
      <c r="A298" s="46">
        <v>12</v>
      </c>
      <c r="B298" s="5" t="str">
        <f>VLOOKUP(A298,'DESARROLLO - COLECCIÓN'!$F$4:$K$128,2,0)</f>
        <v>Educación y ciencia</v>
      </c>
      <c r="C298" s="6">
        <v>1205</v>
      </c>
      <c r="D298" s="7" t="str">
        <f>VLOOKUP(C298,'DESARROLLO - COLECCIÓN'!$H$4:$J$128,3,0)</f>
        <v>Ciencia y Transferencia Tecnológica</v>
      </c>
      <c r="E298" s="7" t="str">
        <f>VLOOKUP(C298,'DESARROLLO - COLECCIÓN'!$H$4:$K$128,4,0)</f>
        <v>DATACIENCIA</v>
      </c>
      <c r="F298" s="6">
        <f t="shared" si="14"/>
        <v>120507</v>
      </c>
      <c r="G298" s="49">
        <v>7</v>
      </c>
      <c r="H298" s="50" t="s">
        <v>301</v>
      </c>
      <c r="I298" s="47">
        <f t="shared" si="13"/>
        <v>120507005</v>
      </c>
      <c r="J298" s="53">
        <v>5</v>
      </c>
      <c r="K298" s="52" t="s">
        <v>299</v>
      </c>
      <c r="L298" s="6"/>
      <c r="M298" s="6"/>
      <c r="N298" s="10"/>
      <c r="O298" s="10"/>
    </row>
    <row r="299" spans="1:15" ht="14.5" x14ac:dyDescent="0.3">
      <c r="A299" s="46">
        <v>12</v>
      </c>
      <c r="B299" s="5" t="str">
        <f>VLOOKUP(A299,'DESARROLLO - COLECCIÓN'!$F$4:$K$128,2,0)</f>
        <v>Educación y ciencia</v>
      </c>
      <c r="C299" s="6">
        <v>1205</v>
      </c>
      <c r="D299" s="7" t="str">
        <f>VLOOKUP(C299,'DESARROLLO - COLECCIÓN'!$H$4:$J$128,3,0)</f>
        <v>Ciencia y Transferencia Tecnológica</v>
      </c>
      <c r="E299" s="7" t="str">
        <f>VLOOKUP(C299,'DESARROLLO - COLECCIÓN'!$H$4:$K$128,4,0)</f>
        <v>DATACIENCIA</v>
      </c>
      <c r="F299" s="6">
        <f t="shared" si="14"/>
        <v>120507</v>
      </c>
      <c r="G299" s="49">
        <v>7</v>
      </c>
      <c r="H299" s="50" t="s">
        <v>301</v>
      </c>
      <c r="I299" s="47">
        <f t="shared" si="13"/>
        <v>120507006</v>
      </c>
      <c r="J299" s="53">
        <v>6</v>
      </c>
      <c r="K299" s="52" t="s">
        <v>300</v>
      </c>
      <c r="L299" s="6"/>
      <c r="M299" s="6"/>
      <c r="N299" s="10"/>
      <c r="O299" s="10"/>
    </row>
    <row r="300" spans="1:15" ht="14.5" x14ac:dyDescent="0.3">
      <c r="A300" s="4">
        <v>13</v>
      </c>
      <c r="B300" s="5" t="str">
        <f>VLOOKUP(A300,'DESARROLLO - COLECCIÓN'!$F$4:$K$128,2,0)</f>
        <v>Vivienda y Construcción</v>
      </c>
      <c r="C300" s="9">
        <v>1301</v>
      </c>
      <c r="D300" s="7" t="str">
        <f>VLOOKUP(C300,'DESARROLLO - COLECCIÓN'!$H$4:$J$128,3,0)</f>
        <v>Edificaciones</v>
      </c>
      <c r="E300" s="7" t="str">
        <f>VLOOKUP(C300,'DESARROLLO - COLECCIÓN'!$H$4:$K$128,4,0)</f>
        <v>DATAEDIFICACIONES</v>
      </c>
      <c r="F300" s="9">
        <f t="shared" si="14"/>
        <v>130101</v>
      </c>
      <c r="G300" s="9">
        <v>1</v>
      </c>
      <c r="H300" s="1" t="s">
        <v>553</v>
      </c>
      <c r="I300" s="47">
        <f t="shared" si="13"/>
        <v>130101001</v>
      </c>
      <c r="J300" s="53">
        <v>1</v>
      </c>
      <c r="K300" s="52" t="s">
        <v>556</v>
      </c>
      <c r="L300" s="9" t="s">
        <v>420</v>
      </c>
      <c r="M300" s="9" t="s">
        <v>420</v>
      </c>
      <c r="N300" s="10"/>
      <c r="O300" s="10"/>
    </row>
    <row r="301" spans="1:15" ht="14.5" x14ac:dyDescent="0.3">
      <c r="A301" s="4">
        <v>13</v>
      </c>
      <c r="B301" s="5" t="str">
        <f>VLOOKUP(A301,'DESARROLLO - COLECCIÓN'!$F$4:$K$128,2,0)</f>
        <v>Vivienda y Construcción</v>
      </c>
      <c r="C301" s="9">
        <v>1301</v>
      </c>
      <c r="D301" s="7" t="str">
        <f>VLOOKUP(C301,'DESARROLLO - COLECCIÓN'!$H$4:$J$128,3,0)</f>
        <v>Edificaciones</v>
      </c>
      <c r="E301" s="7" t="str">
        <f>VLOOKUP(C301,'DESARROLLO - COLECCIÓN'!$H$4:$K$128,4,0)</f>
        <v>DATAEDIFICACIONES</v>
      </c>
      <c r="F301" s="9">
        <f t="shared" si="14"/>
        <v>130101</v>
      </c>
      <c r="G301" s="9">
        <v>1</v>
      </c>
      <c r="H301" s="1" t="s">
        <v>553</v>
      </c>
      <c r="I301" s="47">
        <f t="shared" si="13"/>
        <v>130101002</v>
      </c>
      <c r="J301" s="53">
        <v>2</v>
      </c>
      <c r="K301" s="52" t="s">
        <v>557</v>
      </c>
      <c r="N301" s="10"/>
      <c r="O301" s="10"/>
    </row>
    <row r="302" spans="1:15" ht="14.5" x14ac:dyDescent="0.3">
      <c r="A302" s="4">
        <v>13</v>
      </c>
      <c r="B302" s="5" t="str">
        <f>VLOOKUP(A302,'DESARROLLO - COLECCIÓN'!$F$4:$K$128,2,0)</f>
        <v>Vivienda y Construcción</v>
      </c>
      <c r="C302" s="9">
        <v>1301</v>
      </c>
      <c r="D302" s="7" t="str">
        <f>VLOOKUP(C302,'DESARROLLO - COLECCIÓN'!$H$4:$J$128,3,0)</f>
        <v>Edificaciones</v>
      </c>
      <c r="E302" s="7" t="str">
        <f>VLOOKUP(C302,'DESARROLLO - COLECCIÓN'!$H$4:$K$128,4,0)</f>
        <v>DATAEDIFICACIONES</v>
      </c>
      <c r="F302" s="9">
        <f t="shared" si="14"/>
        <v>130101</v>
      </c>
      <c r="G302" s="9">
        <v>1</v>
      </c>
      <c r="H302" s="1" t="s">
        <v>553</v>
      </c>
      <c r="I302" s="47">
        <f t="shared" si="13"/>
        <v>130101003</v>
      </c>
      <c r="J302" s="53">
        <v>3</v>
      </c>
      <c r="K302" s="52" t="s">
        <v>558</v>
      </c>
      <c r="N302" s="10"/>
      <c r="O302" s="10"/>
    </row>
    <row r="303" spans="1:15" ht="14.5" x14ac:dyDescent="0.3">
      <c r="A303" s="4">
        <v>13</v>
      </c>
      <c r="B303" s="5" t="str">
        <f>VLOOKUP(A303,'DESARROLLO - COLECCIÓN'!$F$4:$K$128,2,0)</f>
        <v>Vivienda y Construcción</v>
      </c>
      <c r="C303" s="9">
        <v>1301</v>
      </c>
      <c r="D303" s="7" t="str">
        <f>VLOOKUP(C303,'DESARROLLO - COLECCIÓN'!$H$4:$J$128,3,0)</f>
        <v>Edificaciones</v>
      </c>
      <c r="E303" s="7" t="str">
        <f>VLOOKUP(C303,'DESARROLLO - COLECCIÓN'!$H$4:$K$128,4,0)</f>
        <v>DATAEDIFICACIONES</v>
      </c>
      <c r="F303" s="9">
        <f t="shared" si="14"/>
        <v>130101</v>
      </c>
      <c r="G303" s="9">
        <v>1</v>
      </c>
      <c r="H303" s="1" t="s">
        <v>553</v>
      </c>
      <c r="I303" s="47">
        <f t="shared" si="13"/>
        <v>130101004</v>
      </c>
      <c r="J303" s="53">
        <v>4</v>
      </c>
      <c r="K303" s="52" t="s">
        <v>559</v>
      </c>
      <c r="N303" s="10"/>
      <c r="O303" s="10"/>
    </row>
    <row r="304" spans="1:15" ht="14.5" x14ac:dyDescent="0.3">
      <c r="A304" s="4">
        <v>13</v>
      </c>
      <c r="B304" s="5" t="str">
        <f>VLOOKUP(A304,'DESARROLLO - COLECCIÓN'!$F$4:$K$128,2,0)</f>
        <v>Vivienda y Construcción</v>
      </c>
      <c r="C304" s="9">
        <v>1301</v>
      </c>
      <c r="D304" s="7" t="str">
        <f>VLOOKUP(C304,'DESARROLLO - COLECCIÓN'!$H$4:$J$128,3,0)</f>
        <v>Edificaciones</v>
      </c>
      <c r="E304" s="7" t="str">
        <f>VLOOKUP(C304,'DESARROLLO - COLECCIÓN'!$H$4:$K$128,4,0)</f>
        <v>DATAEDIFICACIONES</v>
      </c>
      <c r="F304" s="9">
        <f t="shared" si="14"/>
        <v>130101</v>
      </c>
      <c r="G304" s="9">
        <v>1</v>
      </c>
      <c r="H304" s="1" t="s">
        <v>553</v>
      </c>
      <c r="I304" s="47">
        <f t="shared" si="13"/>
        <v>130101005</v>
      </c>
      <c r="J304" s="53">
        <v>5</v>
      </c>
      <c r="K304" s="52" t="s">
        <v>560</v>
      </c>
      <c r="N304" s="10"/>
      <c r="O304" s="10"/>
    </row>
    <row r="305" spans="1:15" ht="14.5" x14ac:dyDescent="0.3">
      <c r="A305" s="4">
        <v>13</v>
      </c>
      <c r="B305" s="5" t="str">
        <f>VLOOKUP(A305,'DESARROLLO - COLECCIÓN'!$F$4:$K$128,2,0)</f>
        <v>Vivienda y Construcción</v>
      </c>
      <c r="C305" s="9">
        <v>1301</v>
      </c>
      <c r="D305" s="7" t="str">
        <f>VLOOKUP(C305,'DESARROLLO - COLECCIÓN'!$H$4:$J$128,3,0)</f>
        <v>Edificaciones</v>
      </c>
      <c r="E305" s="7" t="str">
        <f>VLOOKUP(C305,'DESARROLLO - COLECCIÓN'!$H$4:$K$128,4,0)</f>
        <v>DATAEDIFICACIONES</v>
      </c>
      <c r="F305" s="9">
        <f t="shared" si="14"/>
        <v>130101</v>
      </c>
      <c r="G305" s="9">
        <v>1</v>
      </c>
      <c r="H305" s="1" t="s">
        <v>553</v>
      </c>
      <c r="I305" s="47">
        <f t="shared" si="13"/>
        <v>130101006</v>
      </c>
      <c r="J305" s="53">
        <v>6</v>
      </c>
      <c r="K305" s="52" t="s">
        <v>561</v>
      </c>
      <c r="N305" s="10"/>
      <c r="O305" s="10"/>
    </row>
    <row r="306" spans="1:15" ht="14.5" x14ac:dyDescent="0.3">
      <c r="A306" s="4">
        <v>13</v>
      </c>
      <c r="B306" s="5" t="str">
        <f>VLOOKUP(A306,'DESARROLLO - COLECCIÓN'!$F$4:$K$128,2,0)</f>
        <v>Vivienda y Construcción</v>
      </c>
      <c r="C306" s="9">
        <v>1301</v>
      </c>
      <c r="D306" s="7" t="str">
        <f>VLOOKUP(C306,'DESARROLLO - COLECCIÓN'!$H$4:$J$128,3,0)</f>
        <v>Edificaciones</v>
      </c>
      <c r="E306" s="7" t="str">
        <f>VLOOKUP(C306,'DESARROLLO - COLECCIÓN'!$H$4:$K$128,4,0)</f>
        <v>DATAEDIFICACIONES</v>
      </c>
      <c r="F306" s="9">
        <f t="shared" si="14"/>
        <v>130101</v>
      </c>
      <c r="G306" s="9">
        <v>1</v>
      </c>
      <c r="H306" s="1" t="s">
        <v>553</v>
      </c>
      <c r="I306" s="47">
        <f t="shared" si="13"/>
        <v>130101007</v>
      </c>
      <c r="J306" s="53">
        <v>7</v>
      </c>
      <c r="K306" s="52" t="s">
        <v>562</v>
      </c>
      <c r="N306" s="10"/>
      <c r="O306" s="10"/>
    </row>
    <row r="307" spans="1:15" ht="14.5" x14ac:dyDescent="0.3">
      <c r="A307" s="4">
        <v>13</v>
      </c>
      <c r="B307" s="5" t="str">
        <f>VLOOKUP(A307,'DESARROLLO - COLECCIÓN'!$F$4:$K$128,2,0)</f>
        <v>Vivienda y Construcción</v>
      </c>
      <c r="C307" s="9">
        <v>1301</v>
      </c>
      <c r="D307" s="7" t="str">
        <f>VLOOKUP(C307,'DESARROLLO - COLECCIÓN'!$H$4:$J$128,3,0)</f>
        <v>Edificaciones</v>
      </c>
      <c r="E307" s="7" t="str">
        <f>VLOOKUP(C307,'DESARROLLO - COLECCIÓN'!$H$4:$K$128,4,0)</f>
        <v>DATAEDIFICACIONES</v>
      </c>
      <c r="F307" s="9">
        <f t="shared" si="14"/>
        <v>130101</v>
      </c>
      <c r="G307" s="9">
        <v>1</v>
      </c>
      <c r="H307" s="1" t="s">
        <v>553</v>
      </c>
      <c r="I307" s="47">
        <f t="shared" si="13"/>
        <v>130101008</v>
      </c>
      <c r="J307" s="53">
        <v>8</v>
      </c>
      <c r="K307" s="52" t="s">
        <v>563</v>
      </c>
      <c r="N307" s="10"/>
      <c r="O307" s="10"/>
    </row>
    <row r="308" spans="1:15" ht="14.5" x14ac:dyDescent="0.3">
      <c r="A308" s="4">
        <v>13</v>
      </c>
      <c r="B308" s="5" t="str">
        <f>VLOOKUP(A308,'DESARROLLO - COLECCIÓN'!$F$4:$K$128,2,0)</f>
        <v>Vivienda y Construcción</v>
      </c>
      <c r="C308" s="9">
        <v>1301</v>
      </c>
      <c r="D308" s="7" t="str">
        <f>VLOOKUP(C308,'DESARROLLO - COLECCIÓN'!$H$4:$J$128,3,0)</f>
        <v>Edificaciones</v>
      </c>
      <c r="E308" s="7" t="str">
        <f>VLOOKUP(C308,'DESARROLLO - COLECCIÓN'!$H$4:$K$128,4,0)</f>
        <v>DATAEDIFICACIONES</v>
      </c>
      <c r="F308" s="9">
        <f t="shared" si="14"/>
        <v>130101</v>
      </c>
      <c r="G308" s="9">
        <v>1</v>
      </c>
      <c r="H308" s="1" t="s">
        <v>553</v>
      </c>
      <c r="I308" s="47">
        <f t="shared" si="13"/>
        <v>130101009</v>
      </c>
      <c r="J308" s="53">
        <v>9</v>
      </c>
      <c r="K308" s="52" t="s">
        <v>564</v>
      </c>
      <c r="N308" s="10"/>
      <c r="O308" s="10"/>
    </row>
    <row r="309" spans="1:15" ht="14.5" x14ac:dyDescent="0.3">
      <c r="A309" s="4">
        <v>13</v>
      </c>
      <c r="B309" s="5" t="str">
        <f>VLOOKUP(A309,'DESARROLLO - COLECCIÓN'!$F$4:$K$128,2,0)</f>
        <v>Vivienda y Construcción</v>
      </c>
      <c r="C309" s="9">
        <v>1301</v>
      </c>
      <c r="D309" s="7" t="str">
        <f>VLOOKUP(C309,'DESARROLLO - COLECCIÓN'!$H$4:$J$128,3,0)</f>
        <v>Edificaciones</v>
      </c>
      <c r="E309" s="7" t="str">
        <f>VLOOKUP(C309,'DESARROLLO - COLECCIÓN'!$H$4:$K$128,4,0)</f>
        <v>DATAEDIFICACIONES</v>
      </c>
      <c r="F309" s="9">
        <f t="shared" si="14"/>
        <v>130101</v>
      </c>
      <c r="G309" s="9">
        <v>1</v>
      </c>
      <c r="H309" s="1" t="s">
        <v>553</v>
      </c>
      <c r="I309" s="47">
        <f t="shared" si="13"/>
        <v>130101010</v>
      </c>
      <c r="J309" s="53">
        <v>10</v>
      </c>
      <c r="K309" s="52" t="s">
        <v>565</v>
      </c>
      <c r="N309" s="10"/>
      <c r="O309" s="10"/>
    </row>
    <row r="310" spans="1:15" ht="14.5" x14ac:dyDescent="0.3">
      <c r="A310" s="4">
        <v>13</v>
      </c>
      <c r="B310" s="5" t="str">
        <f>VLOOKUP(A310,'DESARROLLO - COLECCIÓN'!$F$4:$K$128,2,0)</f>
        <v>Vivienda y Construcción</v>
      </c>
      <c r="C310" s="9">
        <v>1301</v>
      </c>
      <c r="D310" s="7" t="str">
        <f>VLOOKUP(C310,'DESARROLLO - COLECCIÓN'!$H$4:$J$128,3,0)</f>
        <v>Edificaciones</v>
      </c>
      <c r="E310" s="7" t="str">
        <f>VLOOKUP(C310,'DESARROLLO - COLECCIÓN'!$H$4:$K$128,4,0)</f>
        <v>DATAEDIFICACIONES</v>
      </c>
      <c r="F310" s="9">
        <f t="shared" si="14"/>
        <v>130101</v>
      </c>
      <c r="G310" s="9">
        <v>1</v>
      </c>
      <c r="H310" s="1" t="s">
        <v>553</v>
      </c>
      <c r="I310" s="47">
        <f t="shared" si="13"/>
        <v>130101011</v>
      </c>
      <c r="J310" s="53">
        <v>11</v>
      </c>
      <c r="K310" s="52" t="s">
        <v>566</v>
      </c>
      <c r="N310" s="10"/>
      <c r="O310" s="10"/>
    </row>
    <row r="311" spans="1:15" ht="14.5" x14ac:dyDescent="0.3">
      <c r="A311" s="4">
        <v>13</v>
      </c>
      <c r="B311" s="5" t="str">
        <f>VLOOKUP(A311,'DESARROLLO - COLECCIÓN'!$F$4:$K$128,2,0)</f>
        <v>Vivienda y Construcción</v>
      </c>
      <c r="C311" s="9">
        <v>1301</v>
      </c>
      <c r="D311" s="7" t="str">
        <f>VLOOKUP(C311,'DESARROLLO - COLECCIÓN'!$H$4:$J$128,3,0)</f>
        <v>Edificaciones</v>
      </c>
      <c r="E311" s="7" t="str">
        <f>VLOOKUP(C311,'DESARROLLO - COLECCIÓN'!$H$4:$K$128,4,0)</f>
        <v>DATAEDIFICACIONES</v>
      </c>
      <c r="F311" s="9">
        <f t="shared" si="14"/>
        <v>130101</v>
      </c>
      <c r="G311" s="9">
        <v>1</v>
      </c>
      <c r="H311" s="1" t="s">
        <v>553</v>
      </c>
      <c r="I311" s="47">
        <f t="shared" si="13"/>
        <v>130101012</v>
      </c>
      <c r="J311" s="53">
        <v>12</v>
      </c>
      <c r="K311" s="52" t="s">
        <v>567</v>
      </c>
      <c r="N311" s="10"/>
      <c r="O311" s="10"/>
    </row>
    <row r="312" spans="1:15" ht="14.5" x14ac:dyDescent="0.3">
      <c r="A312" s="4">
        <v>13</v>
      </c>
      <c r="B312" s="5" t="str">
        <f>VLOOKUP(A312,'DESARROLLO - COLECCIÓN'!$F$4:$K$128,2,0)</f>
        <v>Vivienda y Construcción</v>
      </c>
      <c r="C312" s="9">
        <v>1301</v>
      </c>
      <c r="D312" s="7" t="str">
        <f>VLOOKUP(C312,'DESARROLLO - COLECCIÓN'!$H$4:$J$128,3,0)</f>
        <v>Edificaciones</v>
      </c>
      <c r="E312" s="7" t="str">
        <f>VLOOKUP(C312,'DESARROLLO - COLECCIÓN'!$H$4:$K$128,4,0)</f>
        <v>DATAEDIFICACIONES</v>
      </c>
      <c r="F312" s="9">
        <f t="shared" si="14"/>
        <v>130101</v>
      </c>
      <c r="G312" s="9">
        <v>1</v>
      </c>
      <c r="H312" s="1" t="s">
        <v>553</v>
      </c>
      <c r="I312" s="47">
        <f t="shared" si="13"/>
        <v>130101013</v>
      </c>
      <c r="J312" s="53">
        <v>13</v>
      </c>
      <c r="K312" s="52" t="s">
        <v>568</v>
      </c>
      <c r="N312" s="10"/>
      <c r="O312" s="10"/>
    </row>
    <row r="313" spans="1:15" ht="14.5" x14ac:dyDescent="0.3">
      <c r="A313" s="4">
        <v>13</v>
      </c>
      <c r="B313" s="5" t="str">
        <f>VLOOKUP(A313,'DESARROLLO - COLECCIÓN'!$F$4:$K$128,2,0)</f>
        <v>Vivienda y Construcción</v>
      </c>
      <c r="C313" s="9">
        <v>1301</v>
      </c>
      <c r="D313" s="7" t="str">
        <f>VLOOKUP(C313,'DESARROLLO - COLECCIÓN'!$H$4:$J$128,3,0)</f>
        <v>Edificaciones</v>
      </c>
      <c r="E313" s="7" t="str">
        <f>VLOOKUP(C313,'DESARROLLO - COLECCIÓN'!$H$4:$K$128,4,0)</f>
        <v>DATAEDIFICACIONES</v>
      </c>
      <c r="F313" s="9">
        <f t="shared" si="14"/>
        <v>130101</v>
      </c>
      <c r="G313" s="9">
        <v>1</v>
      </c>
      <c r="H313" s="1" t="s">
        <v>553</v>
      </c>
      <c r="I313" s="47">
        <f t="shared" si="13"/>
        <v>130101014</v>
      </c>
      <c r="J313" s="53">
        <v>14</v>
      </c>
      <c r="K313" s="52" t="s">
        <v>569</v>
      </c>
      <c r="N313" s="10"/>
      <c r="O313" s="10"/>
    </row>
    <row r="314" spans="1:15" ht="14.5" x14ac:dyDescent="0.3">
      <c r="A314" s="4">
        <v>13</v>
      </c>
      <c r="B314" s="5" t="str">
        <f>VLOOKUP(A314,'DESARROLLO - COLECCIÓN'!$F$4:$K$128,2,0)</f>
        <v>Vivienda y Construcción</v>
      </c>
      <c r="C314" s="9">
        <v>1301</v>
      </c>
      <c r="D314" s="7" t="str">
        <f>VLOOKUP(C314,'DESARROLLO - COLECCIÓN'!$H$4:$J$128,3,0)</f>
        <v>Edificaciones</v>
      </c>
      <c r="E314" s="7" t="str">
        <f>VLOOKUP(C314,'DESARROLLO - COLECCIÓN'!$H$4:$K$128,4,0)</f>
        <v>DATAEDIFICACIONES</v>
      </c>
      <c r="F314" s="9">
        <f t="shared" si="14"/>
        <v>130101</v>
      </c>
      <c r="G314" s="9">
        <v>1</v>
      </c>
      <c r="H314" s="1" t="s">
        <v>553</v>
      </c>
      <c r="I314" s="47">
        <f t="shared" si="13"/>
        <v>130101015</v>
      </c>
      <c r="J314" s="53">
        <v>15</v>
      </c>
      <c r="K314" s="52" t="s">
        <v>570</v>
      </c>
      <c r="N314" s="10"/>
      <c r="O314" s="10"/>
    </row>
    <row r="315" spans="1:15" ht="14.5" x14ac:dyDescent="0.3">
      <c r="A315" s="4">
        <v>13</v>
      </c>
      <c r="B315" s="5" t="str">
        <f>VLOOKUP(A315,'DESARROLLO - COLECCIÓN'!$F$4:$K$128,2,0)</f>
        <v>Vivienda y Construcción</v>
      </c>
      <c r="C315" s="9">
        <v>1301</v>
      </c>
      <c r="D315" s="7" t="str">
        <f>VLOOKUP(C315,'DESARROLLO - COLECCIÓN'!$H$4:$J$128,3,0)</f>
        <v>Edificaciones</v>
      </c>
      <c r="E315" s="7" t="str">
        <f>VLOOKUP(C315,'DESARROLLO - COLECCIÓN'!$H$4:$K$128,4,0)</f>
        <v>DATAEDIFICACIONES</v>
      </c>
      <c r="F315" s="9">
        <f t="shared" si="14"/>
        <v>130101</v>
      </c>
      <c r="G315" s="9">
        <v>1</v>
      </c>
      <c r="H315" s="1" t="s">
        <v>553</v>
      </c>
      <c r="I315" s="47">
        <f t="shared" si="13"/>
        <v>130101016</v>
      </c>
      <c r="J315" s="53">
        <v>16</v>
      </c>
      <c r="K315" s="52" t="s">
        <v>571</v>
      </c>
      <c r="N315" s="10"/>
      <c r="O315" s="10"/>
    </row>
    <row r="316" spans="1:15" ht="14.5" x14ac:dyDescent="0.3">
      <c r="A316" s="4">
        <v>13</v>
      </c>
      <c r="B316" s="5" t="str">
        <f>VLOOKUP(A316,'DESARROLLO - COLECCIÓN'!$F$4:$K$128,2,0)</f>
        <v>Vivienda y Construcción</v>
      </c>
      <c r="C316" s="9">
        <v>1301</v>
      </c>
      <c r="D316" s="7" t="str">
        <f>VLOOKUP(C316,'DESARROLLO - COLECCIÓN'!$H$4:$J$128,3,0)</f>
        <v>Edificaciones</v>
      </c>
      <c r="E316" s="7" t="str">
        <f>VLOOKUP(C316,'DESARROLLO - COLECCIÓN'!$H$4:$K$128,4,0)</f>
        <v>DATAEDIFICACIONES</v>
      </c>
      <c r="F316" s="9">
        <f t="shared" si="14"/>
        <v>130101</v>
      </c>
      <c r="G316" s="9">
        <v>1</v>
      </c>
      <c r="H316" s="1" t="s">
        <v>553</v>
      </c>
      <c r="I316" s="47">
        <f t="shared" si="13"/>
        <v>130101017</v>
      </c>
      <c r="J316" s="53">
        <v>17</v>
      </c>
      <c r="K316" s="52" t="s">
        <v>572</v>
      </c>
      <c r="N316" s="10"/>
      <c r="O316" s="10"/>
    </row>
    <row r="317" spans="1:15" ht="14.5" x14ac:dyDescent="0.3">
      <c r="A317" s="4">
        <v>13</v>
      </c>
      <c r="B317" s="5" t="str">
        <f>VLOOKUP(A317,'DESARROLLO - COLECCIÓN'!$F$4:$K$128,2,0)</f>
        <v>Vivienda y Construcción</v>
      </c>
      <c r="C317" s="9">
        <v>1301</v>
      </c>
      <c r="D317" s="7" t="str">
        <f>VLOOKUP(C317,'DESARROLLO - COLECCIÓN'!$H$4:$J$128,3,0)</f>
        <v>Edificaciones</v>
      </c>
      <c r="E317" s="7" t="str">
        <f>VLOOKUP(C317,'DESARROLLO - COLECCIÓN'!$H$4:$K$128,4,0)</f>
        <v>DATAEDIFICACIONES</v>
      </c>
      <c r="F317" s="9">
        <f t="shared" si="14"/>
        <v>130101</v>
      </c>
      <c r="G317" s="9">
        <v>1</v>
      </c>
      <c r="H317" s="1" t="s">
        <v>553</v>
      </c>
      <c r="I317" s="47">
        <f t="shared" si="13"/>
        <v>130101018</v>
      </c>
      <c r="J317" s="53">
        <v>18</v>
      </c>
      <c r="K317" s="52" t="s">
        <v>573</v>
      </c>
      <c r="N317" s="10"/>
      <c r="O317" s="10"/>
    </row>
    <row r="318" spans="1:15" ht="14.5" x14ac:dyDescent="0.3">
      <c r="A318" s="4">
        <v>13</v>
      </c>
      <c r="B318" s="5" t="str">
        <f>VLOOKUP(A318,'DESARROLLO - COLECCIÓN'!$F$4:$K$128,2,0)</f>
        <v>Vivienda y Construcción</v>
      </c>
      <c r="C318" s="9">
        <v>1301</v>
      </c>
      <c r="D318" s="7" t="str">
        <f>VLOOKUP(C318,'DESARROLLO - COLECCIÓN'!$H$4:$J$128,3,0)</f>
        <v>Edificaciones</v>
      </c>
      <c r="E318" s="7" t="str">
        <f>VLOOKUP(C318,'DESARROLLO - COLECCIÓN'!$H$4:$K$128,4,0)</f>
        <v>DATAEDIFICACIONES</v>
      </c>
      <c r="F318" s="9">
        <f t="shared" si="14"/>
        <v>130101</v>
      </c>
      <c r="G318" s="9">
        <v>1</v>
      </c>
      <c r="H318" s="1" t="s">
        <v>553</v>
      </c>
      <c r="I318" s="47">
        <f t="shared" si="13"/>
        <v>130101019</v>
      </c>
      <c r="J318" s="53">
        <v>19</v>
      </c>
      <c r="K318" s="52" t="s">
        <v>574</v>
      </c>
      <c r="N318" s="10"/>
      <c r="O318" s="10"/>
    </row>
    <row r="319" spans="1:15" ht="14.5" x14ac:dyDescent="0.3">
      <c r="A319" s="4">
        <v>13</v>
      </c>
      <c r="B319" s="5" t="str">
        <f>VLOOKUP(A319,'DESARROLLO - COLECCIÓN'!$F$4:$K$128,2,0)</f>
        <v>Vivienda y Construcción</v>
      </c>
      <c r="C319" s="9">
        <v>1301</v>
      </c>
      <c r="D319" s="7" t="str">
        <f>VLOOKUP(C319,'DESARROLLO - COLECCIÓN'!$H$4:$J$128,3,0)</f>
        <v>Edificaciones</v>
      </c>
      <c r="E319" s="7" t="str">
        <f>VLOOKUP(C319,'DESARROLLO - COLECCIÓN'!$H$4:$K$128,4,0)</f>
        <v>DATAEDIFICACIONES</v>
      </c>
      <c r="F319" s="9">
        <f t="shared" si="14"/>
        <v>130101</v>
      </c>
      <c r="G319" s="9">
        <v>1</v>
      </c>
      <c r="H319" s="1" t="s">
        <v>553</v>
      </c>
      <c r="I319" s="47">
        <f t="shared" si="13"/>
        <v>130101020</v>
      </c>
      <c r="J319" s="53">
        <v>20</v>
      </c>
      <c r="K319" s="52" t="s">
        <v>575</v>
      </c>
      <c r="N319" s="10"/>
      <c r="O319" s="10"/>
    </row>
    <row r="320" spans="1:15" ht="14.5" x14ac:dyDescent="0.3">
      <c r="A320" s="4">
        <v>13</v>
      </c>
      <c r="B320" s="5" t="str">
        <f>VLOOKUP(A320,'DESARROLLO - COLECCIÓN'!$F$4:$K$128,2,0)</f>
        <v>Vivienda y Construcción</v>
      </c>
      <c r="C320" s="9">
        <v>1301</v>
      </c>
      <c r="D320" s="7" t="str">
        <f>VLOOKUP(C320,'DESARROLLO - COLECCIÓN'!$H$4:$J$128,3,0)</f>
        <v>Edificaciones</v>
      </c>
      <c r="E320" s="7" t="str">
        <f>VLOOKUP(C320,'DESARROLLO - COLECCIÓN'!$H$4:$K$128,4,0)</f>
        <v>DATAEDIFICACIONES</v>
      </c>
      <c r="F320" s="9">
        <f t="shared" si="14"/>
        <v>130101</v>
      </c>
      <c r="G320" s="9">
        <v>1</v>
      </c>
      <c r="H320" s="1" t="s">
        <v>553</v>
      </c>
      <c r="I320" s="47">
        <f t="shared" si="13"/>
        <v>130101021</v>
      </c>
      <c r="J320" s="53">
        <v>21</v>
      </c>
      <c r="K320" s="52" t="s">
        <v>576</v>
      </c>
      <c r="N320" s="10"/>
      <c r="O320" s="10"/>
    </row>
    <row r="321" spans="1:15" ht="14.5" x14ac:dyDescent="0.3">
      <c r="A321" s="4">
        <v>13</v>
      </c>
      <c r="B321" s="5" t="str">
        <f>VLOOKUP(A321,'DESARROLLO - COLECCIÓN'!$F$4:$K$128,2,0)</f>
        <v>Vivienda y Construcción</v>
      </c>
      <c r="C321" s="9">
        <v>1301</v>
      </c>
      <c r="D321" s="7" t="str">
        <f>VLOOKUP(C321,'DESARROLLO - COLECCIÓN'!$H$4:$J$128,3,0)</f>
        <v>Edificaciones</v>
      </c>
      <c r="E321" s="7" t="str">
        <f>VLOOKUP(C321,'DESARROLLO - COLECCIÓN'!$H$4:$K$128,4,0)</f>
        <v>DATAEDIFICACIONES</v>
      </c>
      <c r="F321" s="9">
        <f t="shared" si="14"/>
        <v>130101</v>
      </c>
      <c r="G321" s="9">
        <v>1</v>
      </c>
      <c r="H321" s="1" t="s">
        <v>553</v>
      </c>
      <c r="I321" s="47">
        <f t="shared" si="13"/>
        <v>130101022</v>
      </c>
      <c r="J321" s="53">
        <v>22</v>
      </c>
      <c r="K321" s="52" t="s">
        <v>577</v>
      </c>
      <c r="N321" s="10"/>
      <c r="O321" s="10"/>
    </row>
    <row r="322" spans="1:15" ht="14.5" x14ac:dyDescent="0.3">
      <c r="A322" s="4">
        <v>13</v>
      </c>
      <c r="B322" s="5" t="str">
        <f>VLOOKUP(A322,'DESARROLLO - COLECCIÓN'!$F$4:$K$128,2,0)</f>
        <v>Vivienda y Construcción</v>
      </c>
      <c r="C322" s="9">
        <v>1301</v>
      </c>
      <c r="D322" s="7" t="str">
        <f>VLOOKUP(C322,'DESARROLLO - COLECCIÓN'!$H$4:$J$128,3,0)</f>
        <v>Edificaciones</v>
      </c>
      <c r="E322" s="7" t="str">
        <f>VLOOKUP(C322,'DESARROLLO - COLECCIÓN'!$H$4:$K$128,4,0)</f>
        <v>DATAEDIFICACIONES</v>
      </c>
      <c r="F322" s="9">
        <f t="shared" si="14"/>
        <v>130101</v>
      </c>
      <c r="G322" s="9">
        <v>1</v>
      </c>
      <c r="H322" s="1" t="s">
        <v>553</v>
      </c>
      <c r="I322" s="47">
        <f t="shared" si="13"/>
        <v>130101023</v>
      </c>
      <c r="J322" s="53">
        <v>23</v>
      </c>
      <c r="K322" s="52" t="s">
        <v>578</v>
      </c>
      <c r="N322" s="10"/>
      <c r="O322" s="10"/>
    </row>
    <row r="323" spans="1:15" ht="14.5" x14ac:dyDescent="0.3">
      <c r="A323" s="4">
        <v>13</v>
      </c>
      <c r="B323" s="5" t="str">
        <f>VLOOKUP(A323,'DESARROLLO - COLECCIÓN'!$F$4:$K$128,2,0)</f>
        <v>Vivienda y Construcción</v>
      </c>
      <c r="C323" s="9">
        <v>1301</v>
      </c>
      <c r="D323" s="7" t="str">
        <f>VLOOKUP(C323,'DESARROLLO - COLECCIÓN'!$H$4:$J$128,3,0)</f>
        <v>Edificaciones</v>
      </c>
      <c r="E323" s="7" t="str">
        <f>VLOOKUP(C323,'DESARROLLO - COLECCIÓN'!$H$4:$K$128,4,0)</f>
        <v>DATAEDIFICACIONES</v>
      </c>
      <c r="F323" s="9">
        <f t="shared" si="14"/>
        <v>130101</v>
      </c>
      <c r="G323" s="9">
        <v>1</v>
      </c>
      <c r="H323" s="1" t="s">
        <v>553</v>
      </c>
      <c r="I323" s="47">
        <f t="shared" si="13"/>
        <v>130101024</v>
      </c>
      <c r="J323" s="53">
        <v>24</v>
      </c>
      <c r="K323" s="52" t="s">
        <v>579</v>
      </c>
      <c r="N323" s="10"/>
      <c r="O323" s="10"/>
    </row>
    <row r="324" spans="1:15" ht="14.5" x14ac:dyDescent="0.3">
      <c r="A324" s="4">
        <v>13</v>
      </c>
      <c r="B324" s="5" t="str">
        <f>VLOOKUP(A324,'DESARROLLO - COLECCIÓN'!$F$4:$K$128,2,0)</f>
        <v>Vivienda y Construcción</v>
      </c>
      <c r="C324" s="9">
        <v>1301</v>
      </c>
      <c r="D324" s="7" t="str">
        <f>VLOOKUP(C324,'DESARROLLO - COLECCIÓN'!$H$4:$J$128,3,0)</f>
        <v>Edificaciones</v>
      </c>
      <c r="E324" s="7" t="str">
        <f>VLOOKUP(C324,'DESARROLLO - COLECCIÓN'!$H$4:$K$128,4,0)</f>
        <v>DATAEDIFICACIONES</v>
      </c>
      <c r="F324" s="9">
        <f t="shared" si="14"/>
        <v>130101</v>
      </c>
      <c r="G324" s="9">
        <v>1</v>
      </c>
      <c r="H324" s="1" t="s">
        <v>553</v>
      </c>
      <c r="I324" s="47">
        <f t="shared" si="13"/>
        <v>130101025</v>
      </c>
      <c r="J324" s="53">
        <v>25</v>
      </c>
      <c r="K324" s="52" t="s">
        <v>580</v>
      </c>
      <c r="N324" s="10"/>
      <c r="O324" s="10"/>
    </row>
    <row r="325" spans="1:15" ht="14.5" x14ac:dyDescent="0.3">
      <c r="A325" s="4">
        <v>13</v>
      </c>
      <c r="B325" s="5" t="str">
        <f>VLOOKUP(A325,'DESARROLLO - COLECCIÓN'!$F$4:$K$128,2,0)</f>
        <v>Vivienda y Construcción</v>
      </c>
      <c r="C325" s="9">
        <v>1301</v>
      </c>
      <c r="D325" s="7" t="str">
        <f>VLOOKUP(C325,'DESARROLLO - COLECCIÓN'!$H$4:$J$128,3,0)</f>
        <v>Edificaciones</v>
      </c>
      <c r="E325" s="7" t="str">
        <f>VLOOKUP(C325,'DESARROLLO - COLECCIÓN'!$H$4:$K$128,4,0)</f>
        <v>DATAEDIFICACIONES</v>
      </c>
      <c r="F325" s="9">
        <f t="shared" si="14"/>
        <v>130101</v>
      </c>
      <c r="G325" s="9">
        <v>1</v>
      </c>
      <c r="H325" s="1" t="s">
        <v>553</v>
      </c>
      <c r="I325" s="47">
        <f t="shared" si="13"/>
        <v>130101026</v>
      </c>
      <c r="J325" s="53">
        <v>26</v>
      </c>
      <c r="K325" s="52" t="s">
        <v>581</v>
      </c>
      <c r="N325" s="10"/>
      <c r="O325" s="10"/>
    </row>
    <row r="326" spans="1:15" ht="14.5" x14ac:dyDescent="0.3">
      <c r="A326" s="4">
        <v>13</v>
      </c>
      <c r="B326" s="5" t="str">
        <f>VLOOKUP(A326,'DESARROLLO - COLECCIÓN'!$F$4:$K$128,2,0)</f>
        <v>Vivienda y Construcción</v>
      </c>
      <c r="C326" s="9">
        <v>1301</v>
      </c>
      <c r="D326" s="7" t="str">
        <f>VLOOKUP(C326,'DESARROLLO - COLECCIÓN'!$H$4:$J$128,3,0)</f>
        <v>Edificaciones</v>
      </c>
      <c r="E326" s="7" t="str">
        <f>VLOOKUP(C326,'DESARROLLO - COLECCIÓN'!$H$4:$K$128,4,0)</f>
        <v>DATAEDIFICACIONES</v>
      </c>
      <c r="F326" s="9">
        <f t="shared" si="14"/>
        <v>130101</v>
      </c>
      <c r="G326" s="9">
        <v>1</v>
      </c>
      <c r="H326" s="1" t="s">
        <v>553</v>
      </c>
      <c r="I326" s="47">
        <f t="shared" si="13"/>
        <v>130101027</v>
      </c>
      <c r="J326" s="53">
        <v>27</v>
      </c>
      <c r="K326" s="52" t="s">
        <v>582</v>
      </c>
      <c r="N326" s="10"/>
      <c r="O326" s="10"/>
    </row>
    <row r="327" spans="1:15" ht="14.5" x14ac:dyDescent="0.3">
      <c r="A327" s="4">
        <v>13</v>
      </c>
      <c r="B327" s="5" t="str">
        <f>VLOOKUP(A327,'DESARROLLO - COLECCIÓN'!$F$4:$K$128,2,0)</f>
        <v>Vivienda y Construcción</v>
      </c>
      <c r="C327" s="9">
        <v>1302</v>
      </c>
      <c r="D327" s="7" t="str">
        <f>VLOOKUP(C327,'DESARROLLO - COLECCIÓN'!$H$4:$J$128,3,0)</f>
        <v>Materiales</v>
      </c>
      <c r="E327" s="7" t="str">
        <f>VLOOKUP(C327,'DESARROLLO - COLECCIÓN'!$H$4:$K$128,4,0)</f>
        <v>DATAMATERIALES</v>
      </c>
      <c r="F327" s="9">
        <f t="shared" si="14"/>
        <v>130201</v>
      </c>
      <c r="G327" s="42">
        <v>1</v>
      </c>
      <c r="H327" s="43" t="s">
        <v>583</v>
      </c>
      <c r="I327" s="47">
        <f t="shared" si="13"/>
        <v>130201001</v>
      </c>
      <c r="J327" s="53">
        <v>1</v>
      </c>
      <c r="K327" s="52" t="s">
        <v>585</v>
      </c>
      <c r="N327" s="10"/>
      <c r="O327" s="10"/>
    </row>
    <row r="328" spans="1:15" ht="14.5" x14ac:dyDescent="0.3">
      <c r="A328" s="4">
        <v>13</v>
      </c>
      <c r="B328" s="5" t="str">
        <f>VLOOKUP(A328,'DESARROLLO - COLECCIÓN'!$F$4:$K$128,2,0)</f>
        <v>Vivienda y Construcción</v>
      </c>
      <c r="C328" s="9">
        <v>1302</v>
      </c>
      <c r="D328" s="7" t="str">
        <f>VLOOKUP(C328,'DESARROLLO - COLECCIÓN'!$H$4:$J$128,3,0)</f>
        <v>Materiales</v>
      </c>
      <c r="E328" s="7" t="str">
        <f>VLOOKUP(C328,'DESARROLLO - COLECCIÓN'!$H$4:$K$128,4,0)</f>
        <v>DATAMATERIALES</v>
      </c>
      <c r="F328" s="9">
        <f t="shared" si="14"/>
        <v>130201</v>
      </c>
      <c r="G328" s="42">
        <v>1</v>
      </c>
      <c r="H328" s="43" t="s">
        <v>583</v>
      </c>
      <c r="I328" s="47">
        <f t="shared" si="13"/>
        <v>130201002</v>
      </c>
      <c r="J328" s="53">
        <v>2</v>
      </c>
      <c r="K328" s="52" t="s">
        <v>586</v>
      </c>
      <c r="N328" s="10"/>
      <c r="O328" s="10"/>
    </row>
    <row r="329" spans="1:15" ht="14.5" x14ac:dyDescent="0.3">
      <c r="A329" s="4">
        <v>13</v>
      </c>
      <c r="B329" s="5" t="str">
        <f>VLOOKUP(A329,'DESARROLLO - COLECCIÓN'!$F$4:$K$128,2,0)</f>
        <v>Vivienda y Construcción</v>
      </c>
      <c r="C329" s="9">
        <v>1302</v>
      </c>
      <c r="D329" s="7" t="str">
        <f>VLOOKUP(C329,'DESARROLLO - COLECCIÓN'!$H$4:$J$128,3,0)</f>
        <v>Materiales</v>
      </c>
      <c r="E329" s="7" t="str">
        <f>VLOOKUP(C329,'DESARROLLO - COLECCIÓN'!$H$4:$K$128,4,0)</f>
        <v>DATAMATERIALES</v>
      </c>
      <c r="F329" s="9">
        <f t="shared" si="14"/>
        <v>130201</v>
      </c>
      <c r="G329" s="42">
        <v>1</v>
      </c>
      <c r="H329" s="43" t="s">
        <v>583</v>
      </c>
      <c r="I329" s="47">
        <f t="shared" ref="I329:I345" si="15">F329*1000+J329</f>
        <v>130201003</v>
      </c>
      <c r="J329" s="53">
        <v>3</v>
      </c>
      <c r="K329" s="52" t="s">
        <v>587</v>
      </c>
      <c r="N329" s="10"/>
      <c r="O329" s="10"/>
    </row>
    <row r="330" spans="1:15" ht="14.5" x14ac:dyDescent="0.3">
      <c r="A330" s="4">
        <v>13</v>
      </c>
      <c r="B330" s="5" t="str">
        <f>VLOOKUP(A330,'DESARROLLO - COLECCIÓN'!$F$4:$K$128,2,0)</f>
        <v>Vivienda y Construcción</v>
      </c>
      <c r="C330" s="9">
        <v>1302</v>
      </c>
      <c r="D330" s="7" t="str">
        <f>VLOOKUP(C330,'DESARROLLO - COLECCIÓN'!$H$4:$J$128,3,0)</f>
        <v>Materiales</v>
      </c>
      <c r="E330" s="7" t="str">
        <f>VLOOKUP(C330,'DESARROLLO - COLECCIÓN'!$H$4:$K$128,4,0)</f>
        <v>DATAMATERIALES</v>
      </c>
      <c r="F330" s="9">
        <f t="shared" si="14"/>
        <v>130201</v>
      </c>
      <c r="G330" s="42">
        <v>1</v>
      </c>
      <c r="H330" s="43" t="s">
        <v>583</v>
      </c>
      <c r="I330" s="47">
        <f t="shared" si="15"/>
        <v>130201004</v>
      </c>
      <c r="J330" s="53">
        <v>4</v>
      </c>
      <c r="K330" s="52" t="s">
        <v>588</v>
      </c>
      <c r="N330" s="10"/>
      <c r="O330" s="10"/>
    </row>
    <row r="331" spans="1:15" ht="14.5" x14ac:dyDescent="0.3">
      <c r="A331" s="4">
        <v>13</v>
      </c>
      <c r="B331" s="5" t="str">
        <f>VLOOKUP(A331,'DESARROLLO - COLECCIÓN'!$F$4:$K$128,2,0)</f>
        <v>Vivienda y Construcción</v>
      </c>
      <c r="C331" s="9">
        <v>1302</v>
      </c>
      <c r="D331" s="7" t="str">
        <f>VLOOKUP(C331,'DESARROLLO - COLECCIÓN'!$H$4:$J$128,3,0)</f>
        <v>Materiales</v>
      </c>
      <c r="E331" s="7" t="str">
        <f>VLOOKUP(C331,'DESARROLLO - COLECCIÓN'!$H$4:$K$128,4,0)</f>
        <v>DATAMATERIALES</v>
      </c>
      <c r="F331" s="9">
        <f t="shared" si="14"/>
        <v>130201</v>
      </c>
      <c r="G331" s="42">
        <v>1</v>
      </c>
      <c r="H331" s="43" t="s">
        <v>583</v>
      </c>
      <c r="I331" s="47">
        <f t="shared" si="15"/>
        <v>130201005</v>
      </c>
      <c r="J331" s="53">
        <v>5</v>
      </c>
      <c r="K331" s="52" t="s">
        <v>589</v>
      </c>
      <c r="N331" s="10"/>
      <c r="O331" s="10"/>
    </row>
    <row r="332" spans="1:15" ht="14.5" x14ac:dyDescent="0.3">
      <c r="A332" s="4">
        <v>13</v>
      </c>
      <c r="B332" s="5" t="str">
        <f>VLOOKUP(A332,'DESARROLLO - COLECCIÓN'!$F$4:$K$128,2,0)</f>
        <v>Vivienda y Construcción</v>
      </c>
      <c r="C332" s="9">
        <v>1302</v>
      </c>
      <c r="D332" s="7" t="str">
        <f>VLOOKUP(C332,'DESARROLLO - COLECCIÓN'!$H$4:$J$128,3,0)</f>
        <v>Materiales</v>
      </c>
      <c r="E332" s="7" t="str">
        <f>VLOOKUP(C332,'DESARROLLO - COLECCIÓN'!$H$4:$K$128,4,0)</f>
        <v>DATAMATERIALES</v>
      </c>
      <c r="F332" s="9">
        <f t="shared" si="14"/>
        <v>130201</v>
      </c>
      <c r="G332" s="42">
        <v>1</v>
      </c>
      <c r="H332" s="43" t="s">
        <v>583</v>
      </c>
      <c r="I332" s="47">
        <f t="shared" si="15"/>
        <v>130201006</v>
      </c>
      <c r="J332" s="53">
        <v>6</v>
      </c>
      <c r="K332" s="52" t="s">
        <v>590</v>
      </c>
      <c r="N332" s="10"/>
      <c r="O332" s="10"/>
    </row>
    <row r="333" spans="1:15" ht="14.5" x14ac:dyDescent="0.3">
      <c r="A333" s="4">
        <v>13</v>
      </c>
      <c r="B333" s="5" t="str">
        <f>VLOOKUP(A333,'DESARROLLO - COLECCIÓN'!$F$4:$K$128,2,0)</f>
        <v>Vivienda y Construcción</v>
      </c>
      <c r="C333" s="9">
        <v>1302</v>
      </c>
      <c r="D333" s="7" t="str">
        <f>VLOOKUP(C333,'DESARROLLO - COLECCIÓN'!$H$4:$J$128,3,0)</f>
        <v>Materiales</v>
      </c>
      <c r="E333" s="7" t="str">
        <f>VLOOKUP(C333,'DESARROLLO - COLECCIÓN'!$H$4:$K$128,4,0)</f>
        <v>DATAMATERIALES</v>
      </c>
      <c r="F333" s="9">
        <f t="shared" ref="F333:F396" si="16">C333*100+G333</f>
        <v>130201</v>
      </c>
      <c r="G333" s="42">
        <v>1</v>
      </c>
      <c r="H333" s="43" t="s">
        <v>583</v>
      </c>
      <c r="I333" s="47">
        <f t="shared" si="15"/>
        <v>130201007</v>
      </c>
      <c r="J333" s="53">
        <v>7</v>
      </c>
      <c r="K333" s="52" t="s">
        <v>591</v>
      </c>
      <c r="N333" s="10"/>
      <c r="O333" s="10"/>
    </row>
    <row r="334" spans="1:15" ht="14.5" x14ac:dyDescent="0.3">
      <c r="A334" s="4">
        <v>13</v>
      </c>
      <c r="B334" s="5" t="str">
        <f>VLOOKUP(A334,'DESARROLLO - COLECCIÓN'!$F$4:$K$128,2,0)</f>
        <v>Vivienda y Construcción</v>
      </c>
      <c r="C334" s="9">
        <v>1302</v>
      </c>
      <c r="D334" s="7" t="str">
        <f>VLOOKUP(C334,'DESARROLLO - COLECCIÓN'!$H$4:$J$128,3,0)</f>
        <v>Materiales</v>
      </c>
      <c r="E334" s="7" t="str">
        <f>VLOOKUP(C334,'DESARROLLO - COLECCIÓN'!$H$4:$K$128,4,0)</f>
        <v>DATAMATERIALES</v>
      </c>
      <c r="F334" s="9">
        <f t="shared" si="16"/>
        <v>130201</v>
      </c>
      <c r="G334" s="42">
        <v>1</v>
      </c>
      <c r="H334" s="43" t="s">
        <v>583</v>
      </c>
      <c r="I334" s="47">
        <f t="shared" si="15"/>
        <v>130201008</v>
      </c>
      <c r="J334" s="53">
        <v>8</v>
      </c>
      <c r="K334" s="52" t="s">
        <v>592</v>
      </c>
      <c r="N334" s="10"/>
      <c r="O334" s="10"/>
    </row>
    <row r="335" spans="1:15" ht="14.5" x14ac:dyDescent="0.3">
      <c r="A335" s="4">
        <v>13</v>
      </c>
      <c r="B335" s="5" t="str">
        <f>VLOOKUP(A335,'DESARROLLO - COLECCIÓN'!$F$4:$K$128,2,0)</f>
        <v>Vivienda y Construcción</v>
      </c>
      <c r="C335" s="9">
        <v>1302</v>
      </c>
      <c r="D335" s="7" t="str">
        <f>VLOOKUP(C335,'DESARROLLO - COLECCIÓN'!$H$4:$J$128,3,0)</f>
        <v>Materiales</v>
      </c>
      <c r="E335" s="7" t="str">
        <f>VLOOKUP(C335,'DESARROLLO - COLECCIÓN'!$H$4:$K$128,4,0)</f>
        <v>DATAMATERIALES</v>
      </c>
      <c r="F335" s="9">
        <f t="shared" si="16"/>
        <v>130201</v>
      </c>
      <c r="G335" s="42">
        <v>1</v>
      </c>
      <c r="H335" s="43" t="s">
        <v>583</v>
      </c>
      <c r="I335" s="47">
        <f t="shared" si="15"/>
        <v>130201009</v>
      </c>
      <c r="J335" s="53">
        <v>9</v>
      </c>
      <c r="K335" s="52" t="s">
        <v>593</v>
      </c>
      <c r="N335" s="10"/>
      <c r="O335" s="10"/>
    </row>
    <row r="336" spans="1:15" ht="14.5" x14ac:dyDescent="0.3">
      <c r="A336" s="4">
        <v>13</v>
      </c>
      <c r="B336" s="5" t="str">
        <f>VLOOKUP(A336,'DESARROLLO - COLECCIÓN'!$F$4:$K$128,2,0)</f>
        <v>Vivienda y Construcción</v>
      </c>
      <c r="C336" s="9">
        <v>1302</v>
      </c>
      <c r="D336" s="7" t="str">
        <f>VLOOKUP(C336,'DESARROLLO - COLECCIÓN'!$H$4:$J$128,3,0)</f>
        <v>Materiales</v>
      </c>
      <c r="E336" s="7" t="str">
        <f>VLOOKUP(C336,'DESARROLLO - COLECCIÓN'!$H$4:$K$128,4,0)</f>
        <v>DATAMATERIALES</v>
      </c>
      <c r="F336" s="9">
        <f t="shared" si="16"/>
        <v>130201</v>
      </c>
      <c r="G336" s="42">
        <v>1</v>
      </c>
      <c r="H336" s="43" t="s">
        <v>583</v>
      </c>
      <c r="I336" s="47">
        <f t="shared" si="15"/>
        <v>130201010</v>
      </c>
      <c r="J336" s="53">
        <v>10</v>
      </c>
      <c r="K336" s="52" t="s">
        <v>594</v>
      </c>
      <c r="N336" s="10"/>
      <c r="O336" s="10"/>
    </row>
    <row r="337" spans="1:15" ht="14.5" x14ac:dyDescent="0.3">
      <c r="A337" s="4">
        <v>13</v>
      </c>
      <c r="B337" s="5" t="str">
        <f>VLOOKUP(A337,'DESARROLLO - COLECCIÓN'!$F$4:$K$128,2,0)</f>
        <v>Vivienda y Construcción</v>
      </c>
      <c r="C337" s="9">
        <v>1302</v>
      </c>
      <c r="D337" s="7" t="str">
        <f>VLOOKUP(C337,'DESARROLLO - COLECCIÓN'!$H$4:$J$128,3,0)</f>
        <v>Materiales</v>
      </c>
      <c r="E337" s="7" t="str">
        <f>VLOOKUP(C337,'DESARROLLO - COLECCIÓN'!$H$4:$K$128,4,0)</f>
        <v>DATAMATERIALES</v>
      </c>
      <c r="F337" s="9">
        <f t="shared" si="16"/>
        <v>130201</v>
      </c>
      <c r="G337" s="42">
        <v>1</v>
      </c>
      <c r="H337" s="43" t="s">
        <v>583</v>
      </c>
      <c r="I337" s="47">
        <f t="shared" si="15"/>
        <v>130201011</v>
      </c>
      <c r="J337" s="53">
        <v>11</v>
      </c>
      <c r="K337" s="52" t="s">
        <v>595</v>
      </c>
      <c r="N337" s="10"/>
      <c r="O337" s="10"/>
    </row>
    <row r="338" spans="1:15" ht="14.5" x14ac:dyDescent="0.3">
      <c r="A338" s="4">
        <v>13</v>
      </c>
      <c r="B338" s="5" t="str">
        <f>VLOOKUP(A338,'DESARROLLO - COLECCIÓN'!$F$4:$K$128,2,0)</f>
        <v>Vivienda y Construcción</v>
      </c>
      <c r="C338" s="9">
        <v>1302</v>
      </c>
      <c r="D338" s="7" t="str">
        <f>VLOOKUP(C338,'DESARROLLO - COLECCIÓN'!$H$4:$J$128,3,0)</f>
        <v>Materiales</v>
      </c>
      <c r="E338" s="7" t="str">
        <f>VLOOKUP(C338,'DESARROLLO - COLECCIÓN'!$H$4:$K$128,4,0)</f>
        <v>DATAMATERIALES</v>
      </c>
      <c r="F338" s="9">
        <f t="shared" si="16"/>
        <v>130202</v>
      </c>
      <c r="G338" s="68">
        <v>2</v>
      </c>
      <c r="H338" s="69" t="s">
        <v>584</v>
      </c>
      <c r="I338" s="47">
        <f t="shared" si="15"/>
        <v>130202001</v>
      </c>
      <c r="J338" s="53">
        <v>1</v>
      </c>
      <c r="K338" s="52" t="s">
        <v>596</v>
      </c>
      <c r="N338" s="10"/>
      <c r="O338" s="10"/>
    </row>
    <row r="339" spans="1:15" ht="14.5" x14ac:dyDescent="0.3">
      <c r="A339" s="4">
        <v>13</v>
      </c>
      <c r="B339" s="5" t="str">
        <f>VLOOKUP(A339,'DESARROLLO - COLECCIÓN'!$F$4:$K$128,2,0)</f>
        <v>Vivienda y Construcción</v>
      </c>
      <c r="C339" s="9">
        <v>1302</v>
      </c>
      <c r="D339" s="7" t="str">
        <f>VLOOKUP(C339,'DESARROLLO - COLECCIÓN'!$H$4:$J$128,3,0)</f>
        <v>Materiales</v>
      </c>
      <c r="E339" s="7" t="str">
        <f>VLOOKUP(C339,'DESARROLLO - COLECCIÓN'!$H$4:$K$128,4,0)</f>
        <v>DATAMATERIALES</v>
      </c>
      <c r="F339" s="9">
        <f t="shared" si="16"/>
        <v>130202</v>
      </c>
      <c r="G339" s="68">
        <v>2</v>
      </c>
      <c r="H339" s="69" t="s">
        <v>584</v>
      </c>
      <c r="I339" s="47">
        <f t="shared" si="15"/>
        <v>130202002</v>
      </c>
      <c r="J339" s="53">
        <v>2</v>
      </c>
      <c r="K339" s="52" t="s">
        <v>597</v>
      </c>
      <c r="N339" s="10"/>
      <c r="O339" s="10"/>
    </row>
    <row r="340" spans="1:15" ht="14.5" x14ac:dyDescent="0.3">
      <c r="A340" s="4">
        <v>13</v>
      </c>
      <c r="B340" s="5" t="str">
        <f>VLOOKUP(A340,'DESARROLLO - COLECCIÓN'!$F$4:$K$128,2,0)</f>
        <v>Vivienda y Construcción</v>
      </c>
      <c r="C340" s="9">
        <v>1302</v>
      </c>
      <c r="D340" s="7" t="str">
        <f>VLOOKUP(C340,'DESARROLLO - COLECCIÓN'!$H$4:$J$128,3,0)</f>
        <v>Materiales</v>
      </c>
      <c r="E340" s="7" t="str">
        <f>VLOOKUP(C340,'DESARROLLO - COLECCIÓN'!$H$4:$K$128,4,0)</f>
        <v>DATAMATERIALES</v>
      </c>
      <c r="F340" s="9">
        <f t="shared" si="16"/>
        <v>130202</v>
      </c>
      <c r="G340" s="68">
        <v>2</v>
      </c>
      <c r="H340" s="69" t="s">
        <v>584</v>
      </c>
      <c r="I340" s="47">
        <f t="shared" si="15"/>
        <v>130202003</v>
      </c>
      <c r="J340" s="53">
        <v>3</v>
      </c>
      <c r="K340" s="52" t="s">
        <v>598</v>
      </c>
      <c r="N340" s="10"/>
      <c r="O340" s="10"/>
    </row>
    <row r="341" spans="1:15" ht="14.5" x14ac:dyDescent="0.3">
      <c r="A341" s="4">
        <v>13</v>
      </c>
      <c r="B341" s="5" t="str">
        <f>VLOOKUP(A341,'DESARROLLO - COLECCIÓN'!$F$4:$K$128,2,0)</f>
        <v>Vivienda y Construcción</v>
      </c>
      <c r="C341" s="9">
        <v>1302</v>
      </c>
      <c r="D341" s="7" t="str">
        <f>VLOOKUP(C341,'DESARROLLO - COLECCIÓN'!$H$4:$J$128,3,0)</f>
        <v>Materiales</v>
      </c>
      <c r="E341" s="7" t="str">
        <f>VLOOKUP(C341,'DESARROLLO - COLECCIÓN'!$H$4:$K$128,4,0)</f>
        <v>DATAMATERIALES</v>
      </c>
      <c r="F341" s="9">
        <f t="shared" si="16"/>
        <v>130202</v>
      </c>
      <c r="G341" s="68">
        <v>2</v>
      </c>
      <c r="H341" s="69" t="s">
        <v>584</v>
      </c>
      <c r="I341" s="47">
        <f t="shared" si="15"/>
        <v>130202004</v>
      </c>
      <c r="J341" s="53">
        <v>4</v>
      </c>
      <c r="K341" s="52" t="s">
        <v>599</v>
      </c>
      <c r="N341" s="10"/>
      <c r="O341" s="10"/>
    </row>
    <row r="342" spans="1:15" ht="14.5" x14ac:dyDescent="0.3">
      <c r="A342" s="4">
        <v>13</v>
      </c>
      <c r="B342" s="5" t="str">
        <f>VLOOKUP(A342,'DESARROLLO - COLECCIÓN'!$F$4:$K$128,2,0)</f>
        <v>Vivienda y Construcción</v>
      </c>
      <c r="C342" s="9">
        <v>1302</v>
      </c>
      <c r="D342" s="7" t="str">
        <f>VLOOKUP(C342,'DESARROLLO - COLECCIÓN'!$H$4:$J$128,3,0)</f>
        <v>Materiales</v>
      </c>
      <c r="E342" s="7" t="str">
        <f>VLOOKUP(C342,'DESARROLLO - COLECCIÓN'!$H$4:$K$128,4,0)</f>
        <v>DATAMATERIALES</v>
      </c>
      <c r="F342" s="9">
        <f t="shared" si="16"/>
        <v>130202</v>
      </c>
      <c r="G342" s="68">
        <v>2</v>
      </c>
      <c r="H342" s="69" t="s">
        <v>584</v>
      </c>
      <c r="I342" s="47">
        <f t="shared" si="15"/>
        <v>130202005</v>
      </c>
      <c r="J342" s="53">
        <v>5</v>
      </c>
      <c r="K342" s="52" t="s">
        <v>600</v>
      </c>
      <c r="N342" s="10"/>
      <c r="O342" s="10"/>
    </row>
    <row r="343" spans="1:15" ht="14.5" x14ac:dyDescent="0.3">
      <c r="A343" s="4">
        <v>13</v>
      </c>
      <c r="B343" s="5" t="str">
        <f>VLOOKUP(A343,'DESARROLLO - COLECCIÓN'!$F$4:$K$128,2,0)</f>
        <v>Vivienda y Construcción</v>
      </c>
      <c r="C343" s="9">
        <v>1302</v>
      </c>
      <c r="D343" s="7" t="str">
        <f>VLOOKUP(C343,'DESARROLLO - COLECCIÓN'!$H$4:$J$128,3,0)</f>
        <v>Materiales</v>
      </c>
      <c r="E343" s="7" t="str">
        <f>VLOOKUP(C343,'DESARROLLO - COLECCIÓN'!$H$4:$K$128,4,0)</f>
        <v>DATAMATERIALES</v>
      </c>
      <c r="F343" s="9">
        <f t="shared" si="16"/>
        <v>130202</v>
      </c>
      <c r="G343" s="68">
        <v>2</v>
      </c>
      <c r="H343" s="69" t="s">
        <v>584</v>
      </c>
      <c r="I343" s="47">
        <f t="shared" si="15"/>
        <v>130202006</v>
      </c>
      <c r="J343" s="53">
        <v>6</v>
      </c>
      <c r="K343" s="52" t="s">
        <v>601</v>
      </c>
      <c r="N343" s="10"/>
      <c r="O343" s="10"/>
    </row>
    <row r="344" spans="1:15" ht="14.5" x14ac:dyDescent="0.3">
      <c r="A344" s="4">
        <v>13</v>
      </c>
      <c r="B344" s="5" t="str">
        <f>VLOOKUP(A344,'DESARROLLO - COLECCIÓN'!$F$4:$K$128,2,0)</f>
        <v>Vivienda y Construcción</v>
      </c>
      <c r="C344" s="9">
        <v>1302</v>
      </c>
      <c r="D344" s="7" t="str">
        <f>VLOOKUP(C344,'DESARROLLO - COLECCIÓN'!$H$4:$J$128,3,0)</f>
        <v>Materiales</v>
      </c>
      <c r="E344" s="7" t="str">
        <f>VLOOKUP(C344,'DESARROLLO - COLECCIÓN'!$H$4:$K$128,4,0)</f>
        <v>DATAMATERIALES</v>
      </c>
      <c r="F344" s="9">
        <f t="shared" si="16"/>
        <v>130202</v>
      </c>
      <c r="G344" s="68">
        <v>2</v>
      </c>
      <c r="H344" s="69" t="s">
        <v>584</v>
      </c>
      <c r="I344" s="47">
        <f t="shared" si="15"/>
        <v>130202007</v>
      </c>
      <c r="J344" s="53">
        <v>7</v>
      </c>
      <c r="K344" s="52" t="s">
        <v>602</v>
      </c>
      <c r="N344" s="10"/>
      <c r="O344" s="10"/>
    </row>
    <row r="345" spans="1:15" ht="14.5" x14ac:dyDescent="0.3">
      <c r="A345" s="4">
        <v>13</v>
      </c>
      <c r="B345" s="5" t="str">
        <f>VLOOKUP(A345,'DESARROLLO - COLECCIÓN'!$F$4:$K$128,2,0)</f>
        <v>Vivienda y Construcción</v>
      </c>
      <c r="C345" s="9">
        <v>1303</v>
      </c>
      <c r="D345" s="7" t="str">
        <f>VLOOKUP(C345,'DESARROLLO - COLECCIÓN'!$H$4:$J$128,3,0)</f>
        <v>Construcción</v>
      </c>
      <c r="E345" s="7" t="str">
        <f>VLOOKUP(C345,'DESARROLLO - COLECCIÓN'!$H$4:$K$128,4,0)</f>
        <v>DATACONSTRUCCIÓN</v>
      </c>
      <c r="F345" s="9">
        <f t="shared" si="16"/>
        <v>130301</v>
      </c>
      <c r="G345" s="9">
        <v>1</v>
      </c>
      <c r="H345" s="1" t="s">
        <v>554</v>
      </c>
      <c r="I345" s="47">
        <f t="shared" si="15"/>
        <v>130301001</v>
      </c>
      <c r="J345" s="53">
        <v>1</v>
      </c>
      <c r="K345" s="52" t="s">
        <v>603</v>
      </c>
      <c r="L345" s="9" t="s">
        <v>420</v>
      </c>
      <c r="M345" s="9" t="s">
        <v>420</v>
      </c>
      <c r="N345" s="10"/>
    </row>
    <row r="346" spans="1:15" ht="14.5" x14ac:dyDescent="0.3">
      <c r="A346" s="4">
        <v>13</v>
      </c>
      <c r="B346" s="5" t="str">
        <f>VLOOKUP(A346,'DESARROLLO - COLECCIÓN'!$F$4:$K$128,2,0)</f>
        <v>Vivienda y Construcción</v>
      </c>
      <c r="C346" s="9">
        <v>1303</v>
      </c>
      <c r="D346" s="7" t="str">
        <f>VLOOKUP(C346,'DESARROLLO - COLECCIÓN'!$H$4:$J$128,3,0)</f>
        <v>Construcción</v>
      </c>
      <c r="E346" s="7" t="str">
        <f>VLOOKUP(C346,'DESARROLLO - COLECCIÓN'!$H$4:$K$128,4,0)</f>
        <v>DATACONSTRUCCIÓN</v>
      </c>
      <c r="F346" s="9">
        <f t="shared" si="16"/>
        <v>130301</v>
      </c>
      <c r="G346" s="9">
        <v>1</v>
      </c>
      <c r="H346" s="1" t="s">
        <v>554</v>
      </c>
      <c r="I346" s="47">
        <f t="shared" ref="I346:I347" si="17">F346*1000+J346</f>
        <v>130301002</v>
      </c>
      <c r="J346" s="53">
        <v>2</v>
      </c>
      <c r="K346" s="52" t="s">
        <v>604</v>
      </c>
      <c r="N346" s="10"/>
    </row>
    <row r="347" spans="1:15" ht="14.5" x14ac:dyDescent="0.3">
      <c r="A347" s="4">
        <v>13</v>
      </c>
      <c r="B347" s="5" t="str">
        <f>VLOOKUP(A347,'DESARROLLO - COLECCIÓN'!$F$4:$K$128,2,0)</f>
        <v>Vivienda y Construcción</v>
      </c>
      <c r="C347" s="9">
        <v>1303</v>
      </c>
      <c r="D347" s="7" t="str">
        <f>VLOOKUP(C347,'DESARROLLO - COLECCIÓN'!$H$4:$J$128,3,0)</f>
        <v>Construcción</v>
      </c>
      <c r="E347" s="7" t="str">
        <f>VLOOKUP(C347,'DESARROLLO - COLECCIÓN'!$H$4:$K$128,4,0)</f>
        <v>DATACONSTRUCCIÓN</v>
      </c>
      <c r="F347" s="9">
        <f t="shared" si="16"/>
        <v>130301</v>
      </c>
      <c r="G347" s="9">
        <v>1</v>
      </c>
      <c r="H347" s="1" t="s">
        <v>554</v>
      </c>
      <c r="I347" s="47">
        <f t="shared" si="17"/>
        <v>130301003</v>
      </c>
      <c r="J347" s="53">
        <v>3</v>
      </c>
      <c r="K347" s="52" t="s">
        <v>605</v>
      </c>
      <c r="N347" s="10"/>
    </row>
    <row r="348" spans="1:15" ht="14.5" x14ac:dyDescent="0.3">
      <c r="A348" s="4">
        <v>13</v>
      </c>
      <c r="B348" s="5" t="str">
        <f>VLOOKUP(A348,'DESARROLLO - COLECCIÓN'!$F$4:$K$128,2,0)</f>
        <v>Vivienda y Construcción</v>
      </c>
      <c r="C348" s="9">
        <v>1303</v>
      </c>
      <c r="D348" s="7" t="str">
        <f>VLOOKUP(C348,'DESARROLLO - COLECCIÓN'!$H$4:$J$128,3,0)</f>
        <v>Construcción</v>
      </c>
      <c r="E348" s="7" t="str">
        <f>VLOOKUP(C348,'DESARROLLO - COLECCIÓN'!$H$4:$K$128,4,0)</f>
        <v>DATACONSTRUCCIÓN</v>
      </c>
      <c r="F348" s="9">
        <f t="shared" si="16"/>
        <v>130301</v>
      </c>
      <c r="G348" s="9">
        <v>1</v>
      </c>
      <c r="H348" s="1" t="s">
        <v>554</v>
      </c>
      <c r="I348" s="47">
        <f t="shared" ref="I348:I380" si="18">F348*1000+J348</f>
        <v>130301004</v>
      </c>
      <c r="J348" s="53">
        <v>4</v>
      </c>
      <c r="K348" s="52" t="s">
        <v>606</v>
      </c>
      <c r="N348" s="10"/>
    </row>
    <row r="349" spans="1:15" ht="14.5" x14ac:dyDescent="0.3">
      <c r="A349" s="4">
        <v>13</v>
      </c>
      <c r="B349" s="5" t="str">
        <f>VLOOKUP(A349,'DESARROLLO - COLECCIÓN'!$F$4:$K$128,2,0)</f>
        <v>Vivienda y Construcción</v>
      </c>
      <c r="C349" s="9">
        <v>1303</v>
      </c>
      <c r="D349" s="7" t="str">
        <f>VLOOKUP(C349,'DESARROLLO - COLECCIÓN'!$H$4:$J$128,3,0)</f>
        <v>Construcción</v>
      </c>
      <c r="E349" s="7" t="str">
        <f>VLOOKUP(C349,'DESARROLLO - COLECCIÓN'!$H$4:$K$128,4,0)</f>
        <v>DATACONSTRUCCIÓN</v>
      </c>
      <c r="F349" s="9">
        <f t="shared" si="16"/>
        <v>130301</v>
      </c>
      <c r="G349" s="9">
        <v>1</v>
      </c>
      <c r="H349" s="1" t="s">
        <v>554</v>
      </c>
      <c r="I349" s="47">
        <f t="shared" si="18"/>
        <v>130301005</v>
      </c>
      <c r="J349" s="53">
        <v>5</v>
      </c>
      <c r="K349" s="52" t="s">
        <v>310</v>
      </c>
      <c r="N349" s="10"/>
    </row>
    <row r="350" spans="1:15" ht="14.5" x14ac:dyDescent="0.3">
      <c r="A350" s="4">
        <v>13</v>
      </c>
      <c r="B350" s="5" t="str">
        <f>VLOOKUP(A350,'DESARROLLO - COLECCIÓN'!$F$4:$K$128,2,0)</f>
        <v>Vivienda y Construcción</v>
      </c>
      <c r="C350" s="9">
        <v>1303</v>
      </c>
      <c r="D350" s="7" t="str">
        <f>VLOOKUP(C350,'DESARROLLO - COLECCIÓN'!$H$4:$J$128,3,0)</f>
        <v>Construcción</v>
      </c>
      <c r="E350" s="7" t="str">
        <f>VLOOKUP(C350,'DESARROLLO - COLECCIÓN'!$H$4:$K$128,4,0)</f>
        <v>DATACONSTRUCCIÓN</v>
      </c>
      <c r="F350" s="9">
        <f t="shared" si="16"/>
        <v>130301</v>
      </c>
      <c r="G350" s="9">
        <v>1</v>
      </c>
      <c r="H350" s="1" t="s">
        <v>554</v>
      </c>
      <c r="I350" s="47">
        <f t="shared" si="18"/>
        <v>130301006</v>
      </c>
      <c r="J350" s="53">
        <v>6</v>
      </c>
      <c r="K350" s="52" t="s">
        <v>607</v>
      </c>
      <c r="N350" s="10"/>
    </row>
    <row r="351" spans="1:15" ht="14.5" x14ac:dyDescent="0.3">
      <c r="A351" s="4">
        <v>13</v>
      </c>
      <c r="B351" s="5" t="str">
        <f>VLOOKUP(A351,'DESARROLLO - COLECCIÓN'!$F$4:$K$128,2,0)</f>
        <v>Vivienda y Construcción</v>
      </c>
      <c r="C351" s="9">
        <v>1303</v>
      </c>
      <c r="D351" s="7" t="str">
        <f>VLOOKUP(C351,'DESARROLLO - COLECCIÓN'!$H$4:$J$128,3,0)</f>
        <v>Construcción</v>
      </c>
      <c r="E351" s="7" t="str">
        <f>VLOOKUP(C351,'DESARROLLO - COLECCIÓN'!$H$4:$K$128,4,0)</f>
        <v>DATACONSTRUCCIÓN</v>
      </c>
      <c r="F351" s="9">
        <f t="shared" si="16"/>
        <v>130301</v>
      </c>
      <c r="G351" s="9">
        <v>1</v>
      </c>
      <c r="H351" s="1" t="s">
        <v>554</v>
      </c>
      <c r="I351" s="47">
        <f t="shared" si="18"/>
        <v>130301007</v>
      </c>
      <c r="J351" s="53">
        <v>7</v>
      </c>
      <c r="K351" s="52" t="s">
        <v>608</v>
      </c>
      <c r="N351" s="10"/>
    </row>
    <row r="352" spans="1:15" ht="14.5" x14ac:dyDescent="0.3">
      <c r="A352" s="4">
        <v>13</v>
      </c>
      <c r="B352" s="5" t="str">
        <f>VLOOKUP(A352,'DESARROLLO - COLECCIÓN'!$F$4:$K$128,2,0)</f>
        <v>Vivienda y Construcción</v>
      </c>
      <c r="C352" s="9">
        <v>1303</v>
      </c>
      <c r="D352" s="7" t="str">
        <f>VLOOKUP(C352,'DESARROLLO - COLECCIÓN'!$H$4:$J$128,3,0)</f>
        <v>Construcción</v>
      </c>
      <c r="E352" s="7" t="str">
        <f>VLOOKUP(C352,'DESARROLLO - COLECCIÓN'!$H$4:$K$128,4,0)</f>
        <v>DATACONSTRUCCIÓN</v>
      </c>
      <c r="F352" s="9">
        <f t="shared" si="16"/>
        <v>130301</v>
      </c>
      <c r="G352" s="9">
        <v>1</v>
      </c>
      <c r="H352" s="1" t="s">
        <v>554</v>
      </c>
      <c r="I352" s="47">
        <f t="shared" si="18"/>
        <v>130301008</v>
      </c>
      <c r="J352" s="53">
        <v>8</v>
      </c>
      <c r="K352" s="52" t="s">
        <v>609</v>
      </c>
      <c r="N352" s="10"/>
    </row>
    <row r="353" spans="1:17" ht="14.5" x14ac:dyDescent="0.3">
      <c r="A353" s="4">
        <v>13</v>
      </c>
      <c r="B353" s="5" t="str">
        <f>VLOOKUP(A353,'DESARROLLO - COLECCIÓN'!$F$4:$K$128,2,0)</f>
        <v>Vivienda y Construcción</v>
      </c>
      <c r="C353" s="9">
        <v>1303</v>
      </c>
      <c r="D353" s="7" t="str">
        <f>VLOOKUP(C353,'DESARROLLO - COLECCIÓN'!$H$4:$J$128,3,0)</f>
        <v>Construcción</v>
      </c>
      <c r="E353" s="7" t="str">
        <f>VLOOKUP(C353,'DESARROLLO - COLECCIÓN'!$H$4:$K$128,4,0)</f>
        <v>DATACONSTRUCCIÓN</v>
      </c>
      <c r="F353" s="9">
        <f t="shared" si="16"/>
        <v>130301</v>
      </c>
      <c r="G353" s="9">
        <v>1</v>
      </c>
      <c r="H353" s="1" t="s">
        <v>554</v>
      </c>
      <c r="I353" s="47">
        <f t="shared" si="18"/>
        <v>130301009</v>
      </c>
      <c r="J353" s="53">
        <v>9</v>
      </c>
      <c r="K353" s="52" t="s">
        <v>610</v>
      </c>
      <c r="N353" s="10"/>
    </row>
    <row r="354" spans="1:17" ht="14.5" x14ac:dyDescent="0.3">
      <c r="A354" s="4">
        <v>13</v>
      </c>
      <c r="B354" s="5" t="str">
        <f>VLOOKUP(A354,'DESARROLLO - COLECCIÓN'!$F$4:$K$128,2,0)</f>
        <v>Vivienda y Construcción</v>
      </c>
      <c r="C354" s="9">
        <v>1303</v>
      </c>
      <c r="D354" s="7" t="str">
        <f>VLOOKUP(C354,'DESARROLLO - COLECCIÓN'!$H$4:$J$128,3,0)</f>
        <v>Construcción</v>
      </c>
      <c r="E354" s="7" t="str">
        <f>VLOOKUP(C354,'DESARROLLO - COLECCIÓN'!$H$4:$K$128,4,0)</f>
        <v>DATACONSTRUCCIÓN</v>
      </c>
      <c r="F354" s="9">
        <f t="shared" si="16"/>
        <v>130301</v>
      </c>
      <c r="G354" s="9">
        <v>1</v>
      </c>
      <c r="H354" s="1" t="s">
        <v>554</v>
      </c>
      <c r="I354" s="47">
        <f t="shared" si="18"/>
        <v>130301010</v>
      </c>
      <c r="J354" s="53">
        <v>10</v>
      </c>
      <c r="K354" s="52" t="s">
        <v>611</v>
      </c>
      <c r="N354" s="10"/>
    </row>
    <row r="355" spans="1:17" ht="14.5" x14ac:dyDescent="0.3">
      <c r="A355" s="4">
        <v>13</v>
      </c>
      <c r="B355" s="5" t="str">
        <f>VLOOKUP(A355,'DESARROLLO - COLECCIÓN'!$F$4:$K$128,2,0)</f>
        <v>Vivienda y Construcción</v>
      </c>
      <c r="C355" s="9">
        <v>1303</v>
      </c>
      <c r="D355" s="7" t="str">
        <f>VLOOKUP(C355,'DESARROLLO - COLECCIÓN'!$H$4:$J$128,3,0)</f>
        <v>Construcción</v>
      </c>
      <c r="E355" s="7" t="str">
        <f>VLOOKUP(C355,'DESARROLLO - COLECCIÓN'!$H$4:$K$128,4,0)</f>
        <v>DATACONSTRUCCIÓN</v>
      </c>
      <c r="F355" s="9">
        <f t="shared" si="16"/>
        <v>130301</v>
      </c>
      <c r="G355" s="9">
        <v>1</v>
      </c>
      <c r="H355" s="1" t="s">
        <v>554</v>
      </c>
      <c r="I355" s="47">
        <f t="shared" si="18"/>
        <v>130301011</v>
      </c>
      <c r="J355" s="53">
        <v>11</v>
      </c>
      <c r="K355" s="52" t="s">
        <v>612</v>
      </c>
      <c r="N355" s="10"/>
    </row>
    <row r="356" spans="1:17" ht="14.5" x14ac:dyDescent="0.3">
      <c r="A356" s="4">
        <v>13</v>
      </c>
      <c r="B356" s="5" t="str">
        <f>VLOOKUP(A356,'DESARROLLO - COLECCIÓN'!$F$4:$K$128,2,0)</f>
        <v>Vivienda y Construcción</v>
      </c>
      <c r="C356" s="9">
        <v>1303</v>
      </c>
      <c r="D356" s="7" t="str">
        <f>VLOOKUP(C356,'DESARROLLO - COLECCIÓN'!$H$4:$J$128,3,0)</f>
        <v>Construcción</v>
      </c>
      <c r="E356" s="7" t="str">
        <f>VLOOKUP(C356,'DESARROLLO - COLECCIÓN'!$H$4:$K$128,4,0)</f>
        <v>DATACONSTRUCCIÓN</v>
      </c>
      <c r="F356" s="9">
        <f t="shared" si="16"/>
        <v>130301</v>
      </c>
      <c r="G356" s="9">
        <v>1</v>
      </c>
      <c r="H356" s="1" t="s">
        <v>554</v>
      </c>
      <c r="I356" s="47">
        <f t="shared" si="18"/>
        <v>130301012</v>
      </c>
      <c r="J356" s="53">
        <v>12</v>
      </c>
      <c r="K356" s="52" t="s">
        <v>613</v>
      </c>
      <c r="N356" s="10"/>
    </row>
    <row r="357" spans="1:17" ht="14.5" x14ac:dyDescent="0.3">
      <c r="A357" s="4">
        <v>13</v>
      </c>
      <c r="B357" s="5" t="str">
        <f>VLOOKUP(A357,'DESARROLLO - COLECCIÓN'!$F$4:$K$128,2,0)</f>
        <v>Vivienda y Construcción</v>
      </c>
      <c r="C357" s="9">
        <v>1304</v>
      </c>
      <c r="D357" s="7" t="str">
        <f>VLOOKUP(C357,'DESARROLLO - COLECCIÓN'!$H$4:$J$128,3,0)</f>
        <v>Obras Públicas</v>
      </c>
      <c r="E357" s="7" t="str">
        <f>VLOOKUP(C357,'DESARROLLO - COLECCIÓN'!$H$4:$K$128,4,0)</f>
        <v>DATAOBRAS</v>
      </c>
      <c r="F357" s="9">
        <f t="shared" si="16"/>
        <v>130401</v>
      </c>
      <c r="G357" s="9">
        <v>1</v>
      </c>
      <c r="H357" s="1" t="s">
        <v>555</v>
      </c>
      <c r="I357" s="47">
        <f t="shared" si="18"/>
        <v>130401001</v>
      </c>
      <c r="J357" s="53">
        <v>1</v>
      </c>
      <c r="K357" s="52" t="s">
        <v>614</v>
      </c>
      <c r="L357" s="9" t="s">
        <v>419</v>
      </c>
      <c r="M357" s="9" t="s">
        <v>420</v>
      </c>
      <c r="N357" s="8"/>
      <c r="O357" s="8"/>
      <c r="Q357" s="11"/>
    </row>
    <row r="358" spans="1:17" ht="14.5" x14ac:dyDescent="0.3">
      <c r="A358" s="4">
        <v>13</v>
      </c>
      <c r="B358" s="5" t="str">
        <f>VLOOKUP(A358,'DESARROLLO - COLECCIÓN'!$F$4:$K$128,2,0)</f>
        <v>Vivienda y Construcción</v>
      </c>
      <c r="C358" s="9">
        <v>1304</v>
      </c>
      <c r="D358" s="7" t="str">
        <f>VLOOKUP(C358,'DESARROLLO - COLECCIÓN'!$H$4:$J$128,3,0)</f>
        <v>Obras Públicas</v>
      </c>
      <c r="E358" s="7" t="str">
        <f>VLOOKUP(C358,'DESARROLLO - COLECCIÓN'!$H$4:$K$128,4,0)</f>
        <v>DATAOBRAS</v>
      </c>
      <c r="F358" s="9">
        <f t="shared" si="16"/>
        <v>130401</v>
      </c>
      <c r="G358" s="9">
        <v>1</v>
      </c>
      <c r="H358" s="1" t="s">
        <v>555</v>
      </c>
      <c r="I358" s="47">
        <f t="shared" si="18"/>
        <v>130401002</v>
      </c>
      <c r="J358" s="53">
        <v>2</v>
      </c>
      <c r="K358" s="52" t="s">
        <v>615</v>
      </c>
      <c r="N358" s="8"/>
      <c r="O358" s="8"/>
      <c r="Q358" s="31"/>
    </row>
    <row r="359" spans="1:17" ht="14.5" x14ac:dyDescent="0.3">
      <c r="A359" s="4">
        <v>13</v>
      </c>
      <c r="B359" s="5" t="str">
        <f>VLOOKUP(A359,'DESARROLLO - COLECCIÓN'!$F$4:$K$128,2,0)</f>
        <v>Vivienda y Construcción</v>
      </c>
      <c r="C359" s="9">
        <v>1304</v>
      </c>
      <c r="D359" s="7" t="str">
        <f>VLOOKUP(C359,'DESARROLLO - COLECCIÓN'!$H$4:$J$128,3,0)</f>
        <v>Obras Públicas</v>
      </c>
      <c r="E359" s="7" t="str">
        <f>VLOOKUP(C359,'DESARROLLO - COLECCIÓN'!$H$4:$K$128,4,0)</f>
        <v>DATAOBRAS</v>
      </c>
      <c r="F359" s="9">
        <f t="shared" si="16"/>
        <v>130401</v>
      </c>
      <c r="G359" s="9">
        <v>1</v>
      </c>
      <c r="H359" s="1" t="s">
        <v>555</v>
      </c>
      <c r="I359" s="47">
        <f t="shared" si="18"/>
        <v>130401003</v>
      </c>
      <c r="J359" s="53">
        <v>3</v>
      </c>
      <c r="K359" s="52" t="s">
        <v>616</v>
      </c>
      <c r="N359" s="8"/>
      <c r="O359" s="8"/>
      <c r="Q359" s="31"/>
    </row>
    <row r="360" spans="1:17" ht="14.5" x14ac:dyDescent="0.3">
      <c r="A360" s="4">
        <v>13</v>
      </c>
      <c r="B360" s="5" t="str">
        <f>VLOOKUP(A360,'DESARROLLO - COLECCIÓN'!$F$4:$K$128,2,0)</f>
        <v>Vivienda y Construcción</v>
      </c>
      <c r="C360" s="9">
        <v>1304</v>
      </c>
      <c r="D360" s="7" t="str">
        <f>VLOOKUP(C360,'DESARROLLO - COLECCIÓN'!$H$4:$J$128,3,0)</f>
        <v>Obras Públicas</v>
      </c>
      <c r="E360" s="7" t="str">
        <f>VLOOKUP(C360,'DESARROLLO - COLECCIÓN'!$H$4:$K$128,4,0)</f>
        <v>DATAOBRAS</v>
      </c>
      <c r="F360" s="9">
        <f t="shared" si="16"/>
        <v>130401</v>
      </c>
      <c r="G360" s="9">
        <v>1</v>
      </c>
      <c r="H360" s="1" t="s">
        <v>555</v>
      </c>
      <c r="I360" s="47">
        <f t="shared" si="18"/>
        <v>130401004</v>
      </c>
      <c r="J360" s="53">
        <v>4</v>
      </c>
      <c r="K360" s="52" t="s">
        <v>617</v>
      </c>
      <c r="N360" s="8"/>
      <c r="O360" s="8"/>
      <c r="Q360" s="31"/>
    </row>
    <row r="361" spans="1:17" ht="14.5" x14ac:dyDescent="0.3">
      <c r="A361" s="4">
        <v>13</v>
      </c>
      <c r="B361" s="5" t="str">
        <f>VLOOKUP(A361,'DESARROLLO - COLECCIÓN'!$F$4:$K$128,2,0)</f>
        <v>Vivienda y Construcción</v>
      </c>
      <c r="C361" s="9">
        <v>1304</v>
      </c>
      <c r="D361" s="7" t="str">
        <f>VLOOKUP(C361,'DESARROLLO - COLECCIÓN'!$H$4:$J$128,3,0)</f>
        <v>Obras Públicas</v>
      </c>
      <c r="E361" s="7" t="str">
        <f>VLOOKUP(C361,'DESARROLLO - COLECCIÓN'!$H$4:$K$128,4,0)</f>
        <v>DATAOBRAS</v>
      </c>
      <c r="F361" s="9">
        <f t="shared" si="16"/>
        <v>130401</v>
      </c>
      <c r="G361" s="9">
        <v>1</v>
      </c>
      <c r="H361" s="1" t="s">
        <v>555</v>
      </c>
      <c r="I361" s="47">
        <f t="shared" si="18"/>
        <v>130401005</v>
      </c>
      <c r="J361" s="53">
        <v>5</v>
      </c>
      <c r="K361" s="52" t="s">
        <v>618</v>
      </c>
      <c r="N361" s="8"/>
      <c r="O361" s="8"/>
      <c r="Q361" s="31"/>
    </row>
    <row r="362" spans="1:17" ht="14.5" x14ac:dyDescent="0.3">
      <c r="A362" s="4">
        <v>13</v>
      </c>
      <c r="B362" s="5" t="str">
        <f>VLOOKUP(A362,'DESARROLLO - COLECCIÓN'!$F$4:$K$128,2,0)</f>
        <v>Vivienda y Construcción</v>
      </c>
      <c r="C362" s="9">
        <v>1304</v>
      </c>
      <c r="D362" s="7" t="str">
        <f>VLOOKUP(C362,'DESARROLLO - COLECCIÓN'!$H$4:$J$128,3,0)</f>
        <v>Obras Públicas</v>
      </c>
      <c r="E362" s="7" t="str">
        <f>VLOOKUP(C362,'DESARROLLO - COLECCIÓN'!$H$4:$K$128,4,0)</f>
        <v>DATAOBRAS</v>
      </c>
      <c r="F362" s="9">
        <f t="shared" si="16"/>
        <v>130401</v>
      </c>
      <c r="G362" s="9">
        <v>1</v>
      </c>
      <c r="H362" s="1" t="s">
        <v>555</v>
      </c>
      <c r="I362" s="47">
        <f t="shared" si="18"/>
        <v>130401006</v>
      </c>
      <c r="J362" s="53">
        <v>6</v>
      </c>
      <c r="K362" s="52" t="s">
        <v>619</v>
      </c>
      <c r="N362" s="8"/>
      <c r="O362" s="8"/>
      <c r="Q362" s="31"/>
    </row>
    <row r="363" spans="1:17" ht="14.5" x14ac:dyDescent="0.3">
      <c r="A363" s="4">
        <v>13</v>
      </c>
      <c r="B363" s="5" t="str">
        <f>VLOOKUP(A363,'DESARROLLO - COLECCIÓN'!$F$4:$K$128,2,0)</f>
        <v>Vivienda y Construcción</v>
      </c>
      <c r="C363" s="9">
        <v>1304</v>
      </c>
      <c r="D363" s="7" t="str">
        <f>VLOOKUP(C363,'DESARROLLO - COLECCIÓN'!$H$4:$J$128,3,0)</f>
        <v>Obras Públicas</v>
      </c>
      <c r="E363" s="7" t="str">
        <f>VLOOKUP(C363,'DESARROLLO - COLECCIÓN'!$H$4:$K$128,4,0)</f>
        <v>DATAOBRAS</v>
      </c>
      <c r="F363" s="9">
        <f t="shared" si="16"/>
        <v>130401</v>
      </c>
      <c r="G363" s="9">
        <v>1</v>
      </c>
      <c r="H363" s="1" t="s">
        <v>555</v>
      </c>
      <c r="I363" s="47">
        <f t="shared" si="18"/>
        <v>130401007</v>
      </c>
      <c r="J363" s="53">
        <v>7</v>
      </c>
      <c r="K363" s="52" t="s">
        <v>620</v>
      </c>
      <c r="N363" s="8"/>
      <c r="O363" s="8"/>
      <c r="Q363" s="31"/>
    </row>
    <row r="364" spans="1:17" ht="14.5" x14ac:dyDescent="0.3">
      <c r="A364" s="4">
        <v>13</v>
      </c>
      <c r="B364" s="5" t="str">
        <f>VLOOKUP(A364,'DESARROLLO - COLECCIÓN'!$F$4:$K$128,2,0)</f>
        <v>Vivienda y Construcción</v>
      </c>
      <c r="C364" s="9">
        <v>1304</v>
      </c>
      <c r="D364" s="7" t="str">
        <f>VLOOKUP(C364,'DESARROLLO - COLECCIÓN'!$H$4:$J$128,3,0)</f>
        <v>Obras Públicas</v>
      </c>
      <c r="E364" s="7" t="str">
        <f>VLOOKUP(C364,'DESARROLLO - COLECCIÓN'!$H$4:$K$128,4,0)</f>
        <v>DATAOBRAS</v>
      </c>
      <c r="F364" s="9">
        <f t="shared" si="16"/>
        <v>130401</v>
      </c>
      <c r="G364" s="9">
        <v>1</v>
      </c>
      <c r="H364" s="1" t="s">
        <v>555</v>
      </c>
      <c r="I364" s="47">
        <f t="shared" si="18"/>
        <v>130401008</v>
      </c>
      <c r="J364" s="53">
        <v>8</v>
      </c>
      <c r="K364" s="52" t="s">
        <v>621</v>
      </c>
      <c r="N364" s="8"/>
      <c r="O364" s="8"/>
      <c r="Q364" s="31"/>
    </row>
    <row r="365" spans="1:17" ht="14.5" x14ac:dyDescent="0.3">
      <c r="A365" s="4">
        <v>13</v>
      </c>
      <c r="B365" s="5" t="str">
        <f>VLOOKUP(A365,'DESARROLLO - COLECCIÓN'!$F$4:$K$128,2,0)</f>
        <v>Vivienda y Construcción</v>
      </c>
      <c r="C365" s="9">
        <v>1304</v>
      </c>
      <c r="D365" s="7" t="str">
        <f>VLOOKUP(C365,'DESARROLLO - COLECCIÓN'!$H$4:$J$128,3,0)</f>
        <v>Obras Públicas</v>
      </c>
      <c r="E365" s="7" t="str">
        <f>VLOOKUP(C365,'DESARROLLO - COLECCIÓN'!$H$4:$K$128,4,0)</f>
        <v>DATAOBRAS</v>
      </c>
      <c r="F365" s="9">
        <f t="shared" si="16"/>
        <v>130401</v>
      </c>
      <c r="G365" s="9">
        <v>1</v>
      </c>
      <c r="H365" s="1" t="s">
        <v>555</v>
      </c>
      <c r="I365" s="47">
        <f t="shared" si="18"/>
        <v>130401009</v>
      </c>
      <c r="J365" s="53">
        <v>9</v>
      </c>
      <c r="K365" s="52" t="s">
        <v>622</v>
      </c>
      <c r="N365" s="8"/>
      <c r="O365" s="8"/>
      <c r="Q365" s="31"/>
    </row>
    <row r="366" spans="1:17" ht="14.5" x14ac:dyDescent="0.3">
      <c r="A366" s="4">
        <v>13</v>
      </c>
      <c r="B366" s="5" t="str">
        <f>VLOOKUP(A366,'DESARROLLO - COLECCIÓN'!$F$4:$K$128,2,0)</f>
        <v>Vivienda y Construcción</v>
      </c>
      <c r="C366" s="9">
        <v>1304</v>
      </c>
      <c r="D366" s="7" t="str">
        <f>VLOOKUP(C366,'DESARROLLO - COLECCIÓN'!$H$4:$J$128,3,0)</f>
        <v>Obras Públicas</v>
      </c>
      <c r="E366" s="7" t="str">
        <f>VLOOKUP(C366,'DESARROLLO - COLECCIÓN'!$H$4:$K$128,4,0)</f>
        <v>DATAOBRAS</v>
      </c>
      <c r="F366" s="9">
        <f t="shared" si="16"/>
        <v>130401</v>
      </c>
      <c r="G366" s="9">
        <v>1</v>
      </c>
      <c r="H366" s="1" t="s">
        <v>555</v>
      </c>
      <c r="I366" s="47">
        <f t="shared" si="18"/>
        <v>130401010</v>
      </c>
      <c r="J366" s="53">
        <v>10</v>
      </c>
      <c r="K366" s="52" t="s">
        <v>623</v>
      </c>
      <c r="N366" s="8"/>
      <c r="O366" s="8"/>
      <c r="Q366" s="31"/>
    </row>
    <row r="367" spans="1:17" ht="14.5" x14ac:dyDescent="0.3">
      <c r="A367" s="4">
        <v>13</v>
      </c>
      <c r="B367" s="5" t="str">
        <f>VLOOKUP(A367,'DESARROLLO - COLECCIÓN'!$F$4:$K$128,2,0)</f>
        <v>Vivienda y Construcción</v>
      </c>
      <c r="C367" s="9">
        <v>1304</v>
      </c>
      <c r="D367" s="7" t="str">
        <f>VLOOKUP(C367,'DESARROLLO - COLECCIÓN'!$H$4:$J$128,3,0)</f>
        <v>Obras Públicas</v>
      </c>
      <c r="E367" s="7" t="str">
        <f>VLOOKUP(C367,'DESARROLLO - COLECCIÓN'!$H$4:$K$128,4,0)</f>
        <v>DATAOBRAS</v>
      </c>
      <c r="F367" s="9">
        <f t="shared" si="16"/>
        <v>130401</v>
      </c>
      <c r="G367" s="9">
        <v>1</v>
      </c>
      <c r="H367" s="1" t="s">
        <v>555</v>
      </c>
      <c r="I367" s="47">
        <f t="shared" si="18"/>
        <v>130401011</v>
      </c>
      <c r="J367" s="53">
        <v>11</v>
      </c>
      <c r="K367" s="52" t="s">
        <v>624</v>
      </c>
      <c r="N367" s="8"/>
      <c r="O367" s="8"/>
      <c r="Q367" s="31"/>
    </row>
    <row r="368" spans="1:17" ht="14.5" x14ac:dyDescent="0.3">
      <c r="A368" s="4">
        <v>13</v>
      </c>
      <c r="B368" s="5" t="str">
        <f>VLOOKUP(A368,'DESARROLLO - COLECCIÓN'!$F$4:$K$128,2,0)</f>
        <v>Vivienda y Construcción</v>
      </c>
      <c r="C368" s="9">
        <v>1304</v>
      </c>
      <c r="D368" s="7" t="str">
        <f>VLOOKUP(C368,'DESARROLLO - COLECCIÓN'!$H$4:$J$128,3,0)</f>
        <v>Obras Públicas</v>
      </c>
      <c r="E368" s="7" t="str">
        <f>VLOOKUP(C368,'DESARROLLO - COLECCIÓN'!$H$4:$K$128,4,0)</f>
        <v>DATAOBRAS</v>
      </c>
      <c r="F368" s="9">
        <f t="shared" si="16"/>
        <v>130401</v>
      </c>
      <c r="G368" s="9">
        <v>1</v>
      </c>
      <c r="H368" s="1" t="s">
        <v>555</v>
      </c>
      <c r="I368" s="47">
        <f t="shared" si="18"/>
        <v>130401012</v>
      </c>
      <c r="J368" s="53">
        <v>12</v>
      </c>
      <c r="K368" s="52" t="s">
        <v>625</v>
      </c>
      <c r="N368" s="8"/>
      <c r="O368" s="8"/>
      <c r="Q368" s="31"/>
    </row>
    <row r="369" spans="1:17" ht="14.5" x14ac:dyDescent="0.3">
      <c r="A369" s="4">
        <v>13</v>
      </c>
      <c r="B369" s="5" t="str">
        <f>VLOOKUP(A369,'DESARROLLO - COLECCIÓN'!$F$4:$K$128,2,0)</f>
        <v>Vivienda y Construcción</v>
      </c>
      <c r="C369" s="9">
        <v>1304</v>
      </c>
      <c r="D369" s="7" t="str">
        <f>VLOOKUP(C369,'DESARROLLO - COLECCIÓN'!$H$4:$J$128,3,0)</f>
        <v>Obras Públicas</v>
      </c>
      <c r="E369" s="7" t="str">
        <f>VLOOKUP(C369,'DESARROLLO - COLECCIÓN'!$H$4:$K$128,4,0)</f>
        <v>DATAOBRAS</v>
      </c>
      <c r="F369" s="9">
        <f t="shared" si="16"/>
        <v>130401</v>
      </c>
      <c r="G369" s="9">
        <v>1</v>
      </c>
      <c r="H369" s="1" t="s">
        <v>555</v>
      </c>
      <c r="I369" s="47">
        <f t="shared" si="18"/>
        <v>130401013</v>
      </c>
      <c r="J369" s="53">
        <v>13</v>
      </c>
      <c r="K369" s="52" t="s">
        <v>626</v>
      </c>
      <c r="N369" s="8"/>
      <c r="O369" s="8"/>
      <c r="Q369" s="31"/>
    </row>
    <row r="370" spans="1:17" ht="14.5" x14ac:dyDescent="0.3">
      <c r="A370" s="4">
        <v>13</v>
      </c>
      <c r="B370" s="5" t="str">
        <f>VLOOKUP(A370,'DESARROLLO - COLECCIÓN'!$F$4:$K$128,2,0)</f>
        <v>Vivienda y Construcción</v>
      </c>
      <c r="C370" s="9">
        <v>1304</v>
      </c>
      <c r="D370" s="7" t="str">
        <f>VLOOKUP(C370,'DESARROLLO - COLECCIÓN'!$H$4:$J$128,3,0)</f>
        <v>Obras Públicas</v>
      </c>
      <c r="E370" s="7" t="str">
        <f>VLOOKUP(C370,'DESARROLLO - COLECCIÓN'!$H$4:$K$128,4,0)</f>
        <v>DATAOBRAS</v>
      </c>
      <c r="F370" s="9">
        <f t="shared" si="16"/>
        <v>130401</v>
      </c>
      <c r="G370" s="9">
        <v>1</v>
      </c>
      <c r="H370" s="1" t="s">
        <v>555</v>
      </c>
      <c r="I370" s="47">
        <f t="shared" si="18"/>
        <v>130401014</v>
      </c>
      <c r="J370" s="53">
        <v>14</v>
      </c>
      <c r="K370" s="52" t="s">
        <v>627</v>
      </c>
      <c r="N370" s="8"/>
      <c r="O370" s="8"/>
      <c r="Q370" s="31"/>
    </row>
    <row r="371" spans="1:17" ht="14.5" x14ac:dyDescent="0.3">
      <c r="A371" s="4">
        <v>13</v>
      </c>
      <c r="B371" s="5" t="str">
        <f>VLOOKUP(A371,'DESARROLLO - COLECCIÓN'!$F$4:$K$128,2,0)</f>
        <v>Vivienda y Construcción</v>
      </c>
      <c r="C371" s="9">
        <v>1304</v>
      </c>
      <c r="D371" s="7" t="str">
        <f>VLOOKUP(C371,'DESARROLLO - COLECCIÓN'!$H$4:$J$128,3,0)</f>
        <v>Obras Públicas</v>
      </c>
      <c r="E371" s="7" t="str">
        <f>VLOOKUP(C371,'DESARROLLO - COLECCIÓN'!$H$4:$K$128,4,0)</f>
        <v>DATAOBRAS</v>
      </c>
      <c r="F371" s="9">
        <f t="shared" si="16"/>
        <v>130401</v>
      </c>
      <c r="G371" s="9">
        <v>1</v>
      </c>
      <c r="H371" s="1" t="s">
        <v>555</v>
      </c>
      <c r="I371" s="47">
        <f t="shared" si="18"/>
        <v>130401015</v>
      </c>
      <c r="J371" s="53">
        <v>15</v>
      </c>
      <c r="K371" s="52" t="s">
        <v>628</v>
      </c>
      <c r="N371" s="8"/>
      <c r="O371" s="8"/>
      <c r="Q371" s="31"/>
    </row>
    <row r="372" spans="1:17" ht="14.5" x14ac:dyDescent="0.3">
      <c r="A372" s="4">
        <v>13</v>
      </c>
      <c r="B372" s="5" t="str">
        <f>VLOOKUP(A372,'DESARROLLO - COLECCIÓN'!$F$4:$K$128,2,0)</f>
        <v>Vivienda y Construcción</v>
      </c>
      <c r="C372" s="9">
        <v>1304</v>
      </c>
      <c r="D372" s="7" t="str">
        <f>VLOOKUP(C372,'DESARROLLO - COLECCIÓN'!$H$4:$J$128,3,0)</f>
        <v>Obras Públicas</v>
      </c>
      <c r="E372" s="7" t="str">
        <f>VLOOKUP(C372,'DESARROLLO - COLECCIÓN'!$H$4:$K$128,4,0)</f>
        <v>DATAOBRAS</v>
      </c>
      <c r="F372" s="9">
        <f t="shared" si="16"/>
        <v>130401</v>
      </c>
      <c r="G372" s="9">
        <v>1</v>
      </c>
      <c r="H372" s="1" t="s">
        <v>555</v>
      </c>
      <c r="I372" s="47">
        <f t="shared" si="18"/>
        <v>130401016</v>
      </c>
      <c r="J372" s="53">
        <v>16</v>
      </c>
      <c r="K372" s="52" t="s">
        <v>629</v>
      </c>
      <c r="N372" s="8"/>
      <c r="O372" s="8"/>
      <c r="Q372" s="31"/>
    </row>
    <row r="373" spans="1:17" ht="14.5" x14ac:dyDescent="0.3">
      <c r="A373" s="4">
        <v>13</v>
      </c>
      <c r="B373" s="5" t="str">
        <f>VLOOKUP(A373,'DESARROLLO - COLECCIÓN'!$F$4:$K$128,2,0)</f>
        <v>Vivienda y Construcción</v>
      </c>
      <c r="C373" s="9">
        <v>1304</v>
      </c>
      <c r="D373" s="7" t="str">
        <f>VLOOKUP(C373,'DESARROLLO - COLECCIÓN'!$H$4:$J$128,3,0)</f>
        <v>Obras Públicas</v>
      </c>
      <c r="E373" s="7" t="str">
        <f>VLOOKUP(C373,'DESARROLLO - COLECCIÓN'!$H$4:$K$128,4,0)</f>
        <v>DATAOBRAS</v>
      </c>
      <c r="F373" s="9">
        <f t="shared" si="16"/>
        <v>130401</v>
      </c>
      <c r="G373" s="9">
        <v>1</v>
      </c>
      <c r="H373" s="1" t="s">
        <v>555</v>
      </c>
      <c r="I373" s="47">
        <f t="shared" si="18"/>
        <v>130401017</v>
      </c>
      <c r="J373" s="53">
        <v>17</v>
      </c>
      <c r="K373" s="52" t="s">
        <v>630</v>
      </c>
      <c r="N373" s="8"/>
      <c r="O373" s="8"/>
      <c r="Q373" s="31"/>
    </row>
    <row r="374" spans="1:17" ht="14.5" x14ac:dyDescent="0.3">
      <c r="A374" s="4">
        <v>13</v>
      </c>
      <c r="B374" s="5" t="str">
        <f>VLOOKUP(A374,'DESARROLLO - COLECCIÓN'!$F$4:$K$128,2,0)</f>
        <v>Vivienda y Construcción</v>
      </c>
      <c r="C374" s="9">
        <v>1304</v>
      </c>
      <c r="D374" s="7" t="str">
        <f>VLOOKUP(C374,'DESARROLLO - COLECCIÓN'!$H$4:$J$128,3,0)</f>
        <v>Obras Públicas</v>
      </c>
      <c r="E374" s="7" t="str">
        <f>VLOOKUP(C374,'DESARROLLO - COLECCIÓN'!$H$4:$K$128,4,0)</f>
        <v>DATAOBRAS</v>
      </c>
      <c r="F374" s="9">
        <f t="shared" si="16"/>
        <v>130401</v>
      </c>
      <c r="G374" s="9">
        <v>1</v>
      </c>
      <c r="H374" s="1" t="s">
        <v>555</v>
      </c>
      <c r="I374" s="47">
        <f t="shared" si="18"/>
        <v>130401018</v>
      </c>
      <c r="J374" s="53">
        <v>18</v>
      </c>
      <c r="K374" s="52" t="s">
        <v>631</v>
      </c>
      <c r="N374" s="8"/>
      <c r="O374" s="8"/>
      <c r="Q374" s="31"/>
    </row>
    <row r="375" spans="1:17" ht="14.5" x14ac:dyDescent="0.3">
      <c r="A375" s="4">
        <v>13</v>
      </c>
      <c r="B375" s="5" t="str">
        <f>VLOOKUP(A375,'DESARROLLO - COLECCIÓN'!$F$4:$K$128,2,0)</f>
        <v>Vivienda y Construcción</v>
      </c>
      <c r="C375" s="9">
        <v>1304</v>
      </c>
      <c r="D375" s="7" t="str">
        <f>VLOOKUP(C375,'DESARROLLO - COLECCIÓN'!$H$4:$J$128,3,0)</f>
        <v>Obras Públicas</v>
      </c>
      <c r="E375" s="7" t="str">
        <f>VLOOKUP(C375,'DESARROLLO - COLECCIÓN'!$H$4:$K$128,4,0)</f>
        <v>DATAOBRAS</v>
      </c>
      <c r="F375" s="9">
        <f t="shared" si="16"/>
        <v>130401</v>
      </c>
      <c r="G375" s="9">
        <v>1</v>
      </c>
      <c r="H375" s="1" t="s">
        <v>555</v>
      </c>
      <c r="I375" s="47">
        <f t="shared" si="18"/>
        <v>130401019</v>
      </c>
      <c r="J375" s="53">
        <v>19</v>
      </c>
      <c r="K375" s="52" t="s">
        <v>632</v>
      </c>
      <c r="N375" s="8"/>
      <c r="O375" s="8"/>
      <c r="Q375" s="31"/>
    </row>
    <row r="376" spans="1:17" ht="14.5" x14ac:dyDescent="0.3">
      <c r="A376" s="4">
        <v>13</v>
      </c>
      <c r="B376" s="5" t="str">
        <f>VLOOKUP(A376,'DESARROLLO - COLECCIÓN'!$F$4:$K$128,2,0)</f>
        <v>Vivienda y Construcción</v>
      </c>
      <c r="C376" s="9">
        <v>1304</v>
      </c>
      <c r="D376" s="7" t="str">
        <f>VLOOKUP(C376,'DESARROLLO - COLECCIÓN'!$H$4:$J$128,3,0)</f>
        <v>Obras Públicas</v>
      </c>
      <c r="E376" s="7" t="str">
        <f>VLOOKUP(C376,'DESARROLLO - COLECCIÓN'!$H$4:$K$128,4,0)</f>
        <v>DATAOBRAS</v>
      </c>
      <c r="F376" s="9">
        <f t="shared" si="16"/>
        <v>130401</v>
      </c>
      <c r="G376" s="9">
        <v>1</v>
      </c>
      <c r="H376" s="1" t="s">
        <v>555</v>
      </c>
      <c r="I376" s="47">
        <f t="shared" si="18"/>
        <v>130401020</v>
      </c>
      <c r="J376" s="53">
        <v>20</v>
      </c>
      <c r="K376" s="52" t="s">
        <v>633</v>
      </c>
      <c r="N376" s="8"/>
      <c r="O376" s="8"/>
      <c r="Q376" s="31"/>
    </row>
    <row r="377" spans="1:17" ht="14.5" x14ac:dyDescent="0.3">
      <c r="A377" s="4">
        <v>13</v>
      </c>
      <c r="B377" s="5" t="str">
        <f>VLOOKUP(A377,'DESARROLLO - COLECCIÓN'!$F$4:$K$128,2,0)</f>
        <v>Vivienda y Construcción</v>
      </c>
      <c r="C377" s="9">
        <v>1304</v>
      </c>
      <c r="D377" s="7" t="str">
        <f>VLOOKUP(C377,'DESARROLLO - COLECCIÓN'!$H$4:$J$128,3,0)</f>
        <v>Obras Públicas</v>
      </c>
      <c r="E377" s="7" t="str">
        <f>VLOOKUP(C377,'DESARROLLO - COLECCIÓN'!$H$4:$K$128,4,0)</f>
        <v>DATAOBRAS</v>
      </c>
      <c r="F377" s="9">
        <f t="shared" si="16"/>
        <v>130401</v>
      </c>
      <c r="G377" s="9">
        <v>1</v>
      </c>
      <c r="H377" s="1" t="s">
        <v>555</v>
      </c>
      <c r="I377" s="47">
        <f t="shared" si="18"/>
        <v>130401021</v>
      </c>
      <c r="J377" s="53">
        <v>21</v>
      </c>
      <c r="K377" s="52" t="s">
        <v>634</v>
      </c>
      <c r="N377" s="8"/>
      <c r="O377" s="8"/>
      <c r="Q377" s="31"/>
    </row>
    <row r="378" spans="1:17" ht="14.5" x14ac:dyDescent="0.3">
      <c r="A378" s="4">
        <v>13</v>
      </c>
      <c r="B378" s="5" t="str">
        <f>VLOOKUP(A378,'DESARROLLO - COLECCIÓN'!$F$4:$K$128,2,0)</f>
        <v>Vivienda y Construcción</v>
      </c>
      <c r="C378" s="9">
        <v>1304</v>
      </c>
      <c r="D378" s="7" t="str">
        <f>VLOOKUP(C378,'DESARROLLO - COLECCIÓN'!$H$4:$J$128,3,0)</f>
        <v>Obras Públicas</v>
      </c>
      <c r="E378" s="7" t="str">
        <f>VLOOKUP(C378,'DESARROLLO - COLECCIÓN'!$H$4:$K$128,4,0)</f>
        <v>DATAOBRAS</v>
      </c>
      <c r="F378" s="9">
        <f t="shared" si="16"/>
        <v>130401</v>
      </c>
      <c r="G378" s="9">
        <v>1</v>
      </c>
      <c r="H378" s="1" t="s">
        <v>555</v>
      </c>
      <c r="I378" s="47">
        <f t="shared" si="18"/>
        <v>130401022</v>
      </c>
      <c r="J378" s="53">
        <v>22</v>
      </c>
      <c r="K378" s="52" t="s">
        <v>635</v>
      </c>
      <c r="N378" s="8"/>
      <c r="O378" s="8"/>
      <c r="Q378" s="31"/>
    </row>
    <row r="379" spans="1:17" ht="14.5" x14ac:dyDescent="0.3">
      <c r="A379" s="4">
        <v>13</v>
      </c>
      <c r="B379" s="5" t="str">
        <f>VLOOKUP(A379,'DESARROLLO - COLECCIÓN'!$F$4:$K$128,2,0)</f>
        <v>Vivienda y Construcción</v>
      </c>
      <c r="C379" s="9">
        <v>1304</v>
      </c>
      <c r="D379" s="7" t="str">
        <f>VLOOKUP(C379,'DESARROLLO - COLECCIÓN'!$H$4:$J$128,3,0)</f>
        <v>Obras Públicas</v>
      </c>
      <c r="E379" s="7" t="str">
        <f>VLOOKUP(C379,'DESARROLLO - COLECCIÓN'!$H$4:$K$128,4,0)</f>
        <v>DATAOBRAS</v>
      </c>
      <c r="F379" s="9">
        <f t="shared" si="16"/>
        <v>130401</v>
      </c>
      <c r="G379" s="9">
        <v>1</v>
      </c>
      <c r="H379" s="1" t="s">
        <v>555</v>
      </c>
      <c r="I379" s="47">
        <f t="shared" si="18"/>
        <v>130401023</v>
      </c>
      <c r="J379" s="53">
        <v>23</v>
      </c>
      <c r="K379" s="52" t="s">
        <v>636</v>
      </c>
      <c r="N379" s="8"/>
      <c r="O379" s="8"/>
      <c r="Q379" s="31"/>
    </row>
    <row r="380" spans="1:17" ht="14.5" x14ac:dyDescent="0.3">
      <c r="A380" s="4">
        <v>13</v>
      </c>
      <c r="B380" s="5" t="str">
        <f>VLOOKUP(A380,'DESARROLLO - COLECCIÓN'!$F$4:$K$128,2,0)</f>
        <v>Vivienda y Construcción</v>
      </c>
      <c r="C380" s="9">
        <v>1305</v>
      </c>
      <c r="D380" s="7" t="str">
        <f>VLOOKUP(C380,'DESARROLLO - COLECCIÓN'!$H$4:$J$128,3,0)</f>
        <v>Permisos</v>
      </c>
      <c r="E380" s="7" t="str">
        <f>VLOOKUP(C380,'DESARROLLO - COLECCIÓN'!$H$4:$K$128,4,0)</f>
        <v>DATAPERMISOS</v>
      </c>
      <c r="F380" s="9">
        <f t="shared" si="16"/>
        <v>130501</v>
      </c>
      <c r="G380" s="9">
        <v>1</v>
      </c>
      <c r="H380" s="1" t="s">
        <v>643</v>
      </c>
      <c r="I380" s="47">
        <f t="shared" si="18"/>
        <v>130501001</v>
      </c>
      <c r="J380" s="53">
        <v>1</v>
      </c>
      <c r="K380" s="52" t="s">
        <v>637</v>
      </c>
      <c r="L380" s="9" t="s">
        <v>420</v>
      </c>
      <c r="M380" s="9" t="s">
        <v>420</v>
      </c>
      <c r="N380" s="10"/>
      <c r="O380" s="10"/>
    </row>
    <row r="381" spans="1:17" ht="14.5" x14ac:dyDescent="0.3">
      <c r="A381" s="4">
        <v>13</v>
      </c>
      <c r="B381" s="5" t="str">
        <f>VLOOKUP(A381,'DESARROLLO - COLECCIÓN'!$F$4:$K$128,2,0)</f>
        <v>Vivienda y Construcción</v>
      </c>
      <c r="C381" s="9">
        <v>1305</v>
      </c>
      <c r="D381" s="7" t="str">
        <f>VLOOKUP(C381,'DESARROLLO - COLECCIÓN'!$H$4:$J$128,3,0)</f>
        <v>Permisos</v>
      </c>
      <c r="E381" s="7" t="str">
        <f>VLOOKUP(C381,'DESARROLLO - COLECCIÓN'!$H$4:$K$128,4,0)</f>
        <v>DATAPERMISOS</v>
      </c>
      <c r="F381" s="9">
        <f t="shared" si="16"/>
        <v>130501</v>
      </c>
      <c r="G381" s="9">
        <v>1</v>
      </c>
      <c r="H381" s="1" t="s">
        <v>643</v>
      </c>
      <c r="I381" s="47">
        <f t="shared" ref="I381:I382" si="19">F381*1000+J381</f>
        <v>130501002</v>
      </c>
      <c r="J381" s="53">
        <v>2</v>
      </c>
      <c r="K381" s="52" t="s">
        <v>638</v>
      </c>
      <c r="N381" s="10"/>
      <c r="O381" s="10"/>
    </row>
    <row r="382" spans="1:17" ht="14.5" x14ac:dyDescent="0.3">
      <c r="A382" s="4">
        <v>13</v>
      </c>
      <c r="B382" s="5" t="str">
        <f>VLOOKUP(A382,'DESARROLLO - COLECCIÓN'!$F$4:$K$128,2,0)</f>
        <v>Vivienda y Construcción</v>
      </c>
      <c r="C382" s="9">
        <v>1305</v>
      </c>
      <c r="D382" s="7" t="str">
        <f>VLOOKUP(C382,'DESARROLLO - COLECCIÓN'!$H$4:$J$128,3,0)</f>
        <v>Permisos</v>
      </c>
      <c r="E382" s="7" t="str">
        <f>VLOOKUP(C382,'DESARROLLO - COLECCIÓN'!$H$4:$K$128,4,0)</f>
        <v>DATAPERMISOS</v>
      </c>
      <c r="F382" s="9">
        <f t="shared" si="16"/>
        <v>130501</v>
      </c>
      <c r="G382" s="9">
        <v>1</v>
      </c>
      <c r="H382" s="1" t="s">
        <v>643</v>
      </c>
      <c r="I382" s="47">
        <f t="shared" si="19"/>
        <v>130501003</v>
      </c>
      <c r="J382" s="53">
        <v>3</v>
      </c>
      <c r="K382" s="52" t="s">
        <v>639</v>
      </c>
      <c r="N382" s="10"/>
      <c r="O382" s="10"/>
    </row>
    <row r="383" spans="1:17" ht="14.5" x14ac:dyDescent="0.3">
      <c r="A383" s="4">
        <v>13</v>
      </c>
      <c r="B383" s="5" t="str">
        <f>VLOOKUP(A383,'DESARROLLO - COLECCIÓN'!$F$4:$K$128,2,0)</f>
        <v>Vivienda y Construcción</v>
      </c>
      <c r="C383" s="9">
        <v>1305</v>
      </c>
      <c r="D383" s="7" t="str">
        <f>VLOOKUP(C383,'DESARROLLO - COLECCIÓN'!$H$4:$J$128,3,0)</f>
        <v>Permisos</v>
      </c>
      <c r="E383" s="7" t="str">
        <f>VLOOKUP(C383,'DESARROLLO - COLECCIÓN'!$H$4:$K$128,4,0)</f>
        <v>DATAPERMISOS</v>
      </c>
      <c r="F383" s="9">
        <f t="shared" si="16"/>
        <v>130501</v>
      </c>
      <c r="G383" s="9">
        <v>1</v>
      </c>
      <c r="H383" s="1" t="s">
        <v>643</v>
      </c>
      <c r="I383" s="47">
        <f t="shared" ref="I383:I503" si="20">F383*1000+J383</f>
        <v>130501004</v>
      </c>
      <c r="J383" s="53">
        <v>4</v>
      </c>
      <c r="K383" s="52" t="s">
        <v>640</v>
      </c>
      <c r="N383" s="10"/>
      <c r="O383" s="10"/>
    </row>
    <row r="384" spans="1:17" ht="14.5" x14ac:dyDescent="0.3">
      <c r="A384" s="4">
        <v>13</v>
      </c>
      <c r="B384" s="5" t="str">
        <f>VLOOKUP(A384,'DESARROLLO - COLECCIÓN'!$F$4:$K$128,2,0)</f>
        <v>Vivienda y Construcción</v>
      </c>
      <c r="C384" s="9">
        <v>1305</v>
      </c>
      <c r="D384" s="7" t="str">
        <f>VLOOKUP(C384,'DESARROLLO - COLECCIÓN'!$H$4:$J$128,3,0)</f>
        <v>Permisos</v>
      </c>
      <c r="E384" s="7" t="str">
        <f>VLOOKUP(C384,'DESARROLLO - COLECCIÓN'!$H$4:$K$128,4,0)</f>
        <v>DATAPERMISOS</v>
      </c>
      <c r="F384" s="9">
        <f t="shared" si="16"/>
        <v>130501</v>
      </c>
      <c r="G384" s="9">
        <v>1</v>
      </c>
      <c r="H384" s="1" t="s">
        <v>643</v>
      </c>
      <c r="I384" s="47">
        <f t="shared" si="20"/>
        <v>130501005</v>
      </c>
      <c r="J384" s="53">
        <v>5</v>
      </c>
      <c r="K384" s="52" t="s">
        <v>641</v>
      </c>
      <c r="N384" s="10"/>
      <c r="O384" s="10"/>
    </row>
    <row r="385" spans="1:15" ht="14.5" x14ac:dyDescent="0.3">
      <c r="A385" s="4">
        <v>13</v>
      </c>
      <c r="B385" s="5" t="str">
        <f>VLOOKUP(A385,'DESARROLLO - COLECCIÓN'!$F$4:$K$128,2,0)</f>
        <v>Vivienda y Construcción</v>
      </c>
      <c r="C385" s="9">
        <v>1305</v>
      </c>
      <c r="D385" s="7" t="str">
        <f>VLOOKUP(C385,'DESARROLLO - COLECCIÓN'!$H$4:$J$128,3,0)</f>
        <v>Permisos</v>
      </c>
      <c r="E385" s="7" t="str">
        <f>VLOOKUP(C385,'DESARROLLO - COLECCIÓN'!$H$4:$K$128,4,0)</f>
        <v>DATAPERMISOS</v>
      </c>
      <c r="F385" s="9">
        <f t="shared" si="16"/>
        <v>130501</v>
      </c>
      <c r="G385" s="9">
        <v>1</v>
      </c>
      <c r="H385" s="1" t="s">
        <v>643</v>
      </c>
      <c r="I385" s="47">
        <f t="shared" si="20"/>
        <v>130501006</v>
      </c>
      <c r="J385" s="53">
        <v>6</v>
      </c>
      <c r="K385" s="52" t="s">
        <v>642</v>
      </c>
      <c r="N385" s="10"/>
      <c r="O385" s="10"/>
    </row>
    <row r="386" spans="1:15" ht="14.5" x14ac:dyDescent="0.3">
      <c r="A386" s="4">
        <v>13</v>
      </c>
      <c r="B386" s="5" t="str">
        <f>VLOOKUP(A386,'DESARROLLO - COLECCIÓN'!$F$4:$K$128,2,0)</f>
        <v>Vivienda y Construcción</v>
      </c>
      <c r="C386" s="9">
        <v>1306</v>
      </c>
      <c r="D386" s="7" t="str">
        <f>VLOOKUP(C386,'DESARROLLO - COLECCIÓN'!$H$4:$J$128,3,0)</f>
        <v>Maquinaria de la Construcción</v>
      </c>
      <c r="E386" s="7" t="str">
        <f>VLOOKUP(C386,'DESARROLLO - COLECCIÓN'!$H$4:$K$128,4,0)</f>
        <v>DATAMAQUINARIA</v>
      </c>
      <c r="F386" s="9">
        <f t="shared" si="16"/>
        <v>130601</v>
      </c>
      <c r="G386" s="9">
        <v>1</v>
      </c>
      <c r="H386" s="1" t="s">
        <v>644</v>
      </c>
      <c r="I386" s="47">
        <f t="shared" si="20"/>
        <v>130601001</v>
      </c>
      <c r="J386" s="53">
        <v>1</v>
      </c>
      <c r="K386" s="52" t="s">
        <v>648</v>
      </c>
      <c r="N386" s="10"/>
      <c r="O386" s="10"/>
    </row>
    <row r="387" spans="1:15" ht="14.5" x14ac:dyDescent="0.3">
      <c r="A387" s="4">
        <v>13</v>
      </c>
      <c r="B387" s="5" t="str">
        <f>VLOOKUP(A387,'DESARROLLO - COLECCIÓN'!$F$4:$K$128,2,0)</f>
        <v>Vivienda y Construcción</v>
      </c>
      <c r="C387" s="9">
        <v>1306</v>
      </c>
      <c r="D387" s="7" t="str">
        <f>VLOOKUP(C387,'DESARROLLO - COLECCIÓN'!$H$4:$J$128,3,0)</f>
        <v>Maquinaria de la Construcción</v>
      </c>
      <c r="E387" s="7" t="str">
        <f>VLOOKUP(C387,'DESARROLLO - COLECCIÓN'!$H$4:$K$128,4,0)</f>
        <v>DATAMAQUINARIA</v>
      </c>
      <c r="F387" s="9">
        <f t="shared" si="16"/>
        <v>130601</v>
      </c>
      <c r="G387" s="9">
        <v>1</v>
      </c>
      <c r="H387" s="1" t="s">
        <v>644</v>
      </c>
      <c r="I387" s="47">
        <f t="shared" si="20"/>
        <v>130601002</v>
      </c>
      <c r="J387" s="53">
        <v>2</v>
      </c>
      <c r="K387" s="52" t="s">
        <v>649</v>
      </c>
      <c r="N387" s="10"/>
      <c r="O387" s="10"/>
    </row>
    <row r="388" spans="1:15" ht="14.5" x14ac:dyDescent="0.3">
      <c r="A388" s="4">
        <v>13</v>
      </c>
      <c r="B388" s="5" t="str">
        <f>VLOOKUP(A388,'DESARROLLO - COLECCIÓN'!$F$4:$K$128,2,0)</f>
        <v>Vivienda y Construcción</v>
      </c>
      <c r="C388" s="9">
        <v>1306</v>
      </c>
      <c r="D388" s="7" t="str">
        <f>VLOOKUP(C388,'DESARROLLO - COLECCIÓN'!$H$4:$J$128,3,0)</f>
        <v>Maquinaria de la Construcción</v>
      </c>
      <c r="E388" s="7" t="str">
        <f>VLOOKUP(C388,'DESARROLLO - COLECCIÓN'!$H$4:$K$128,4,0)</f>
        <v>DATAMAQUINARIA</v>
      </c>
      <c r="F388" s="9">
        <f t="shared" si="16"/>
        <v>130601</v>
      </c>
      <c r="G388" s="9">
        <v>1</v>
      </c>
      <c r="H388" s="1" t="s">
        <v>644</v>
      </c>
      <c r="I388" s="47">
        <f t="shared" si="20"/>
        <v>130601003</v>
      </c>
      <c r="J388" s="53">
        <v>3</v>
      </c>
      <c r="K388" s="52" t="s">
        <v>650</v>
      </c>
      <c r="N388" s="10"/>
      <c r="O388" s="10"/>
    </row>
    <row r="389" spans="1:15" ht="14.5" x14ac:dyDescent="0.3">
      <c r="A389" s="4">
        <v>13</v>
      </c>
      <c r="B389" s="5" t="str">
        <f>VLOOKUP(A389,'DESARROLLO - COLECCIÓN'!$F$4:$K$128,2,0)</f>
        <v>Vivienda y Construcción</v>
      </c>
      <c r="C389" s="9">
        <v>1306</v>
      </c>
      <c r="D389" s="7" t="str">
        <f>VLOOKUP(C389,'DESARROLLO - COLECCIÓN'!$H$4:$J$128,3,0)</f>
        <v>Maquinaria de la Construcción</v>
      </c>
      <c r="E389" s="7" t="str">
        <f>VLOOKUP(C389,'DESARROLLO - COLECCIÓN'!$H$4:$K$128,4,0)</f>
        <v>DATAMAQUINARIA</v>
      </c>
      <c r="F389" s="9">
        <f t="shared" si="16"/>
        <v>130601</v>
      </c>
      <c r="G389" s="9">
        <v>1</v>
      </c>
      <c r="H389" s="1" t="s">
        <v>644</v>
      </c>
      <c r="I389" s="47">
        <f t="shared" si="20"/>
        <v>130601004</v>
      </c>
      <c r="J389" s="53">
        <v>4</v>
      </c>
      <c r="K389" s="52" t="s">
        <v>651</v>
      </c>
      <c r="N389" s="10"/>
      <c r="O389" s="10"/>
    </row>
    <row r="390" spans="1:15" ht="14.5" x14ac:dyDescent="0.3">
      <c r="A390" s="4">
        <v>13</v>
      </c>
      <c r="B390" s="5" t="str">
        <f>VLOOKUP(A390,'DESARROLLO - COLECCIÓN'!$F$4:$K$128,2,0)</f>
        <v>Vivienda y Construcción</v>
      </c>
      <c r="C390" s="9">
        <v>1306</v>
      </c>
      <c r="D390" s="7" t="str">
        <f>VLOOKUP(C390,'DESARROLLO - COLECCIÓN'!$H$4:$J$128,3,0)</f>
        <v>Maquinaria de la Construcción</v>
      </c>
      <c r="E390" s="7" t="str">
        <f>VLOOKUP(C390,'DESARROLLO - COLECCIÓN'!$H$4:$K$128,4,0)</f>
        <v>DATAMAQUINARIA</v>
      </c>
      <c r="F390" s="9">
        <f t="shared" si="16"/>
        <v>130601</v>
      </c>
      <c r="G390" s="9">
        <v>1</v>
      </c>
      <c r="H390" s="1" t="s">
        <v>644</v>
      </c>
      <c r="I390" s="47">
        <f t="shared" si="20"/>
        <v>130601005</v>
      </c>
      <c r="J390" s="53">
        <v>5</v>
      </c>
      <c r="K390" s="52" t="s">
        <v>652</v>
      </c>
      <c r="N390" s="10"/>
      <c r="O390" s="10"/>
    </row>
    <row r="391" spans="1:15" ht="14.5" x14ac:dyDescent="0.3">
      <c r="A391" s="4">
        <v>13</v>
      </c>
      <c r="B391" s="5" t="str">
        <f>VLOOKUP(A391,'DESARROLLO - COLECCIÓN'!$F$4:$K$128,2,0)</f>
        <v>Vivienda y Construcción</v>
      </c>
      <c r="C391" s="9">
        <v>1306</v>
      </c>
      <c r="D391" s="7" t="str">
        <f>VLOOKUP(C391,'DESARROLLO - COLECCIÓN'!$H$4:$J$128,3,0)</f>
        <v>Maquinaria de la Construcción</v>
      </c>
      <c r="E391" s="7" t="str">
        <f>VLOOKUP(C391,'DESARROLLO - COLECCIÓN'!$H$4:$K$128,4,0)</f>
        <v>DATAMAQUINARIA</v>
      </c>
      <c r="F391" s="9">
        <f t="shared" si="16"/>
        <v>130601</v>
      </c>
      <c r="G391" s="9">
        <v>1</v>
      </c>
      <c r="H391" s="1" t="s">
        <v>644</v>
      </c>
      <c r="I391" s="47">
        <f t="shared" si="20"/>
        <v>130601006</v>
      </c>
      <c r="J391" s="53">
        <v>6</v>
      </c>
      <c r="K391" s="52" t="s">
        <v>653</v>
      </c>
      <c r="N391" s="10"/>
      <c r="O391" s="10"/>
    </row>
    <row r="392" spans="1:15" ht="14.5" x14ac:dyDescent="0.3">
      <c r="A392" s="4">
        <v>13</v>
      </c>
      <c r="B392" s="5" t="str">
        <f>VLOOKUP(A392,'DESARROLLO - COLECCIÓN'!$F$4:$K$128,2,0)</f>
        <v>Vivienda y Construcción</v>
      </c>
      <c r="C392" s="9">
        <v>1306</v>
      </c>
      <c r="D392" s="7" t="str">
        <f>VLOOKUP(C392,'DESARROLLO - COLECCIÓN'!$H$4:$J$128,3,0)</f>
        <v>Maquinaria de la Construcción</v>
      </c>
      <c r="E392" s="7" t="str">
        <f>VLOOKUP(C392,'DESARROLLO - COLECCIÓN'!$H$4:$K$128,4,0)</f>
        <v>DATAMAQUINARIA</v>
      </c>
      <c r="F392" s="9">
        <f t="shared" si="16"/>
        <v>130601</v>
      </c>
      <c r="G392" s="9">
        <v>1</v>
      </c>
      <c r="H392" s="1" t="s">
        <v>644</v>
      </c>
      <c r="I392" s="47">
        <f t="shared" si="20"/>
        <v>130601007</v>
      </c>
      <c r="J392" s="53">
        <v>7</v>
      </c>
      <c r="K392" s="52" t="s">
        <v>654</v>
      </c>
      <c r="N392" s="10"/>
      <c r="O392" s="10"/>
    </row>
    <row r="393" spans="1:15" ht="14.5" x14ac:dyDescent="0.3">
      <c r="A393" s="4">
        <v>13</v>
      </c>
      <c r="B393" s="5" t="str">
        <f>VLOOKUP(A393,'DESARROLLO - COLECCIÓN'!$F$4:$K$128,2,0)</f>
        <v>Vivienda y Construcción</v>
      </c>
      <c r="C393" s="9">
        <v>1306</v>
      </c>
      <c r="D393" s="7" t="str">
        <f>VLOOKUP(C393,'DESARROLLO - COLECCIÓN'!$H$4:$J$128,3,0)</f>
        <v>Maquinaria de la Construcción</v>
      </c>
      <c r="E393" s="7" t="str">
        <f>VLOOKUP(C393,'DESARROLLO - COLECCIÓN'!$H$4:$K$128,4,0)</f>
        <v>DATAMAQUINARIA</v>
      </c>
      <c r="F393" s="9">
        <f t="shared" si="16"/>
        <v>130601</v>
      </c>
      <c r="G393" s="9">
        <v>1</v>
      </c>
      <c r="H393" s="1" t="s">
        <v>644</v>
      </c>
      <c r="I393" s="47">
        <f t="shared" si="20"/>
        <v>130601008</v>
      </c>
      <c r="J393" s="53">
        <v>8</v>
      </c>
      <c r="K393" s="52" t="s">
        <v>655</v>
      </c>
      <c r="N393" s="10"/>
      <c r="O393" s="10"/>
    </row>
    <row r="394" spans="1:15" ht="14.5" x14ac:dyDescent="0.3">
      <c r="A394" s="4">
        <v>13</v>
      </c>
      <c r="B394" s="5" t="str">
        <f>VLOOKUP(A394,'DESARROLLO - COLECCIÓN'!$F$4:$K$128,2,0)</f>
        <v>Vivienda y Construcción</v>
      </c>
      <c r="C394" s="9">
        <v>1306</v>
      </c>
      <c r="D394" s="7" t="str">
        <f>VLOOKUP(C394,'DESARROLLO - COLECCIÓN'!$H$4:$J$128,3,0)</f>
        <v>Maquinaria de la Construcción</v>
      </c>
      <c r="E394" s="7" t="str">
        <f>VLOOKUP(C394,'DESARROLLO - COLECCIÓN'!$H$4:$K$128,4,0)</f>
        <v>DATAMAQUINARIA</v>
      </c>
      <c r="F394" s="9">
        <f t="shared" si="16"/>
        <v>130601</v>
      </c>
      <c r="G394" s="9">
        <v>1</v>
      </c>
      <c r="H394" s="1" t="s">
        <v>644</v>
      </c>
      <c r="I394" s="47">
        <f t="shared" si="20"/>
        <v>130601009</v>
      </c>
      <c r="J394" s="53">
        <v>9</v>
      </c>
      <c r="K394" s="52" t="s">
        <v>656</v>
      </c>
      <c r="N394" s="10"/>
      <c r="O394" s="10"/>
    </row>
    <row r="395" spans="1:15" ht="14.5" x14ac:dyDescent="0.3">
      <c r="A395" s="4">
        <v>13</v>
      </c>
      <c r="B395" s="5" t="str">
        <f>VLOOKUP(A395,'DESARROLLO - COLECCIÓN'!$F$4:$K$128,2,0)</f>
        <v>Vivienda y Construcción</v>
      </c>
      <c r="C395" s="9">
        <v>1306</v>
      </c>
      <c r="D395" s="7" t="str">
        <f>VLOOKUP(C395,'DESARROLLO - COLECCIÓN'!$H$4:$J$128,3,0)</f>
        <v>Maquinaria de la Construcción</v>
      </c>
      <c r="E395" s="7" t="str">
        <f>VLOOKUP(C395,'DESARROLLO - COLECCIÓN'!$H$4:$K$128,4,0)</f>
        <v>DATAMAQUINARIA</v>
      </c>
      <c r="F395" s="9">
        <f t="shared" si="16"/>
        <v>130601</v>
      </c>
      <c r="G395" s="9">
        <v>1</v>
      </c>
      <c r="H395" s="1" t="s">
        <v>644</v>
      </c>
      <c r="I395" s="47">
        <f t="shared" si="20"/>
        <v>130601010</v>
      </c>
      <c r="J395" s="53">
        <v>10</v>
      </c>
      <c r="K395" s="52" t="s">
        <v>657</v>
      </c>
      <c r="N395" s="10"/>
      <c r="O395" s="10"/>
    </row>
    <row r="396" spans="1:15" ht="14.5" x14ac:dyDescent="0.3">
      <c r="A396" s="4">
        <v>13</v>
      </c>
      <c r="B396" s="5" t="str">
        <f>VLOOKUP(A396,'DESARROLLO - COLECCIÓN'!$F$4:$K$128,2,0)</f>
        <v>Vivienda y Construcción</v>
      </c>
      <c r="C396" s="9">
        <v>1306</v>
      </c>
      <c r="D396" s="7" t="str">
        <f>VLOOKUP(C396,'DESARROLLO - COLECCIÓN'!$H$4:$J$128,3,0)</f>
        <v>Maquinaria de la Construcción</v>
      </c>
      <c r="E396" s="7" t="str">
        <f>VLOOKUP(C396,'DESARROLLO - COLECCIÓN'!$H$4:$K$128,4,0)</f>
        <v>DATAMAQUINARIA</v>
      </c>
      <c r="F396" s="9">
        <f t="shared" si="16"/>
        <v>130601</v>
      </c>
      <c r="G396" s="9">
        <v>1</v>
      </c>
      <c r="H396" s="1" t="s">
        <v>644</v>
      </c>
      <c r="I396" s="47">
        <f t="shared" si="20"/>
        <v>130601011</v>
      </c>
      <c r="J396" s="53">
        <v>11</v>
      </c>
      <c r="K396" s="52" t="s">
        <v>658</v>
      </c>
      <c r="N396" s="10"/>
      <c r="O396" s="10"/>
    </row>
    <row r="397" spans="1:15" ht="14.5" x14ac:dyDescent="0.3">
      <c r="A397" s="4">
        <v>13</v>
      </c>
      <c r="B397" s="5" t="str">
        <f>VLOOKUP(A397,'DESARROLLO - COLECCIÓN'!$F$4:$K$128,2,0)</f>
        <v>Vivienda y Construcción</v>
      </c>
      <c r="C397" s="9">
        <v>1306</v>
      </c>
      <c r="D397" s="7" t="str">
        <f>VLOOKUP(C397,'DESARROLLO - COLECCIÓN'!$H$4:$J$128,3,0)</f>
        <v>Maquinaria de la Construcción</v>
      </c>
      <c r="E397" s="7" t="str">
        <f>VLOOKUP(C397,'DESARROLLO - COLECCIÓN'!$H$4:$K$128,4,0)</f>
        <v>DATAMAQUINARIA</v>
      </c>
      <c r="F397" s="9">
        <f t="shared" ref="F397:F422" si="21">C397*100+G397</f>
        <v>130601</v>
      </c>
      <c r="G397" s="9">
        <v>1</v>
      </c>
      <c r="H397" s="1" t="s">
        <v>644</v>
      </c>
      <c r="I397" s="47">
        <f t="shared" si="20"/>
        <v>130601012</v>
      </c>
      <c r="J397" s="53">
        <v>12</v>
      </c>
      <c r="K397" s="52" t="s">
        <v>659</v>
      </c>
      <c r="N397" s="10"/>
      <c r="O397" s="10"/>
    </row>
    <row r="398" spans="1:15" ht="14.5" x14ac:dyDescent="0.3">
      <c r="A398" s="4">
        <v>13</v>
      </c>
      <c r="B398" s="5" t="str">
        <f>VLOOKUP(A398,'DESARROLLO - COLECCIÓN'!$F$4:$K$128,2,0)</f>
        <v>Vivienda y Construcción</v>
      </c>
      <c r="C398" s="9">
        <v>1306</v>
      </c>
      <c r="D398" s="7" t="str">
        <f>VLOOKUP(C398,'DESARROLLO - COLECCIÓN'!$H$4:$J$128,3,0)</f>
        <v>Maquinaria de la Construcción</v>
      </c>
      <c r="E398" s="7" t="str">
        <f>VLOOKUP(C398,'DESARROLLO - COLECCIÓN'!$H$4:$K$128,4,0)</f>
        <v>DATAMAQUINARIA</v>
      </c>
      <c r="F398" s="9">
        <f t="shared" si="21"/>
        <v>130601</v>
      </c>
      <c r="G398" s="9">
        <v>1</v>
      </c>
      <c r="H398" s="1" t="s">
        <v>644</v>
      </c>
      <c r="I398" s="47">
        <f t="shared" si="20"/>
        <v>130601013</v>
      </c>
      <c r="J398" s="53">
        <v>13</v>
      </c>
      <c r="K398" s="52" t="s">
        <v>660</v>
      </c>
      <c r="N398" s="10"/>
      <c r="O398" s="10"/>
    </row>
    <row r="399" spans="1:15" ht="14.5" x14ac:dyDescent="0.3">
      <c r="A399" s="4">
        <v>13</v>
      </c>
      <c r="B399" s="5" t="str">
        <f>VLOOKUP(A399,'DESARROLLO - COLECCIÓN'!$F$4:$K$128,2,0)</f>
        <v>Vivienda y Construcción</v>
      </c>
      <c r="C399" s="9">
        <v>1306</v>
      </c>
      <c r="D399" s="7" t="str">
        <f>VLOOKUP(C399,'DESARROLLO - COLECCIÓN'!$H$4:$J$128,3,0)</f>
        <v>Maquinaria de la Construcción</v>
      </c>
      <c r="E399" s="7" t="str">
        <f>VLOOKUP(C399,'DESARROLLO - COLECCIÓN'!$H$4:$K$128,4,0)</f>
        <v>DATAMAQUINARIA</v>
      </c>
      <c r="F399" s="9">
        <f t="shared" si="21"/>
        <v>130601</v>
      </c>
      <c r="G399" s="9">
        <v>1</v>
      </c>
      <c r="H399" s="1" t="s">
        <v>644</v>
      </c>
      <c r="I399" s="47">
        <f t="shared" si="20"/>
        <v>130601014</v>
      </c>
      <c r="J399" s="53">
        <v>14</v>
      </c>
      <c r="K399" s="52" t="s">
        <v>661</v>
      </c>
      <c r="N399" s="10"/>
      <c r="O399" s="10"/>
    </row>
    <row r="400" spans="1:15" ht="14.5" x14ac:dyDescent="0.3">
      <c r="A400" s="4">
        <v>13</v>
      </c>
      <c r="B400" s="5" t="str">
        <f>VLOOKUP(A400,'DESARROLLO - COLECCIÓN'!$F$4:$K$128,2,0)</f>
        <v>Vivienda y Construcción</v>
      </c>
      <c r="C400" s="9">
        <v>1306</v>
      </c>
      <c r="D400" s="7" t="str">
        <f>VLOOKUP(C400,'DESARROLLO - COLECCIÓN'!$H$4:$J$128,3,0)</f>
        <v>Maquinaria de la Construcción</v>
      </c>
      <c r="E400" s="7" t="str">
        <f>VLOOKUP(C400,'DESARROLLO - COLECCIÓN'!$H$4:$K$128,4,0)</f>
        <v>DATAMAQUINARIA</v>
      </c>
      <c r="F400" s="9">
        <f t="shared" si="21"/>
        <v>130601</v>
      </c>
      <c r="G400" s="9">
        <v>1</v>
      </c>
      <c r="H400" s="1" t="s">
        <v>644</v>
      </c>
      <c r="I400" s="47">
        <f t="shared" si="20"/>
        <v>130601015</v>
      </c>
      <c r="J400" s="53">
        <v>15</v>
      </c>
      <c r="K400" s="52" t="s">
        <v>662</v>
      </c>
      <c r="N400" s="10"/>
      <c r="O400" s="10"/>
    </row>
    <row r="401" spans="1:17" ht="14.5" x14ac:dyDescent="0.3">
      <c r="A401" s="4">
        <v>13</v>
      </c>
      <c r="B401" s="5" t="str">
        <f>VLOOKUP(A401,'DESARROLLO - COLECCIÓN'!$F$4:$K$128,2,0)</f>
        <v>Vivienda y Construcción</v>
      </c>
      <c r="C401" s="9">
        <v>1306</v>
      </c>
      <c r="D401" s="7" t="str">
        <f>VLOOKUP(C401,'DESARROLLO - COLECCIÓN'!$H$4:$J$128,3,0)</f>
        <v>Maquinaria de la Construcción</v>
      </c>
      <c r="E401" s="7" t="str">
        <f>VLOOKUP(C401,'DESARROLLO - COLECCIÓN'!$H$4:$K$128,4,0)</f>
        <v>DATAMAQUINARIA</v>
      </c>
      <c r="F401" s="9">
        <f t="shared" si="21"/>
        <v>130602</v>
      </c>
      <c r="G401" s="9">
        <v>2</v>
      </c>
      <c r="H401" s="1" t="s">
        <v>645</v>
      </c>
      <c r="I401" s="47">
        <f t="shared" si="20"/>
        <v>130602001</v>
      </c>
      <c r="J401" s="53">
        <v>1</v>
      </c>
      <c r="K401" s="52" t="s">
        <v>663</v>
      </c>
      <c r="N401" s="10"/>
      <c r="O401" s="10"/>
    </row>
    <row r="402" spans="1:17" ht="14.5" x14ac:dyDescent="0.3">
      <c r="A402" s="4">
        <v>13</v>
      </c>
      <c r="B402" s="5" t="str">
        <f>VLOOKUP(A402,'DESARROLLO - COLECCIÓN'!$F$4:$K$128,2,0)</f>
        <v>Vivienda y Construcción</v>
      </c>
      <c r="C402" s="9">
        <v>1306</v>
      </c>
      <c r="D402" s="7" t="str">
        <f>VLOOKUP(C402,'DESARROLLO - COLECCIÓN'!$H$4:$J$128,3,0)</f>
        <v>Maquinaria de la Construcción</v>
      </c>
      <c r="E402" s="7" t="str">
        <f>VLOOKUP(C402,'DESARROLLO - COLECCIÓN'!$H$4:$K$128,4,0)</f>
        <v>DATAMAQUINARIA</v>
      </c>
      <c r="F402" s="9">
        <f t="shared" si="21"/>
        <v>130602</v>
      </c>
      <c r="G402" s="9">
        <v>2</v>
      </c>
      <c r="H402" s="1" t="s">
        <v>645</v>
      </c>
      <c r="I402" s="47">
        <f t="shared" si="20"/>
        <v>130602002</v>
      </c>
      <c r="J402" s="53">
        <v>2</v>
      </c>
      <c r="K402" s="52" t="s">
        <v>664</v>
      </c>
      <c r="N402" s="10"/>
      <c r="O402" s="10"/>
    </row>
    <row r="403" spans="1:17" ht="14.5" x14ac:dyDescent="0.3">
      <c r="A403" s="4">
        <v>13</v>
      </c>
      <c r="B403" s="5" t="str">
        <f>VLOOKUP(A403,'DESARROLLO - COLECCIÓN'!$F$4:$K$128,2,0)</f>
        <v>Vivienda y Construcción</v>
      </c>
      <c r="C403" s="9">
        <v>1306</v>
      </c>
      <c r="D403" s="7" t="str">
        <f>VLOOKUP(C403,'DESARROLLO - COLECCIÓN'!$H$4:$J$128,3,0)</f>
        <v>Maquinaria de la Construcción</v>
      </c>
      <c r="E403" s="7" t="str">
        <f>VLOOKUP(C403,'DESARROLLO - COLECCIÓN'!$H$4:$K$128,4,0)</f>
        <v>DATAMAQUINARIA</v>
      </c>
      <c r="F403" s="9">
        <f t="shared" si="21"/>
        <v>130602</v>
      </c>
      <c r="G403" s="9">
        <v>2</v>
      </c>
      <c r="H403" s="1" t="s">
        <v>645</v>
      </c>
      <c r="I403" s="47">
        <f t="shared" si="20"/>
        <v>130602003</v>
      </c>
      <c r="J403" s="53">
        <v>3</v>
      </c>
      <c r="K403" s="52" t="s">
        <v>665</v>
      </c>
      <c r="N403" s="10"/>
      <c r="O403" s="10"/>
    </row>
    <row r="404" spans="1:17" ht="14.5" x14ac:dyDescent="0.3">
      <c r="A404" s="4">
        <v>13</v>
      </c>
      <c r="B404" s="5" t="str">
        <f>VLOOKUP(A404,'DESARROLLO - COLECCIÓN'!$F$4:$K$128,2,0)</f>
        <v>Vivienda y Construcción</v>
      </c>
      <c r="C404" s="9">
        <v>1306</v>
      </c>
      <c r="D404" s="7" t="str">
        <f>VLOOKUP(C404,'DESARROLLO - COLECCIÓN'!$H$4:$J$128,3,0)</f>
        <v>Maquinaria de la Construcción</v>
      </c>
      <c r="E404" s="7" t="str">
        <f>VLOOKUP(C404,'DESARROLLO - COLECCIÓN'!$H$4:$K$128,4,0)</f>
        <v>DATAMAQUINARIA</v>
      </c>
      <c r="F404" s="9">
        <f t="shared" si="21"/>
        <v>130602</v>
      </c>
      <c r="G404" s="9">
        <v>2</v>
      </c>
      <c r="H404" s="1" t="s">
        <v>645</v>
      </c>
      <c r="I404" s="47">
        <f t="shared" si="20"/>
        <v>130602004</v>
      </c>
      <c r="J404" s="53">
        <v>4</v>
      </c>
      <c r="K404" s="52" t="s">
        <v>666</v>
      </c>
      <c r="N404" s="10"/>
      <c r="O404" s="10"/>
    </row>
    <row r="405" spans="1:17" ht="14.5" x14ac:dyDescent="0.3">
      <c r="A405" s="4">
        <v>13</v>
      </c>
      <c r="B405" s="5" t="str">
        <f>VLOOKUP(A405,'DESARROLLO - COLECCIÓN'!$F$4:$K$128,2,0)</f>
        <v>Vivienda y Construcción</v>
      </c>
      <c r="C405" s="9">
        <v>1306</v>
      </c>
      <c r="D405" s="7" t="str">
        <f>VLOOKUP(C405,'DESARROLLO - COLECCIÓN'!$H$4:$J$128,3,0)</f>
        <v>Maquinaria de la Construcción</v>
      </c>
      <c r="E405" s="7" t="str">
        <f>VLOOKUP(C405,'DESARROLLO - COLECCIÓN'!$H$4:$K$128,4,0)</f>
        <v>DATAMAQUINARIA</v>
      </c>
      <c r="F405" s="9">
        <f t="shared" si="21"/>
        <v>130602</v>
      </c>
      <c r="G405" s="9">
        <v>2</v>
      </c>
      <c r="H405" s="1" t="s">
        <v>645</v>
      </c>
      <c r="I405" s="47">
        <f t="shared" si="20"/>
        <v>130602005</v>
      </c>
      <c r="J405" s="53">
        <v>5</v>
      </c>
      <c r="K405" s="52" t="s">
        <v>667</v>
      </c>
      <c r="N405" s="10"/>
      <c r="O405" s="10"/>
    </row>
    <row r="406" spans="1:17" ht="14.5" x14ac:dyDescent="0.3">
      <c r="A406" s="4">
        <v>13</v>
      </c>
      <c r="B406" s="5" t="str">
        <f>VLOOKUP(A406,'DESARROLLO - COLECCIÓN'!$F$4:$K$128,2,0)</f>
        <v>Vivienda y Construcción</v>
      </c>
      <c r="C406" s="9">
        <v>1306</v>
      </c>
      <c r="D406" s="7" t="str">
        <f>VLOOKUP(C406,'DESARROLLO - COLECCIÓN'!$H$4:$J$128,3,0)</f>
        <v>Maquinaria de la Construcción</v>
      </c>
      <c r="E406" s="7" t="str">
        <f>VLOOKUP(C406,'DESARROLLO - COLECCIÓN'!$H$4:$K$128,4,0)</f>
        <v>DATAMAQUINARIA</v>
      </c>
      <c r="F406" s="9">
        <f t="shared" si="21"/>
        <v>130602</v>
      </c>
      <c r="G406" s="9">
        <v>2</v>
      </c>
      <c r="H406" s="1" t="s">
        <v>645</v>
      </c>
      <c r="I406" s="47">
        <f t="shared" si="20"/>
        <v>130602006</v>
      </c>
      <c r="J406" s="53">
        <v>6</v>
      </c>
      <c r="K406" s="52" t="s">
        <v>668</v>
      </c>
      <c r="N406" s="10"/>
      <c r="O406" s="10"/>
    </row>
    <row r="407" spans="1:17" ht="14.5" x14ac:dyDescent="0.3">
      <c r="A407" s="4">
        <v>13</v>
      </c>
      <c r="B407" s="5" t="str">
        <f>VLOOKUP(A407,'DESARROLLO - COLECCIÓN'!$F$4:$K$128,2,0)</f>
        <v>Vivienda y Construcción</v>
      </c>
      <c r="C407" s="9">
        <v>1306</v>
      </c>
      <c r="D407" s="7" t="str">
        <f>VLOOKUP(C407,'DESARROLLO - COLECCIÓN'!$H$4:$J$128,3,0)</f>
        <v>Maquinaria de la Construcción</v>
      </c>
      <c r="E407" s="7" t="str">
        <f>VLOOKUP(C407,'DESARROLLO - COLECCIÓN'!$H$4:$K$128,4,0)</f>
        <v>DATAMAQUINARIA</v>
      </c>
      <c r="F407" s="9">
        <f t="shared" si="21"/>
        <v>130603</v>
      </c>
      <c r="G407" s="9">
        <v>3</v>
      </c>
      <c r="H407" s="1" t="s">
        <v>646</v>
      </c>
      <c r="I407" s="47">
        <f t="shared" si="20"/>
        <v>130603001</v>
      </c>
      <c r="J407" s="53">
        <v>1</v>
      </c>
      <c r="K407" s="52" t="s">
        <v>669</v>
      </c>
      <c r="N407" s="10"/>
      <c r="O407" s="10"/>
    </row>
    <row r="408" spans="1:17" ht="14.5" x14ac:dyDescent="0.3">
      <c r="A408" s="4">
        <v>13</v>
      </c>
      <c r="B408" s="5" t="str">
        <f>VLOOKUP(A408,'DESARROLLO - COLECCIÓN'!$F$4:$K$128,2,0)</f>
        <v>Vivienda y Construcción</v>
      </c>
      <c r="C408" s="9">
        <v>1306</v>
      </c>
      <c r="D408" s="7" t="str">
        <f>VLOOKUP(C408,'DESARROLLO - COLECCIÓN'!$H$4:$J$128,3,0)</f>
        <v>Maquinaria de la Construcción</v>
      </c>
      <c r="E408" s="7" t="str">
        <f>VLOOKUP(C408,'DESARROLLO - COLECCIÓN'!$H$4:$K$128,4,0)</f>
        <v>DATAMAQUINARIA</v>
      </c>
      <c r="F408" s="9">
        <f t="shared" si="21"/>
        <v>130603</v>
      </c>
      <c r="G408" s="9">
        <v>3</v>
      </c>
      <c r="H408" s="1" t="s">
        <v>646</v>
      </c>
      <c r="I408" s="47">
        <f t="shared" si="20"/>
        <v>130603002</v>
      </c>
      <c r="J408" s="53">
        <v>2</v>
      </c>
      <c r="K408" s="52" t="s">
        <v>670</v>
      </c>
      <c r="N408" s="10"/>
      <c r="O408" s="10"/>
    </row>
    <row r="409" spans="1:17" ht="14.5" x14ac:dyDescent="0.3">
      <c r="A409" s="4">
        <v>13</v>
      </c>
      <c r="B409" s="5" t="str">
        <f>VLOOKUP(A409,'DESARROLLO - COLECCIÓN'!$F$4:$K$128,2,0)</f>
        <v>Vivienda y Construcción</v>
      </c>
      <c r="C409" s="9">
        <v>1306</v>
      </c>
      <c r="D409" s="7" t="str">
        <f>VLOOKUP(C409,'DESARROLLO - COLECCIÓN'!$H$4:$J$128,3,0)</f>
        <v>Maquinaria de la Construcción</v>
      </c>
      <c r="E409" s="7" t="str">
        <f>VLOOKUP(C409,'DESARROLLO - COLECCIÓN'!$H$4:$K$128,4,0)</f>
        <v>DATAMAQUINARIA</v>
      </c>
      <c r="F409" s="9">
        <f t="shared" si="21"/>
        <v>130603</v>
      </c>
      <c r="G409" s="9">
        <v>3</v>
      </c>
      <c r="H409" s="1" t="s">
        <v>646</v>
      </c>
      <c r="I409" s="47">
        <f t="shared" si="20"/>
        <v>130603003</v>
      </c>
      <c r="J409" s="53">
        <v>3</v>
      </c>
      <c r="K409" s="52" t="s">
        <v>671</v>
      </c>
      <c r="N409" s="10"/>
      <c r="O409" s="10"/>
    </row>
    <row r="410" spans="1:17" ht="14.5" x14ac:dyDescent="0.3">
      <c r="A410" s="4">
        <v>13</v>
      </c>
      <c r="B410" s="5" t="str">
        <f>VLOOKUP(A410,'DESARROLLO - COLECCIÓN'!$F$4:$K$128,2,0)</f>
        <v>Vivienda y Construcción</v>
      </c>
      <c r="C410" s="9">
        <v>1306</v>
      </c>
      <c r="D410" s="7" t="str">
        <f>VLOOKUP(C410,'DESARROLLO - COLECCIÓN'!$H$4:$J$128,3,0)</f>
        <v>Maquinaria de la Construcción</v>
      </c>
      <c r="E410" s="7" t="str">
        <f>VLOOKUP(C410,'DESARROLLO - COLECCIÓN'!$H$4:$K$128,4,0)</f>
        <v>DATAMAQUINARIA</v>
      </c>
      <c r="F410" s="9">
        <f t="shared" si="21"/>
        <v>130603</v>
      </c>
      <c r="G410" s="9">
        <v>3</v>
      </c>
      <c r="H410" s="1" t="s">
        <v>646</v>
      </c>
      <c r="I410" s="47">
        <f t="shared" si="20"/>
        <v>130603004</v>
      </c>
      <c r="J410" s="53">
        <v>4</v>
      </c>
      <c r="K410" s="52" t="s">
        <v>672</v>
      </c>
      <c r="N410" s="10"/>
      <c r="O410" s="10"/>
    </row>
    <row r="411" spans="1:17" ht="14.5" x14ac:dyDescent="0.3">
      <c r="A411" s="4">
        <v>13</v>
      </c>
      <c r="B411" s="5" t="str">
        <f>VLOOKUP(A411,'DESARROLLO - COLECCIÓN'!$F$4:$K$128,2,0)</f>
        <v>Vivienda y Construcción</v>
      </c>
      <c r="C411" s="9">
        <v>1306</v>
      </c>
      <c r="D411" s="7" t="str">
        <f>VLOOKUP(C411,'DESARROLLO - COLECCIÓN'!$H$4:$J$128,3,0)</f>
        <v>Maquinaria de la Construcción</v>
      </c>
      <c r="E411" s="7" t="str">
        <f>VLOOKUP(C411,'DESARROLLO - COLECCIÓN'!$H$4:$K$128,4,0)</f>
        <v>DATAMAQUINARIA</v>
      </c>
      <c r="F411" s="9">
        <f t="shared" si="21"/>
        <v>130603</v>
      </c>
      <c r="G411" s="9">
        <v>3</v>
      </c>
      <c r="H411" s="1" t="s">
        <v>646</v>
      </c>
      <c r="I411" s="47">
        <f t="shared" si="20"/>
        <v>130603005</v>
      </c>
      <c r="J411" s="53">
        <v>5</v>
      </c>
      <c r="K411" s="52" t="s">
        <v>673</v>
      </c>
      <c r="N411" s="10"/>
      <c r="O411" s="10"/>
    </row>
    <row r="412" spans="1:17" ht="14.5" x14ac:dyDescent="0.3">
      <c r="A412" s="4">
        <v>13</v>
      </c>
      <c r="B412" s="5" t="str">
        <f>VLOOKUP(A412,'DESARROLLO - COLECCIÓN'!$F$4:$K$128,2,0)</f>
        <v>Vivienda y Construcción</v>
      </c>
      <c r="C412" s="9">
        <v>1306</v>
      </c>
      <c r="D412" s="7" t="str">
        <f>VLOOKUP(C412,'DESARROLLO - COLECCIÓN'!$H$4:$J$128,3,0)</f>
        <v>Maquinaria de la Construcción</v>
      </c>
      <c r="E412" s="7" t="str">
        <f>VLOOKUP(C412,'DESARROLLO - COLECCIÓN'!$H$4:$K$128,4,0)</f>
        <v>DATAMAQUINARIA</v>
      </c>
      <c r="F412" s="9">
        <f t="shared" si="21"/>
        <v>130604</v>
      </c>
      <c r="G412" s="9">
        <v>4</v>
      </c>
      <c r="H412" s="1" t="s">
        <v>647</v>
      </c>
      <c r="I412" s="47">
        <f t="shared" si="20"/>
        <v>130604001</v>
      </c>
      <c r="J412" s="53">
        <v>1</v>
      </c>
      <c r="K412" s="52" t="s">
        <v>674</v>
      </c>
      <c r="N412" s="10"/>
      <c r="O412" s="10"/>
    </row>
    <row r="413" spans="1:17" ht="14.5" x14ac:dyDescent="0.3">
      <c r="A413" s="4">
        <v>13</v>
      </c>
      <c r="B413" s="5" t="str">
        <f>VLOOKUP(A413,'DESARROLLO - COLECCIÓN'!$F$4:$K$128,2,0)</f>
        <v>Vivienda y Construcción</v>
      </c>
      <c r="C413" s="9">
        <v>1306</v>
      </c>
      <c r="D413" s="7" t="str">
        <f>VLOOKUP(C413,'DESARROLLO - COLECCIÓN'!$H$4:$J$128,3,0)</f>
        <v>Maquinaria de la Construcción</v>
      </c>
      <c r="E413" s="7" t="str">
        <f>VLOOKUP(C413,'DESARROLLO - COLECCIÓN'!$H$4:$K$128,4,0)</f>
        <v>DATAMAQUINARIA</v>
      </c>
      <c r="F413" s="9">
        <f t="shared" si="21"/>
        <v>130604</v>
      </c>
      <c r="G413" s="9">
        <v>4</v>
      </c>
      <c r="H413" s="1" t="s">
        <v>647</v>
      </c>
      <c r="I413" s="47">
        <f t="shared" si="20"/>
        <v>130604002</v>
      </c>
      <c r="J413" s="53">
        <v>2</v>
      </c>
      <c r="K413" s="52" t="s">
        <v>675</v>
      </c>
      <c r="N413" s="10"/>
      <c r="O413" s="10"/>
    </row>
    <row r="414" spans="1:17" ht="14.5" x14ac:dyDescent="0.3">
      <c r="A414" s="4">
        <v>13</v>
      </c>
      <c r="B414" s="5" t="str">
        <f>VLOOKUP(A414,'DESARROLLO - COLECCIÓN'!$F$4:$K$128,2,0)</f>
        <v>Vivienda y Construcción</v>
      </c>
      <c r="C414" s="9">
        <v>1306</v>
      </c>
      <c r="D414" s="7" t="str">
        <f>VLOOKUP(C414,'DESARROLLO - COLECCIÓN'!$H$4:$J$128,3,0)</f>
        <v>Maquinaria de la Construcción</v>
      </c>
      <c r="E414" s="7" t="str">
        <f>VLOOKUP(C414,'DESARROLLO - COLECCIÓN'!$H$4:$K$128,4,0)</f>
        <v>DATAMAQUINARIA</v>
      </c>
      <c r="F414" s="9">
        <f t="shared" si="21"/>
        <v>130604</v>
      </c>
      <c r="G414" s="9">
        <v>4</v>
      </c>
      <c r="H414" s="1" t="s">
        <v>647</v>
      </c>
      <c r="I414" s="47">
        <f t="shared" si="20"/>
        <v>130604003</v>
      </c>
      <c r="J414" s="53">
        <v>3</v>
      </c>
      <c r="K414" s="52" t="s">
        <v>676</v>
      </c>
      <c r="N414" s="10"/>
      <c r="O414" s="10"/>
    </row>
    <row r="415" spans="1:17" x14ac:dyDescent="0.3">
      <c r="A415" s="4">
        <v>13</v>
      </c>
      <c r="B415" s="5" t="str">
        <f>VLOOKUP(A415,'DESARROLLO - COLECCIÓN'!$F$4:$K$128,2,0)</f>
        <v>Vivienda y Construcción</v>
      </c>
      <c r="C415" s="38">
        <v>1307</v>
      </c>
      <c r="D415" s="7" t="str">
        <f>VLOOKUP(C415,'DESARROLLO - COLECCIÓN'!$H$4:$J$128,3,0)</f>
        <v>Vivienda</v>
      </c>
      <c r="E415" s="7" t="str">
        <f>VLOOKUP(C415,'DESARROLLO - COLECCIÓN'!$H$4:$K$128,4,0)</f>
        <v>DATAVIVIENDA</v>
      </c>
      <c r="F415" s="9">
        <f t="shared" si="21"/>
        <v>130700</v>
      </c>
      <c r="I415" s="47">
        <f t="shared" si="20"/>
        <v>130700000</v>
      </c>
      <c r="L415" s="9" t="s">
        <v>419</v>
      </c>
      <c r="M415" s="9" t="s">
        <v>420</v>
      </c>
      <c r="N415" s="8" t="s">
        <v>482</v>
      </c>
      <c r="O415" s="8" t="s">
        <v>480</v>
      </c>
      <c r="Q415" s="31" t="s">
        <v>434</v>
      </c>
    </row>
    <row r="416" spans="1:17" x14ac:dyDescent="0.3">
      <c r="A416" s="4">
        <v>13</v>
      </c>
      <c r="B416" s="5" t="str">
        <f>VLOOKUP(A416,'DESARROLLO - COLECCIÓN'!$F$4:$K$128,2,0)</f>
        <v>Vivienda y Construcción</v>
      </c>
      <c r="C416" s="38">
        <v>1308</v>
      </c>
      <c r="D416" s="7" t="str">
        <f>VLOOKUP(C416,'DESARROLLO - COLECCIÓN'!$H$4:$J$128,3,0)</f>
        <v>Mundo inmobiliario</v>
      </c>
      <c r="E416" s="7" t="str">
        <f>VLOOKUP(C416,'DESARROLLO - COLECCIÓN'!$H$4:$K$128,4,0)</f>
        <v>DATAINMOBILIARIO</v>
      </c>
      <c r="F416" s="9">
        <f t="shared" si="21"/>
        <v>130800</v>
      </c>
      <c r="I416" s="47">
        <f t="shared" si="20"/>
        <v>130800000</v>
      </c>
      <c r="L416" s="9" t="s">
        <v>420</v>
      </c>
      <c r="M416" s="9" t="s">
        <v>420</v>
      </c>
      <c r="N416" s="8" t="s">
        <v>482</v>
      </c>
      <c r="O416" s="10" t="s">
        <v>481</v>
      </c>
      <c r="Q416" s="31"/>
    </row>
    <row r="417" spans="1:17" ht="14.5" x14ac:dyDescent="0.3">
      <c r="A417" s="4">
        <v>13</v>
      </c>
      <c r="B417" s="5" t="str">
        <f>VLOOKUP(A417,'DESARROLLO - COLECCIÓN'!$F$4:$K$128,2,0)</f>
        <v>Vivienda y Construcción</v>
      </c>
      <c r="C417" s="38">
        <v>1309</v>
      </c>
      <c r="D417" s="7" t="str">
        <f>VLOOKUP(C417,'DESARROLLO - COLECCIÓN'!$H$4:$J$128,3,0)</f>
        <v>Desarrollo Rural/Urbano</v>
      </c>
      <c r="E417" s="7" t="str">
        <f>VLOOKUP(C417,'DESARROLLO - COLECCIÓN'!$H$4:$K$128,4,0)</f>
        <v>DATATERRITORIO</v>
      </c>
      <c r="F417" s="9">
        <f t="shared" si="21"/>
        <v>130901</v>
      </c>
      <c r="G417" s="29">
        <v>1</v>
      </c>
      <c r="H417" s="52" t="s">
        <v>677</v>
      </c>
      <c r="I417" s="47">
        <f>F417*1000+J417</f>
        <v>130901001</v>
      </c>
      <c r="J417" s="53">
        <v>1</v>
      </c>
      <c r="K417" s="52" t="s">
        <v>678</v>
      </c>
      <c r="L417" s="9" t="s">
        <v>419</v>
      </c>
      <c r="M417" s="9" t="s">
        <v>419</v>
      </c>
      <c r="N417" s="8" t="s">
        <v>469</v>
      </c>
      <c r="O417" s="10"/>
      <c r="Q417" s="31"/>
    </row>
    <row r="418" spans="1:17" ht="14.5" x14ac:dyDescent="0.3">
      <c r="A418" s="4">
        <v>13</v>
      </c>
      <c r="B418" s="5" t="str">
        <f>VLOOKUP(A418,'DESARROLLO - COLECCIÓN'!$F$4:$K$128,2,0)</f>
        <v>Vivienda y Construcción</v>
      </c>
      <c r="C418" s="38">
        <v>1309</v>
      </c>
      <c r="D418" s="7" t="str">
        <f>VLOOKUP(C418,'DESARROLLO - COLECCIÓN'!$H$4:$J$128,3,0)</f>
        <v>Desarrollo Rural/Urbano</v>
      </c>
      <c r="E418" s="7" t="str">
        <f>VLOOKUP(C418,'DESARROLLO - COLECCIÓN'!$H$4:$K$128,4,0)</f>
        <v>DATATERRITORIO</v>
      </c>
      <c r="F418" s="9">
        <f t="shared" si="21"/>
        <v>130901</v>
      </c>
      <c r="G418" s="29">
        <v>1</v>
      </c>
      <c r="H418" s="52" t="s">
        <v>677</v>
      </c>
      <c r="I418" s="47">
        <f>F418*1000+J418</f>
        <v>130901002</v>
      </c>
      <c r="J418" s="53">
        <v>2</v>
      </c>
      <c r="K418" s="52" t="s">
        <v>679</v>
      </c>
      <c r="N418" s="8"/>
      <c r="O418" s="10"/>
      <c r="Q418" s="31"/>
    </row>
    <row r="419" spans="1:17" ht="14.5" x14ac:dyDescent="0.3">
      <c r="A419" s="4">
        <v>13</v>
      </c>
      <c r="B419" s="5" t="str">
        <f>VLOOKUP(A419,'DESARROLLO - COLECCIÓN'!$F$4:$K$128,2,0)</f>
        <v>Vivienda y Construcción</v>
      </c>
      <c r="C419" s="38">
        <v>1309</v>
      </c>
      <c r="D419" s="7" t="str">
        <f>VLOOKUP(C419,'DESARROLLO - COLECCIÓN'!$H$4:$J$128,3,0)</f>
        <v>Desarrollo Rural/Urbano</v>
      </c>
      <c r="E419" s="7" t="str">
        <f>VLOOKUP(C419,'DESARROLLO - COLECCIÓN'!$H$4:$K$128,4,0)</f>
        <v>DATATERRITORIO</v>
      </c>
      <c r="F419" s="9">
        <f t="shared" si="21"/>
        <v>130901</v>
      </c>
      <c r="G419" s="29">
        <v>1</v>
      </c>
      <c r="H419" s="52" t="s">
        <v>677</v>
      </c>
      <c r="I419" s="47">
        <f t="shared" ref="I419:I422" si="22">F419*1000+J419</f>
        <v>130901003</v>
      </c>
      <c r="J419" s="53">
        <v>3</v>
      </c>
      <c r="K419" s="52" t="s">
        <v>680</v>
      </c>
      <c r="N419" s="8"/>
      <c r="O419" s="10"/>
      <c r="Q419" s="31"/>
    </row>
    <row r="420" spans="1:17" ht="14.5" x14ac:dyDescent="0.3">
      <c r="A420" s="4">
        <v>13</v>
      </c>
      <c r="B420" s="5" t="str">
        <f>VLOOKUP(A420,'DESARROLLO - COLECCIÓN'!$F$4:$K$128,2,0)</f>
        <v>Vivienda y Construcción</v>
      </c>
      <c r="C420" s="38">
        <v>1309</v>
      </c>
      <c r="D420" s="7" t="str">
        <f>VLOOKUP(C420,'DESARROLLO - COLECCIÓN'!$H$4:$J$128,3,0)</f>
        <v>Desarrollo Rural/Urbano</v>
      </c>
      <c r="E420" s="7" t="str">
        <f>VLOOKUP(C420,'DESARROLLO - COLECCIÓN'!$H$4:$K$128,4,0)</f>
        <v>DATATERRITORIO</v>
      </c>
      <c r="F420" s="9">
        <f t="shared" si="21"/>
        <v>130901</v>
      </c>
      <c r="G420" s="29">
        <v>1</v>
      </c>
      <c r="H420" s="52" t="s">
        <v>677</v>
      </c>
      <c r="I420" s="47">
        <f t="shared" si="22"/>
        <v>130901004</v>
      </c>
      <c r="J420" s="53">
        <v>4</v>
      </c>
      <c r="K420" s="52" t="s">
        <v>681</v>
      </c>
      <c r="N420" s="8"/>
      <c r="O420" s="10"/>
      <c r="Q420" s="31"/>
    </row>
    <row r="421" spans="1:17" ht="14.5" x14ac:dyDescent="0.3">
      <c r="A421" s="4">
        <v>13</v>
      </c>
      <c r="B421" s="5" t="str">
        <f>VLOOKUP(A421,'DESARROLLO - COLECCIÓN'!$F$4:$K$128,2,0)</f>
        <v>Vivienda y Construcción</v>
      </c>
      <c r="C421" s="38">
        <v>1309</v>
      </c>
      <c r="D421" s="7" t="str">
        <f>VLOOKUP(C421,'DESARROLLO - COLECCIÓN'!$H$4:$J$128,3,0)</f>
        <v>Desarrollo Rural/Urbano</v>
      </c>
      <c r="E421" s="7" t="str">
        <f>VLOOKUP(C421,'DESARROLLO - COLECCIÓN'!$H$4:$K$128,4,0)</f>
        <v>DATATERRITORIO</v>
      </c>
      <c r="F421" s="9">
        <f t="shared" si="21"/>
        <v>130901</v>
      </c>
      <c r="G421" s="29">
        <v>1</v>
      </c>
      <c r="H421" s="52" t="s">
        <v>677</v>
      </c>
      <c r="I421" s="47">
        <f t="shared" si="22"/>
        <v>130901005</v>
      </c>
      <c r="J421" s="53">
        <v>5</v>
      </c>
      <c r="K421" s="52" t="s">
        <v>682</v>
      </c>
      <c r="N421" s="8"/>
      <c r="O421" s="10"/>
      <c r="Q421" s="31"/>
    </row>
    <row r="422" spans="1:17" ht="14.5" x14ac:dyDescent="0.3">
      <c r="A422" s="4">
        <v>13</v>
      </c>
      <c r="B422" s="5" t="str">
        <f>VLOOKUP(A422,'DESARROLLO - COLECCIÓN'!$F$4:$K$128,2,0)</f>
        <v>Vivienda y Construcción</v>
      </c>
      <c r="C422" s="38">
        <v>1309</v>
      </c>
      <c r="D422" s="7" t="str">
        <f>VLOOKUP(C422,'DESARROLLO - COLECCIÓN'!$H$4:$J$128,3,0)</f>
        <v>Desarrollo Rural/Urbano</v>
      </c>
      <c r="E422" s="7" t="str">
        <f>VLOOKUP(C422,'DESARROLLO - COLECCIÓN'!$H$4:$K$128,4,0)</f>
        <v>DATATERRITORIO</v>
      </c>
      <c r="F422" s="9">
        <f t="shared" si="21"/>
        <v>130901</v>
      </c>
      <c r="G422" s="29">
        <v>1</v>
      </c>
      <c r="H422" s="52" t="s">
        <v>677</v>
      </c>
      <c r="I422" s="47">
        <f t="shared" si="22"/>
        <v>130901006</v>
      </c>
      <c r="J422" s="53">
        <v>6</v>
      </c>
      <c r="K422" s="52" t="s">
        <v>683</v>
      </c>
      <c r="N422" s="8"/>
      <c r="O422" s="10"/>
      <c r="Q422" s="31"/>
    </row>
    <row r="425" spans="1:17" ht="14.5" x14ac:dyDescent="0.3">
      <c r="A425" s="4">
        <v>13</v>
      </c>
      <c r="B425" s="5" t="str">
        <f>VLOOKUP(A425,'DESARROLLO - COLECCIÓN'!$F$4:$K$128,2,0)</f>
        <v>Vivienda y Construcción</v>
      </c>
      <c r="C425" s="38"/>
      <c r="D425" s="7" t="e">
        <f>VLOOKUP(C425,'DESARROLLO - COLECCIÓN'!$H$4:$J$128,3,0)</f>
        <v>#N/A</v>
      </c>
      <c r="E425" s="7" t="e">
        <f>VLOOKUP(C425,'DESARROLLO - COLECCIÓN'!$H$4:$K$128,4,0)</f>
        <v>#N/A</v>
      </c>
      <c r="F425" s="14">
        <f t="shared" ref="F425:F456" si="23">C425*100+G425</f>
        <v>3</v>
      </c>
      <c r="G425" s="14">
        <v>3</v>
      </c>
      <c r="H425" s="13" t="s">
        <v>721</v>
      </c>
      <c r="I425" s="70">
        <f t="shared" si="20"/>
        <v>3001</v>
      </c>
      <c r="J425" s="71">
        <v>1</v>
      </c>
      <c r="K425" s="54" t="s">
        <v>722</v>
      </c>
      <c r="N425" s="8"/>
      <c r="O425" s="10"/>
      <c r="Q425" s="31"/>
    </row>
    <row r="426" spans="1:17" ht="14.5" x14ac:dyDescent="0.3">
      <c r="A426" s="4">
        <v>13</v>
      </c>
      <c r="B426" s="5" t="str">
        <f>VLOOKUP(A426,'DESARROLLO - COLECCIÓN'!$F$4:$K$128,2,0)</f>
        <v>Vivienda y Construcción</v>
      </c>
      <c r="C426" s="38"/>
      <c r="D426" s="7" t="e">
        <f>VLOOKUP(C426,'DESARROLLO - COLECCIÓN'!$H$4:$J$128,3,0)</f>
        <v>#N/A</v>
      </c>
      <c r="E426" s="7" t="e">
        <f>VLOOKUP(C426,'DESARROLLO - COLECCIÓN'!$H$4:$K$128,4,0)</f>
        <v>#N/A</v>
      </c>
      <c r="F426" s="14">
        <f t="shared" si="23"/>
        <v>3</v>
      </c>
      <c r="G426" s="14">
        <v>3</v>
      </c>
      <c r="H426" s="13" t="s">
        <v>721</v>
      </c>
      <c r="I426" s="70">
        <f t="shared" si="20"/>
        <v>3002</v>
      </c>
      <c r="J426" s="71">
        <v>2</v>
      </c>
      <c r="K426" s="54" t="s">
        <v>723</v>
      </c>
      <c r="N426" s="8"/>
      <c r="O426" s="10"/>
      <c r="Q426" s="31"/>
    </row>
    <row r="427" spans="1:17" ht="14.5" x14ac:dyDescent="0.3">
      <c r="A427" s="4">
        <v>13</v>
      </c>
      <c r="B427" s="5" t="str">
        <f>VLOOKUP(A427,'DESARROLLO - COLECCIÓN'!$F$4:$K$128,2,0)</f>
        <v>Vivienda y Construcción</v>
      </c>
      <c r="C427" s="38"/>
      <c r="D427" s="7" t="e">
        <f>VLOOKUP(C427,'DESARROLLO - COLECCIÓN'!$H$4:$J$128,3,0)</f>
        <v>#N/A</v>
      </c>
      <c r="E427" s="7" t="e">
        <f>VLOOKUP(C427,'DESARROLLO - COLECCIÓN'!$H$4:$K$128,4,0)</f>
        <v>#N/A</v>
      </c>
      <c r="F427" s="14">
        <f t="shared" si="23"/>
        <v>3</v>
      </c>
      <c r="G427" s="14">
        <v>3</v>
      </c>
      <c r="H427" s="13" t="s">
        <v>721</v>
      </c>
      <c r="I427" s="70">
        <f t="shared" si="20"/>
        <v>3003</v>
      </c>
      <c r="J427" s="71">
        <v>3</v>
      </c>
      <c r="K427" s="54" t="s">
        <v>724</v>
      </c>
      <c r="N427" s="8"/>
      <c r="O427" s="10"/>
      <c r="Q427" s="31"/>
    </row>
    <row r="428" spans="1:17" ht="14.5" x14ac:dyDescent="0.3">
      <c r="A428" s="4">
        <v>13</v>
      </c>
      <c r="B428" s="5" t="str">
        <f>VLOOKUP(A428,'DESARROLLO - COLECCIÓN'!$F$4:$K$128,2,0)</f>
        <v>Vivienda y Construcción</v>
      </c>
      <c r="C428" s="38"/>
      <c r="D428" s="7" t="e">
        <f>VLOOKUP(C428,'DESARROLLO - COLECCIÓN'!$H$4:$J$128,3,0)</f>
        <v>#N/A</v>
      </c>
      <c r="E428" s="7" t="e">
        <f>VLOOKUP(C428,'DESARROLLO - COLECCIÓN'!$H$4:$K$128,4,0)</f>
        <v>#N/A</v>
      </c>
      <c r="F428" s="14">
        <f t="shared" si="23"/>
        <v>3</v>
      </c>
      <c r="G428" s="14">
        <v>3</v>
      </c>
      <c r="H428" s="13" t="s">
        <v>721</v>
      </c>
      <c r="I428" s="70">
        <f t="shared" si="20"/>
        <v>3004</v>
      </c>
      <c r="J428" s="71">
        <v>4</v>
      </c>
      <c r="K428" s="54" t="s">
        <v>725</v>
      </c>
      <c r="N428" s="8"/>
      <c r="O428" s="10"/>
      <c r="Q428" s="31"/>
    </row>
    <row r="429" spans="1:17" ht="14.5" x14ac:dyDescent="0.3">
      <c r="A429" s="4">
        <v>13</v>
      </c>
      <c r="B429" s="5" t="str">
        <f>VLOOKUP(A429,'DESARROLLO - COLECCIÓN'!$F$4:$K$128,2,0)</f>
        <v>Vivienda y Construcción</v>
      </c>
      <c r="C429" s="38"/>
      <c r="D429" s="7" t="e">
        <f>VLOOKUP(C429,'DESARROLLO - COLECCIÓN'!$H$4:$J$128,3,0)</f>
        <v>#N/A</v>
      </c>
      <c r="E429" s="7" t="e">
        <f>VLOOKUP(C429,'DESARROLLO - COLECCIÓN'!$H$4:$K$128,4,0)</f>
        <v>#N/A</v>
      </c>
      <c r="F429" s="14">
        <f t="shared" si="23"/>
        <v>3</v>
      </c>
      <c r="G429" s="14">
        <v>3</v>
      </c>
      <c r="H429" s="13" t="s">
        <v>721</v>
      </c>
      <c r="I429" s="70">
        <f t="shared" si="20"/>
        <v>3005</v>
      </c>
      <c r="J429" s="71">
        <v>5</v>
      </c>
      <c r="K429" s="54" t="s">
        <v>726</v>
      </c>
      <c r="N429" s="8"/>
      <c r="O429" s="10"/>
      <c r="Q429" s="31"/>
    </row>
    <row r="430" spans="1:17" ht="14.5" x14ac:dyDescent="0.3">
      <c r="A430" s="4">
        <v>13</v>
      </c>
      <c r="B430" s="5" t="str">
        <f>VLOOKUP(A430,'DESARROLLO - COLECCIÓN'!$F$4:$K$128,2,0)</f>
        <v>Vivienda y Construcción</v>
      </c>
      <c r="C430" s="38"/>
      <c r="D430" s="7" t="e">
        <f>VLOOKUP(C430,'DESARROLLO - COLECCIÓN'!$H$4:$J$128,3,0)</f>
        <v>#N/A</v>
      </c>
      <c r="E430" s="7" t="e">
        <f>VLOOKUP(C430,'DESARROLLO - COLECCIÓN'!$H$4:$K$128,4,0)</f>
        <v>#N/A</v>
      </c>
      <c r="F430" s="14">
        <f t="shared" si="23"/>
        <v>3</v>
      </c>
      <c r="G430" s="14">
        <v>3</v>
      </c>
      <c r="H430" s="13" t="s">
        <v>721</v>
      </c>
      <c r="I430" s="70">
        <f t="shared" si="20"/>
        <v>3006</v>
      </c>
      <c r="J430" s="71">
        <v>6</v>
      </c>
      <c r="K430" s="54" t="s">
        <v>727</v>
      </c>
      <c r="N430" s="8"/>
      <c r="O430" s="10"/>
      <c r="Q430" s="31"/>
    </row>
    <row r="431" spans="1:17" ht="14.5" x14ac:dyDescent="0.3">
      <c r="A431" s="4">
        <v>13</v>
      </c>
      <c r="B431" s="5" t="str">
        <f>VLOOKUP(A431,'DESARROLLO - COLECCIÓN'!$F$4:$K$128,2,0)</f>
        <v>Vivienda y Construcción</v>
      </c>
      <c r="C431" s="38"/>
      <c r="D431" s="7" t="e">
        <f>VLOOKUP(C431,'DESARROLLO - COLECCIÓN'!$H$4:$J$128,3,0)</f>
        <v>#N/A</v>
      </c>
      <c r="E431" s="7" t="e">
        <f>VLOOKUP(C431,'DESARROLLO - COLECCIÓN'!$H$4:$K$128,4,0)</f>
        <v>#N/A</v>
      </c>
      <c r="F431" s="14">
        <f t="shared" si="23"/>
        <v>3</v>
      </c>
      <c r="G431" s="14">
        <v>3</v>
      </c>
      <c r="H431" s="13" t="s">
        <v>721</v>
      </c>
      <c r="I431" s="70">
        <f t="shared" si="20"/>
        <v>3007</v>
      </c>
      <c r="J431" s="71">
        <v>7</v>
      </c>
      <c r="K431" s="54" t="s">
        <v>728</v>
      </c>
      <c r="N431" s="8"/>
      <c r="O431" s="10"/>
      <c r="Q431" s="31"/>
    </row>
    <row r="432" spans="1:17" ht="14.5" x14ac:dyDescent="0.3">
      <c r="A432" s="4">
        <v>13</v>
      </c>
      <c r="B432" s="5" t="str">
        <f>VLOOKUP(A432,'DESARROLLO - COLECCIÓN'!$F$4:$K$128,2,0)</f>
        <v>Vivienda y Construcción</v>
      </c>
      <c r="C432" s="38"/>
      <c r="D432" s="7" t="e">
        <f>VLOOKUP(C432,'DESARROLLO - COLECCIÓN'!$H$4:$J$128,3,0)</f>
        <v>#N/A</v>
      </c>
      <c r="E432" s="7" t="e">
        <f>VLOOKUP(C432,'DESARROLLO - COLECCIÓN'!$H$4:$K$128,4,0)</f>
        <v>#N/A</v>
      </c>
      <c r="F432" s="14">
        <f t="shared" si="23"/>
        <v>3</v>
      </c>
      <c r="G432" s="14">
        <v>3</v>
      </c>
      <c r="H432" s="13" t="s">
        <v>721</v>
      </c>
      <c r="I432" s="70">
        <f t="shared" si="20"/>
        <v>3008</v>
      </c>
      <c r="J432" s="71">
        <v>8</v>
      </c>
      <c r="K432" s="54" t="s">
        <v>729</v>
      </c>
      <c r="N432" s="8"/>
      <c r="O432" s="10"/>
      <c r="Q432" s="31"/>
    </row>
    <row r="433" spans="1:17" ht="14.5" x14ac:dyDescent="0.3">
      <c r="A433" s="4">
        <v>13</v>
      </c>
      <c r="B433" s="5" t="str">
        <f>VLOOKUP(A433,'DESARROLLO - COLECCIÓN'!$F$4:$K$128,2,0)</f>
        <v>Vivienda y Construcción</v>
      </c>
      <c r="C433" s="38"/>
      <c r="D433" s="7" t="e">
        <f>VLOOKUP(C433,'DESARROLLO - COLECCIÓN'!$H$4:$J$128,3,0)</f>
        <v>#N/A</v>
      </c>
      <c r="E433" s="7" t="e">
        <f>VLOOKUP(C433,'DESARROLLO - COLECCIÓN'!$H$4:$K$128,4,0)</f>
        <v>#N/A</v>
      </c>
      <c r="F433" s="14">
        <f t="shared" si="23"/>
        <v>3</v>
      </c>
      <c r="G433" s="14">
        <v>3</v>
      </c>
      <c r="H433" s="13" t="s">
        <v>721</v>
      </c>
      <c r="I433" s="70">
        <f t="shared" si="20"/>
        <v>3009</v>
      </c>
      <c r="J433" s="71">
        <v>9</v>
      </c>
      <c r="K433" s="54" t="s">
        <v>730</v>
      </c>
      <c r="N433" s="8"/>
      <c r="O433" s="10"/>
      <c r="Q433" s="31"/>
    </row>
    <row r="434" spans="1:17" ht="14.5" x14ac:dyDescent="0.3">
      <c r="A434" s="4">
        <v>13</v>
      </c>
      <c r="B434" s="5" t="str">
        <f>VLOOKUP(A434,'DESARROLLO - COLECCIÓN'!$F$4:$K$128,2,0)</f>
        <v>Vivienda y Construcción</v>
      </c>
      <c r="C434" s="38"/>
      <c r="D434" s="7" t="e">
        <f>VLOOKUP(C434,'DESARROLLO - COLECCIÓN'!$H$4:$J$128,3,0)</f>
        <v>#N/A</v>
      </c>
      <c r="E434" s="7" t="e">
        <f>VLOOKUP(C434,'DESARROLLO - COLECCIÓN'!$H$4:$K$128,4,0)</f>
        <v>#N/A</v>
      </c>
      <c r="F434" s="14">
        <f t="shared" si="23"/>
        <v>3</v>
      </c>
      <c r="G434" s="14">
        <v>3</v>
      </c>
      <c r="H434" s="13" t="s">
        <v>721</v>
      </c>
      <c r="I434" s="70">
        <f t="shared" si="20"/>
        <v>3010</v>
      </c>
      <c r="J434" s="71">
        <v>10</v>
      </c>
      <c r="K434" s="54" t="s">
        <v>731</v>
      </c>
      <c r="N434" s="8"/>
      <c r="O434" s="10"/>
      <c r="Q434" s="31"/>
    </row>
    <row r="435" spans="1:17" ht="14.5" x14ac:dyDescent="0.3">
      <c r="A435" s="4">
        <v>13</v>
      </c>
      <c r="B435" s="5" t="str">
        <f>VLOOKUP(A435,'DESARROLLO - COLECCIÓN'!$F$4:$K$128,2,0)</f>
        <v>Vivienda y Construcción</v>
      </c>
      <c r="C435" s="38"/>
      <c r="D435" s="7" t="e">
        <f>VLOOKUP(C435,'DESARROLLO - COLECCIÓN'!$H$4:$J$128,3,0)</f>
        <v>#N/A</v>
      </c>
      <c r="E435" s="7" t="e">
        <f>VLOOKUP(C435,'DESARROLLO - COLECCIÓN'!$H$4:$K$128,4,0)</f>
        <v>#N/A</v>
      </c>
      <c r="F435" s="14">
        <f t="shared" si="23"/>
        <v>3</v>
      </c>
      <c r="G435" s="14">
        <v>3</v>
      </c>
      <c r="H435" s="13" t="s">
        <v>721</v>
      </c>
      <c r="I435" s="70">
        <f t="shared" si="20"/>
        <v>3011</v>
      </c>
      <c r="J435" s="71">
        <v>11</v>
      </c>
      <c r="K435" s="54" t="s">
        <v>732</v>
      </c>
      <c r="N435" s="8"/>
      <c r="O435" s="10"/>
      <c r="Q435" s="31"/>
    </row>
    <row r="436" spans="1:17" ht="14.5" x14ac:dyDescent="0.3">
      <c r="A436" s="4">
        <v>13</v>
      </c>
      <c r="B436" s="5" t="str">
        <f>VLOOKUP(A436,'DESARROLLO - COLECCIÓN'!$F$4:$K$128,2,0)</f>
        <v>Vivienda y Construcción</v>
      </c>
      <c r="C436" s="38"/>
      <c r="D436" s="7" t="e">
        <f>VLOOKUP(C436,'DESARROLLO - COLECCIÓN'!$H$4:$J$128,3,0)</f>
        <v>#N/A</v>
      </c>
      <c r="E436" s="7" t="e">
        <f>VLOOKUP(C436,'DESARROLLO - COLECCIÓN'!$H$4:$K$128,4,0)</f>
        <v>#N/A</v>
      </c>
      <c r="F436" s="14">
        <f t="shared" si="23"/>
        <v>3</v>
      </c>
      <c r="G436" s="14">
        <v>3</v>
      </c>
      <c r="H436" s="13" t="s">
        <v>721</v>
      </c>
      <c r="I436" s="70">
        <f t="shared" si="20"/>
        <v>3012</v>
      </c>
      <c r="J436" s="71">
        <v>12</v>
      </c>
      <c r="K436" s="54" t="s">
        <v>733</v>
      </c>
      <c r="N436" s="8"/>
      <c r="O436" s="10"/>
      <c r="Q436" s="31"/>
    </row>
    <row r="437" spans="1:17" ht="14.5" x14ac:dyDescent="0.3">
      <c r="A437" s="4">
        <v>13</v>
      </c>
      <c r="B437" s="5" t="str">
        <f>VLOOKUP(A437,'DESARROLLO - COLECCIÓN'!$F$4:$K$128,2,0)</f>
        <v>Vivienda y Construcción</v>
      </c>
      <c r="C437" s="38"/>
      <c r="D437" s="7" t="e">
        <f>VLOOKUP(C437,'DESARROLLO - COLECCIÓN'!$H$4:$J$128,3,0)</f>
        <v>#N/A</v>
      </c>
      <c r="E437" s="7" t="e">
        <f>VLOOKUP(C437,'DESARROLLO - COLECCIÓN'!$H$4:$K$128,4,0)</f>
        <v>#N/A</v>
      </c>
      <c r="F437" s="14">
        <f t="shared" si="23"/>
        <v>3</v>
      </c>
      <c r="G437" s="14">
        <v>3</v>
      </c>
      <c r="H437" s="13" t="s">
        <v>721</v>
      </c>
      <c r="I437" s="70">
        <f t="shared" si="20"/>
        <v>3013</v>
      </c>
      <c r="J437" s="71">
        <v>13</v>
      </c>
      <c r="K437" s="54" t="s">
        <v>734</v>
      </c>
      <c r="N437" s="8"/>
      <c r="O437" s="10"/>
      <c r="Q437" s="31"/>
    </row>
    <row r="438" spans="1:17" ht="14.5" x14ac:dyDescent="0.3">
      <c r="A438" s="4">
        <v>13</v>
      </c>
      <c r="B438" s="5" t="str">
        <f>VLOOKUP(A438,'DESARROLLO - COLECCIÓN'!$F$4:$K$128,2,0)</f>
        <v>Vivienda y Construcción</v>
      </c>
      <c r="C438" s="38"/>
      <c r="D438" s="7" t="e">
        <f>VLOOKUP(C438,'DESARROLLO - COLECCIÓN'!$H$4:$J$128,3,0)</f>
        <v>#N/A</v>
      </c>
      <c r="E438" s="7" t="e">
        <f>VLOOKUP(C438,'DESARROLLO - COLECCIÓN'!$H$4:$K$128,4,0)</f>
        <v>#N/A</v>
      </c>
      <c r="F438" s="14">
        <f t="shared" si="23"/>
        <v>3</v>
      </c>
      <c r="G438" s="14">
        <v>3</v>
      </c>
      <c r="H438" s="13" t="s">
        <v>721</v>
      </c>
      <c r="I438" s="70">
        <f t="shared" si="20"/>
        <v>3014</v>
      </c>
      <c r="J438" s="71">
        <v>14</v>
      </c>
      <c r="K438" s="54" t="s">
        <v>735</v>
      </c>
      <c r="N438" s="8"/>
      <c r="O438" s="10"/>
      <c r="Q438" s="31"/>
    </row>
    <row r="439" spans="1:17" ht="14.5" x14ac:dyDescent="0.3">
      <c r="A439" s="4">
        <v>13</v>
      </c>
      <c r="B439" s="5" t="str">
        <f>VLOOKUP(A439,'DESARROLLO - COLECCIÓN'!$F$4:$K$128,2,0)</f>
        <v>Vivienda y Construcción</v>
      </c>
      <c r="C439" s="38"/>
      <c r="D439" s="7" t="e">
        <f>VLOOKUP(C439,'DESARROLLO - COLECCIÓN'!$H$4:$J$128,3,0)</f>
        <v>#N/A</v>
      </c>
      <c r="E439" s="7" t="e">
        <f>VLOOKUP(C439,'DESARROLLO - COLECCIÓN'!$H$4:$K$128,4,0)</f>
        <v>#N/A</v>
      </c>
      <c r="F439" s="14">
        <f t="shared" si="23"/>
        <v>3</v>
      </c>
      <c r="G439" s="14">
        <v>3</v>
      </c>
      <c r="H439" s="13" t="s">
        <v>721</v>
      </c>
      <c r="I439" s="70">
        <f t="shared" si="20"/>
        <v>3015</v>
      </c>
      <c r="J439" s="71">
        <v>15</v>
      </c>
      <c r="K439" s="54" t="s">
        <v>736</v>
      </c>
      <c r="N439" s="8"/>
      <c r="O439" s="10"/>
      <c r="Q439" s="31"/>
    </row>
    <row r="440" spans="1:17" ht="14.5" x14ac:dyDescent="0.3">
      <c r="A440" s="4">
        <v>13</v>
      </c>
      <c r="B440" s="5" t="str">
        <f>VLOOKUP(A440,'DESARROLLO - COLECCIÓN'!$F$4:$K$128,2,0)</f>
        <v>Vivienda y Construcción</v>
      </c>
      <c r="C440" s="38"/>
      <c r="D440" s="7" t="e">
        <f>VLOOKUP(C440,'DESARROLLO - COLECCIÓN'!$H$4:$J$128,3,0)</f>
        <v>#N/A</v>
      </c>
      <c r="E440" s="7" t="e">
        <f>VLOOKUP(C440,'DESARROLLO - COLECCIÓN'!$H$4:$K$128,4,0)</f>
        <v>#N/A</v>
      </c>
      <c r="F440" s="14">
        <f t="shared" si="23"/>
        <v>3</v>
      </c>
      <c r="G440" s="14">
        <v>3</v>
      </c>
      <c r="H440" s="13" t="s">
        <v>721</v>
      </c>
      <c r="I440" s="70">
        <f t="shared" si="20"/>
        <v>3016</v>
      </c>
      <c r="J440" s="71">
        <v>16</v>
      </c>
      <c r="K440" s="54" t="s">
        <v>737</v>
      </c>
      <c r="N440" s="8"/>
      <c r="O440" s="10"/>
      <c r="Q440" s="31"/>
    </row>
    <row r="441" spans="1:17" ht="14.5" x14ac:dyDescent="0.3">
      <c r="A441" s="4">
        <v>13</v>
      </c>
      <c r="B441" s="5" t="str">
        <f>VLOOKUP(A441,'DESARROLLO - COLECCIÓN'!$F$4:$K$128,2,0)</f>
        <v>Vivienda y Construcción</v>
      </c>
      <c r="C441" s="38"/>
      <c r="D441" s="7" t="e">
        <f>VLOOKUP(C441,'DESARROLLO - COLECCIÓN'!$H$4:$J$128,3,0)</f>
        <v>#N/A</v>
      </c>
      <c r="E441" s="7" t="e">
        <f>VLOOKUP(C441,'DESARROLLO - COLECCIÓN'!$H$4:$K$128,4,0)</f>
        <v>#N/A</v>
      </c>
      <c r="F441" s="14">
        <f t="shared" si="23"/>
        <v>3</v>
      </c>
      <c r="G441" s="14">
        <v>3</v>
      </c>
      <c r="H441" s="13" t="s">
        <v>721</v>
      </c>
      <c r="I441" s="70">
        <f t="shared" si="20"/>
        <v>3017</v>
      </c>
      <c r="J441" s="71">
        <v>17</v>
      </c>
      <c r="K441" s="54" t="s">
        <v>738</v>
      </c>
      <c r="N441" s="8"/>
      <c r="O441" s="10"/>
      <c r="Q441" s="31"/>
    </row>
    <row r="442" spans="1:17" ht="14.5" x14ac:dyDescent="0.3">
      <c r="A442" s="4">
        <v>13</v>
      </c>
      <c r="B442" s="5" t="str">
        <f>VLOOKUP(A442,'DESARROLLO - COLECCIÓN'!$F$4:$K$128,2,0)</f>
        <v>Vivienda y Construcción</v>
      </c>
      <c r="C442" s="38"/>
      <c r="D442" s="7" t="e">
        <f>VLOOKUP(C442,'DESARROLLO - COLECCIÓN'!$H$4:$J$128,3,0)</f>
        <v>#N/A</v>
      </c>
      <c r="E442" s="7" t="e">
        <f>VLOOKUP(C442,'DESARROLLO - COLECCIÓN'!$H$4:$K$128,4,0)</f>
        <v>#N/A</v>
      </c>
      <c r="F442" s="14">
        <f t="shared" si="23"/>
        <v>3</v>
      </c>
      <c r="G442" s="14">
        <v>3</v>
      </c>
      <c r="H442" s="13" t="s">
        <v>721</v>
      </c>
      <c r="I442" s="70">
        <f t="shared" si="20"/>
        <v>3018</v>
      </c>
      <c r="J442" s="71">
        <v>18</v>
      </c>
      <c r="K442" s="54" t="s">
        <v>739</v>
      </c>
      <c r="N442" s="8"/>
      <c r="O442" s="10"/>
      <c r="Q442" s="31"/>
    </row>
    <row r="443" spans="1:17" ht="14.5" x14ac:dyDescent="0.3">
      <c r="A443" s="4">
        <v>13</v>
      </c>
      <c r="B443" s="5" t="str">
        <f>VLOOKUP(A443,'DESARROLLO - COLECCIÓN'!$F$4:$K$128,2,0)</f>
        <v>Vivienda y Construcción</v>
      </c>
      <c r="C443" s="38"/>
      <c r="D443" s="7" t="e">
        <f>VLOOKUP(C443,'DESARROLLO - COLECCIÓN'!$H$4:$J$128,3,0)</f>
        <v>#N/A</v>
      </c>
      <c r="E443" s="7" t="e">
        <f>VLOOKUP(C443,'DESARROLLO - COLECCIÓN'!$H$4:$K$128,4,0)</f>
        <v>#N/A</v>
      </c>
      <c r="F443" s="14">
        <f t="shared" si="23"/>
        <v>3</v>
      </c>
      <c r="G443" s="14">
        <v>3</v>
      </c>
      <c r="H443" s="13" t="s">
        <v>721</v>
      </c>
      <c r="I443" s="70">
        <f t="shared" si="20"/>
        <v>3019</v>
      </c>
      <c r="J443" s="71">
        <v>19</v>
      </c>
      <c r="K443" s="54" t="s">
        <v>740</v>
      </c>
      <c r="N443" s="8"/>
      <c r="O443" s="10"/>
      <c r="Q443" s="31"/>
    </row>
    <row r="444" spans="1:17" ht="14.5" x14ac:dyDescent="0.3">
      <c r="A444" s="4">
        <v>13</v>
      </c>
      <c r="B444" s="5" t="str">
        <f>VLOOKUP(A444,'DESARROLLO - COLECCIÓN'!$F$4:$K$128,2,0)</f>
        <v>Vivienda y Construcción</v>
      </c>
      <c r="C444" s="38"/>
      <c r="D444" s="7" t="e">
        <f>VLOOKUP(C444,'DESARROLLO - COLECCIÓN'!$H$4:$J$128,3,0)</f>
        <v>#N/A</v>
      </c>
      <c r="E444" s="7" t="e">
        <f>VLOOKUP(C444,'DESARROLLO - COLECCIÓN'!$H$4:$K$128,4,0)</f>
        <v>#N/A</v>
      </c>
      <c r="F444" s="14">
        <f t="shared" si="23"/>
        <v>3</v>
      </c>
      <c r="G444" s="14">
        <v>3</v>
      </c>
      <c r="H444" s="13" t="s">
        <v>721</v>
      </c>
      <c r="I444" s="70">
        <f t="shared" si="20"/>
        <v>3020</v>
      </c>
      <c r="J444" s="71">
        <v>20</v>
      </c>
      <c r="K444" s="54" t="s">
        <v>741</v>
      </c>
      <c r="N444" s="8"/>
      <c r="O444" s="10"/>
      <c r="Q444" s="31"/>
    </row>
    <row r="445" spans="1:17" ht="14.5" x14ac:dyDescent="0.3">
      <c r="A445" s="4">
        <v>13</v>
      </c>
      <c r="B445" s="5" t="str">
        <f>VLOOKUP(A445,'DESARROLLO - COLECCIÓN'!$F$4:$K$128,2,0)</f>
        <v>Vivienda y Construcción</v>
      </c>
      <c r="C445" s="38"/>
      <c r="D445" s="7" t="e">
        <f>VLOOKUP(C445,'DESARROLLO - COLECCIÓN'!$H$4:$J$128,3,0)</f>
        <v>#N/A</v>
      </c>
      <c r="E445" s="7" t="e">
        <f>VLOOKUP(C445,'DESARROLLO - COLECCIÓN'!$H$4:$K$128,4,0)</f>
        <v>#N/A</v>
      </c>
      <c r="F445" s="14">
        <f t="shared" si="23"/>
        <v>3</v>
      </c>
      <c r="G445" s="14">
        <v>3</v>
      </c>
      <c r="H445" s="13" t="s">
        <v>721</v>
      </c>
      <c r="I445" s="70">
        <f t="shared" si="20"/>
        <v>3021</v>
      </c>
      <c r="J445" s="71">
        <v>21</v>
      </c>
      <c r="K445" s="54" t="s">
        <v>742</v>
      </c>
      <c r="N445" s="8"/>
      <c r="O445" s="10"/>
      <c r="Q445" s="31"/>
    </row>
    <row r="446" spans="1:17" ht="14.5" x14ac:dyDescent="0.3">
      <c r="A446" s="4">
        <v>13</v>
      </c>
      <c r="B446" s="5" t="str">
        <f>VLOOKUP(A446,'DESARROLLO - COLECCIÓN'!$F$4:$K$128,2,0)</f>
        <v>Vivienda y Construcción</v>
      </c>
      <c r="C446" s="38"/>
      <c r="D446" s="7" t="e">
        <f>VLOOKUP(C446,'DESARROLLO - COLECCIÓN'!$H$4:$J$128,3,0)</f>
        <v>#N/A</v>
      </c>
      <c r="E446" s="7" t="e">
        <f>VLOOKUP(C446,'DESARROLLO - COLECCIÓN'!$H$4:$K$128,4,0)</f>
        <v>#N/A</v>
      </c>
      <c r="F446" s="14">
        <f t="shared" si="23"/>
        <v>3</v>
      </c>
      <c r="G446" s="14">
        <v>3</v>
      </c>
      <c r="H446" s="13" t="s">
        <v>721</v>
      </c>
      <c r="I446" s="70">
        <f t="shared" si="20"/>
        <v>3022</v>
      </c>
      <c r="J446" s="71">
        <v>22</v>
      </c>
      <c r="K446" s="54" t="s">
        <v>743</v>
      </c>
      <c r="N446" s="8"/>
      <c r="O446" s="10"/>
      <c r="Q446" s="31"/>
    </row>
    <row r="447" spans="1:17" ht="14.5" x14ac:dyDescent="0.3">
      <c r="A447" s="4">
        <v>13</v>
      </c>
      <c r="B447" s="5" t="str">
        <f>VLOOKUP(A447,'DESARROLLO - COLECCIÓN'!$F$4:$K$128,2,0)</f>
        <v>Vivienda y Construcción</v>
      </c>
      <c r="C447" s="38"/>
      <c r="D447" s="7" t="e">
        <f>VLOOKUP(C447,'DESARROLLO - COLECCIÓN'!$H$4:$J$128,3,0)</f>
        <v>#N/A</v>
      </c>
      <c r="E447" s="7" t="e">
        <f>VLOOKUP(C447,'DESARROLLO - COLECCIÓN'!$H$4:$K$128,4,0)</f>
        <v>#N/A</v>
      </c>
      <c r="F447" s="14">
        <f t="shared" si="23"/>
        <v>3</v>
      </c>
      <c r="G447" s="14">
        <v>3</v>
      </c>
      <c r="H447" s="13" t="s">
        <v>721</v>
      </c>
      <c r="I447" s="70">
        <f t="shared" si="20"/>
        <v>3023</v>
      </c>
      <c r="J447" s="71">
        <v>23</v>
      </c>
      <c r="K447" s="54" t="s">
        <v>744</v>
      </c>
      <c r="N447" s="8"/>
      <c r="O447" s="10"/>
      <c r="Q447" s="31"/>
    </row>
    <row r="448" spans="1:17" ht="14.5" x14ac:dyDescent="0.3">
      <c r="A448" s="4">
        <v>13</v>
      </c>
      <c r="B448" s="5" t="str">
        <f>VLOOKUP(A448,'DESARROLLO - COLECCIÓN'!$F$4:$K$128,2,0)</f>
        <v>Vivienda y Construcción</v>
      </c>
      <c r="C448" s="38"/>
      <c r="D448" s="7" t="e">
        <f>VLOOKUP(C448,'DESARROLLO - COLECCIÓN'!$H$4:$J$128,3,0)</f>
        <v>#N/A</v>
      </c>
      <c r="E448" s="7" t="e">
        <f>VLOOKUP(C448,'DESARROLLO - COLECCIÓN'!$H$4:$K$128,4,0)</f>
        <v>#N/A</v>
      </c>
      <c r="F448" s="14">
        <f t="shared" si="23"/>
        <v>3</v>
      </c>
      <c r="G448" s="14">
        <v>3</v>
      </c>
      <c r="H448" s="13" t="s">
        <v>721</v>
      </c>
      <c r="I448" s="70">
        <f t="shared" si="20"/>
        <v>3024</v>
      </c>
      <c r="J448" s="71">
        <v>24</v>
      </c>
      <c r="K448" s="54" t="s">
        <v>745</v>
      </c>
      <c r="N448" s="8"/>
      <c r="O448" s="10"/>
      <c r="Q448" s="31"/>
    </row>
    <row r="449" spans="1:17" ht="14.5" x14ac:dyDescent="0.3">
      <c r="A449" s="4">
        <v>13</v>
      </c>
      <c r="B449" s="5" t="str">
        <f>VLOOKUP(A449,'DESARROLLO - COLECCIÓN'!$F$4:$K$128,2,0)</f>
        <v>Vivienda y Construcción</v>
      </c>
      <c r="C449" s="38"/>
      <c r="D449" s="7" t="e">
        <f>VLOOKUP(C449,'DESARROLLO - COLECCIÓN'!$H$4:$J$128,3,0)</f>
        <v>#N/A</v>
      </c>
      <c r="E449" s="7" t="e">
        <f>VLOOKUP(C449,'DESARROLLO - COLECCIÓN'!$H$4:$K$128,4,0)</f>
        <v>#N/A</v>
      </c>
      <c r="F449" s="14">
        <f t="shared" si="23"/>
        <v>3</v>
      </c>
      <c r="G449" s="14">
        <v>3</v>
      </c>
      <c r="H449" s="13" t="s">
        <v>721</v>
      </c>
      <c r="I449" s="70">
        <f t="shared" si="20"/>
        <v>3025</v>
      </c>
      <c r="J449" s="71">
        <v>25</v>
      </c>
      <c r="K449" s="54" t="s">
        <v>746</v>
      </c>
      <c r="N449" s="8"/>
      <c r="O449" s="10"/>
      <c r="Q449" s="31"/>
    </row>
    <row r="450" spans="1:17" ht="14.5" x14ac:dyDescent="0.3">
      <c r="A450" s="4">
        <v>13</v>
      </c>
      <c r="B450" s="5" t="str">
        <f>VLOOKUP(A450,'DESARROLLO - COLECCIÓN'!$F$4:$K$128,2,0)</f>
        <v>Vivienda y Construcción</v>
      </c>
      <c r="C450" s="38"/>
      <c r="D450" s="7" t="e">
        <f>VLOOKUP(C450,'DESARROLLO - COLECCIÓN'!$H$4:$J$128,3,0)</f>
        <v>#N/A</v>
      </c>
      <c r="E450" s="7" t="e">
        <f>VLOOKUP(C450,'DESARROLLO - COLECCIÓN'!$H$4:$K$128,4,0)</f>
        <v>#N/A</v>
      </c>
      <c r="F450" s="14">
        <f t="shared" si="23"/>
        <v>3</v>
      </c>
      <c r="G450" s="14">
        <v>3</v>
      </c>
      <c r="H450" s="13" t="s">
        <v>721</v>
      </c>
      <c r="I450" s="70">
        <f t="shared" si="20"/>
        <v>3026</v>
      </c>
      <c r="J450" s="71">
        <v>26</v>
      </c>
      <c r="K450" s="54" t="s">
        <v>747</v>
      </c>
      <c r="N450" s="8"/>
      <c r="O450" s="10"/>
      <c r="Q450" s="31"/>
    </row>
    <row r="451" spans="1:17" ht="14.5" x14ac:dyDescent="0.3">
      <c r="A451" s="4">
        <v>13</v>
      </c>
      <c r="B451" s="5" t="str">
        <f>VLOOKUP(A451,'DESARROLLO - COLECCIÓN'!$F$4:$K$128,2,0)</f>
        <v>Vivienda y Construcción</v>
      </c>
      <c r="C451" s="38"/>
      <c r="D451" s="7" t="e">
        <f>VLOOKUP(C451,'DESARROLLO - COLECCIÓN'!$H$4:$J$128,3,0)</f>
        <v>#N/A</v>
      </c>
      <c r="E451" s="7" t="e">
        <f>VLOOKUP(C451,'DESARROLLO - COLECCIÓN'!$H$4:$K$128,4,0)</f>
        <v>#N/A</v>
      </c>
      <c r="F451" s="14">
        <f t="shared" si="23"/>
        <v>3</v>
      </c>
      <c r="G451" s="14">
        <v>3</v>
      </c>
      <c r="H451" s="13" t="s">
        <v>721</v>
      </c>
      <c r="I451" s="70">
        <f t="shared" si="20"/>
        <v>3027</v>
      </c>
      <c r="J451" s="71">
        <v>27</v>
      </c>
      <c r="K451" s="54" t="s">
        <v>748</v>
      </c>
      <c r="N451" s="8"/>
      <c r="O451" s="10"/>
      <c r="Q451" s="31"/>
    </row>
    <row r="452" spans="1:17" ht="14.5" x14ac:dyDescent="0.3">
      <c r="A452" s="4">
        <v>13</v>
      </c>
      <c r="B452" s="5" t="str">
        <f>VLOOKUP(A452,'DESARROLLO - COLECCIÓN'!$F$4:$K$128,2,0)</f>
        <v>Vivienda y Construcción</v>
      </c>
      <c r="C452" s="38"/>
      <c r="D452" s="7" t="e">
        <f>VLOOKUP(C452,'DESARROLLO - COLECCIÓN'!$H$4:$J$128,3,0)</f>
        <v>#N/A</v>
      </c>
      <c r="E452" s="7" t="e">
        <f>VLOOKUP(C452,'DESARROLLO - COLECCIÓN'!$H$4:$K$128,4,0)</f>
        <v>#N/A</v>
      </c>
      <c r="F452" s="14">
        <f t="shared" si="23"/>
        <v>3</v>
      </c>
      <c r="G452" s="14">
        <v>3</v>
      </c>
      <c r="H452" s="13" t="s">
        <v>721</v>
      </c>
      <c r="I452" s="70">
        <f t="shared" si="20"/>
        <v>3028</v>
      </c>
      <c r="J452" s="71">
        <v>28</v>
      </c>
      <c r="K452" s="54" t="s">
        <v>697</v>
      </c>
      <c r="N452" s="8"/>
      <c r="O452" s="10"/>
      <c r="Q452" s="31"/>
    </row>
    <row r="453" spans="1:17" ht="14.5" x14ac:dyDescent="0.3">
      <c r="A453" s="4">
        <v>13</v>
      </c>
      <c r="B453" s="5" t="str">
        <f>VLOOKUP(A453,'DESARROLLO - COLECCIÓN'!$F$4:$K$128,2,0)</f>
        <v>Vivienda y Construcción</v>
      </c>
      <c r="C453" s="38"/>
      <c r="D453" s="7" t="e">
        <f>VLOOKUP(C453,'DESARROLLO - COLECCIÓN'!$H$4:$J$128,3,0)</f>
        <v>#N/A</v>
      </c>
      <c r="E453" s="7" t="e">
        <f>VLOOKUP(C453,'DESARROLLO - COLECCIÓN'!$H$4:$K$128,4,0)</f>
        <v>#N/A</v>
      </c>
      <c r="F453" s="14">
        <f t="shared" si="23"/>
        <v>3</v>
      </c>
      <c r="G453" s="14">
        <v>3</v>
      </c>
      <c r="H453" s="13" t="s">
        <v>721</v>
      </c>
      <c r="I453" s="70">
        <f t="shared" si="20"/>
        <v>3029</v>
      </c>
      <c r="J453" s="71">
        <v>29</v>
      </c>
      <c r="K453" s="54" t="s">
        <v>749</v>
      </c>
      <c r="N453" s="8"/>
      <c r="O453" s="10"/>
      <c r="Q453" s="31"/>
    </row>
    <row r="454" spans="1:17" ht="14.5" x14ac:dyDescent="0.3">
      <c r="A454" s="4">
        <v>13</v>
      </c>
      <c r="B454" s="5" t="str">
        <f>VLOOKUP(A454,'DESARROLLO - COLECCIÓN'!$F$4:$K$128,2,0)</f>
        <v>Vivienda y Construcción</v>
      </c>
      <c r="C454" s="38"/>
      <c r="D454" s="7" t="e">
        <f>VLOOKUP(C454,'DESARROLLO - COLECCIÓN'!$H$4:$J$128,3,0)</f>
        <v>#N/A</v>
      </c>
      <c r="E454" s="7" t="e">
        <f>VLOOKUP(C454,'DESARROLLO - COLECCIÓN'!$H$4:$K$128,4,0)</f>
        <v>#N/A</v>
      </c>
      <c r="F454" s="14">
        <f t="shared" si="23"/>
        <v>3</v>
      </c>
      <c r="G454" s="14">
        <v>3</v>
      </c>
      <c r="H454" s="13" t="s">
        <v>721</v>
      </c>
      <c r="I454" s="70">
        <f t="shared" si="20"/>
        <v>3030</v>
      </c>
      <c r="J454" s="71">
        <v>30</v>
      </c>
      <c r="K454" s="54" t="s">
        <v>750</v>
      </c>
      <c r="N454" s="8"/>
      <c r="O454" s="10"/>
      <c r="Q454" s="31"/>
    </row>
    <row r="455" spans="1:17" ht="14.5" x14ac:dyDescent="0.3">
      <c r="A455" s="4">
        <v>13</v>
      </c>
      <c r="B455" s="5" t="str">
        <f>VLOOKUP(A455,'DESARROLLO - COLECCIÓN'!$F$4:$K$128,2,0)</f>
        <v>Vivienda y Construcción</v>
      </c>
      <c r="C455" s="38"/>
      <c r="D455" s="7" t="e">
        <f>VLOOKUP(C455,'DESARROLLO - COLECCIÓN'!$H$4:$J$128,3,0)</f>
        <v>#N/A</v>
      </c>
      <c r="E455" s="7" t="e">
        <f>VLOOKUP(C455,'DESARROLLO - COLECCIÓN'!$H$4:$K$128,4,0)</f>
        <v>#N/A</v>
      </c>
      <c r="F455" s="14">
        <f t="shared" si="23"/>
        <v>3</v>
      </c>
      <c r="G455" s="14">
        <v>3</v>
      </c>
      <c r="H455" s="13" t="s">
        <v>721</v>
      </c>
      <c r="I455" s="70">
        <f t="shared" si="20"/>
        <v>3031</v>
      </c>
      <c r="J455" s="71">
        <v>31</v>
      </c>
      <c r="K455" s="54" t="s">
        <v>751</v>
      </c>
      <c r="N455" s="8"/>
      <c r="O455" s="10"/>
      <c r="Q455" s="31"/>
    </row>
    <row r="456" spans="1:17" ht="14.5" x14ac:dyDescent="0.3">
      <c r="A456" s="4">
        <v>13</v>
      </c>
      <c r="B456" s="5" t="str">
        <f>VLOOKUP(A456,'DESARROLLO - COLECCIÓN'!$F$4:$K$128,2,0)</f>
        <v>Vivienda y Construcción</v>
      </c>
      <c r="C456" s="38"/>
      <c r="D456" s="7" t="e">
        <f>VLOOKUP(C456,'DESARROLLO - COLECCIÓN'!$H$4:$J$128,3,0)</f>
        <v>#N/A</v>
      </c>
      <c r="E456" s="7" t="e">
        <f>VLOOKUP(C456,'DESARROLLO - COLECCIÓN'!$H$4:$K$128,4,0)</f>
        <v>#N/A</v>
      </c>
      <c r="F456" s="14">
        <f t="shared" si="23"/>
        <v>3</v>
      </c>
      <c r="G456" s="14">
        <v>3</v>
      </c>
      <c r="H456" s="13" t="s">
        <v>721</v>
      </c>
      <c r="I456" s="70">
        <f t="shared" si="20"/>
        <v>3032</v>
      </c>
      <c r="J456" s="71">
        <v>32</v>
      </c>
      <c r="K456" s="54" t="s">
        <v>752</v>
      </c>
      <c r="N456" s="8"/>
      <c r="O456" s="10"/>
      <c r="Q456" s="31"/>
    </row>
    <row r="457" spans="1:17" ht="14.5" x14ac:dyDescent="0.3">
      <c r="A457" s="4">
        <v>13</v>
      </c>
      <c r="B457" s="5" t="str">
        <f>VLOOKUP(A457,'DESARROLLO - COLECCIÓN'!$F$4:$K$128,2,0)</f>
        <v>Vivienda y Construcción</v>
      </c>
      <c r="C457" s="38"/>
      <c r="D457" s="7" t="e">
        <f>VLOOKUP(C457,'DESARROLLO - COLECCIÓN'!$H$4:$J$128,3,0)</f>
        <v>#N/A</v>
      </c>
      <c r="E457" s="7" t="e">
        <f>VLOOKUP(C457,'DESARROLLO - COLECCIÓN'!$H$4:$K$128,4,0)</f>
        <v>#N/A</v>
      </c>
      <c r="F457" s="14">
        <f t="shared" ref="F457:F488" si="24">C457*100+G457</f>
        <v>3</v>
      </c>
      <c r="G457" s="14">
        <v>3</v>
      </c>
      <c r="H457" s="13" t="s">
        <v>721</v>
      </c>
      <c r="I457" s="70">
        <f t="shared" si="20"/>
        <v>3033</v>
      </c>
      <c r="J457" s="71">
        <v>33</v>
      </c>
      <c r="K457" s="54" t="s">
        <v>753</v>
      </c>
      <c r="N457" s="8"/>
      <c r="O457" s="10"/>
      <c r="Q457" s="31"/>
    </row>
    <row r="458" spans="1:17" ht="14.5" x14ac:dyDescent="0.3">
      <c r="A458" s="4">
        <v>13</v>
      </c>
      <c r="B458" s="5" t="str">
        <f>VLOOKUP(A458,'DESARROLLO - COLECCIÓN'!$F$4:$K$128,2,0)</f>
        <v>Vivienda y Construcción</v>
      </c>
      <c r="C458" s="38"/>
      <c r="D458" s="7" t="e">
        <f>VLOOKUP(C458,'DESARROLLO - COLECCIÓN'!$H$4:$J$128,3,0)</f>
        <v>#N/A</v>
      </c>
      <c r="E458" s="7" t="e">
        <f>VLOOKUP(C458,'DESARROLLO - COLECCIÓN'!$H$4:$K$128,4,0)</f>
        <v>#N/A</v>
      </c>
      <c r="F458" s="14">
        <f t="shared" si="24"/>
        <v>3</v>
      </c>
      <c r="G458" s="14">
        <v>3</v>
      </c>
      <c r="H458" s="13" t="s">
        <v>721</v>
      </c>
      <c r="I458" s="70">
        <f t="shared" si="20"/>
        <v>3034</v>
      </c>
      <c r="J458" s="71">
        <v>34</v>
      </c>
      <c r="K458" s="54" t="s">
        <v>754</v>
      </c>
      <c r="N458" s="8"/>
      <c r="O458" s="10"/>
      <c r="Q458" s="31"/>
    </row>
    <row r="459" spans="1:17" ht="14.5" x14ac:dyDescent="0.3">
      <c r="A459" s="4">
        <v>13</v>
      </c>
      <c r="B459" s="5" t="str">
        <f>VLOOKUP(A459,'DESARROLLO - COLECCIÓN'!$F$4:$K$128,2,0)</f>
        <v>Vivienda y Construcción</v>
      </c>
      <c r="C459" s="38"/>
      <c r="D459" s="7" t="e">
        <f>VLOOKUP(C459,'DESARROLLO - COLECCIÓN'!$H$4:$J$128,3,0)</f>
        <v>#N/A</v>
      </c>
      <c r="E459" s="7" t="e">
        <f>VLOOKUP(C459,'DESARROLLO - COLECCIÓN'!$H$4:$K$128,4,0)</f>
        <v>#N/A</v>
      </c>
      <c r="F459" s="14">
        <f t="shared" si="24"/>
        <v>3</v>
      </c>
      <c r="G459" s="14">
        <v>3</v>
      </c>
      <c r="H459" s="13" t="s">
        <v>721</v>
      </c>
      <c r="I459" s="70">
        <f t="shared" si="20"/>
        <v>3035</v>
      </c>
      <c r="J459" s="71">
        <v>35</v>
      </c>
      <c r="K459" s="54" t="s">
        <v>755</v>
      </c>
      <c r="N459" s="8"/>
      <c r="O459" s="10"/>
      <c r="Q459" s="31"/>
    </row>
    <row r="460" spans="1:17" ht="14.5" x14ac:dyDescent="0.3">
      <c r="A460" s="4">
        <v>13</v>
      </c>
      <c r="B460" s="5" t="str">
        <f>VLOOKUP(A460,'DESARROLLO - COLECCIÓN'!$F$4:$K$128,2,0)</f>
        <v>Vivienda y Construcción</v>
      </c>
      <c r="C460" s="38"/>
      <c r="D460" s="7" t="e">
        <f>VLOOKUP(C460,'DESARROLLO - COLECCIÓN'!$H$4:$J$128,3,0)</f>
        <v>#N/A</v>
      </c>
      <c r="E460" s="7" t="e">
        <f>VLOOKUP(C460,'DESARROLLO - COLECCIÓN'!$H$4:$K$128,4,0)</f>
        <v>#N/A</v>
      </c>
      <c r="F460" s="14">
        <f t="shared" si="24"/>
        <v>3</v>
      </c>
      <c r="G460" s="14">
        <v>3</v>
      </c>
      <c r="H460" s="13" t="s">
        <v>721</v>
      </c>
      <c r="I460" s="70">
        <f t="shared" si="20"/>
        <v>3036</v>
      </c>
      <c r="J460" s="71">
        <v>36</v>
      </c>
      <c r="K460" s="54" t="s">
        <v>756</v>
      </c>
      <c r="N460" s="8"/>
      <c r="O460" s="10"/>
      <c r="Q460" s="31"/>
    </row>
    <row r="461" spans="1:17" ht="14.5" x14ac:dyDescent="0.3">
      <c r="A461" s="4">
        <v>13</v>
      </c>
      <c r="B461" s="5" t="str">
        <f>VLOOKUP(A461,'DESARROLLO - COLECCIÓN'!$F$4:$K$128,2,0)</f>
        <v>Vivienda y Construcción</v>
      </c>
      <c r="C461" s="38"/>
      <c r="D461" s="7" t="e">
        <f>VLOOKUP(C461,'DESARROLLO - COLECCIÓN'!$H$4:$J$128,3,0)</f>
        <v>#N/A</v>
      </c>
      <c r="E461" s="7" t="e">
        <f>VLOOKUP(C461,'DESARROLLO - COLECCIÓN'!$H$4:$K$128,4,0)</f>
        <v>#N/A</v>
      </c>
      <c r="F461" s="14">
        <f t="shared" si="24"/>
        <v>3</v>
      </c>
      <c r="G461" s="14">
        <v>3</v>
      </c>
      <c r="H461" s="13" t="s">
        <v>721</v>
      </c>
      <c r="I461" s="70">
        <f t="shared" si="20"/>
        <v>3037</v>
      </c>
      <c r="J461" s="71">
        <v>37</v>
      </c>
      <c r="K461" s="54" t="s">
        <v>757</v>
      </c>
      <c r="N461" s="8"/>
      <c r="O461" s="10"/>
      <c r="Q461" s="31"/>
    </row>
    <row r="462" spans="1:17" ht="14.5" x14ac:dyDescent="0.3">
      <c r="A462" s="4">
        <v>13</v>
      </c>
      <c r="B462" s="5" t="str">
        <f>VLOOKUP(A462,'DESARROLLO - COLECCIÓN'!$F$4:$K$128,2,0)</f>
        <v>Vivienda y Construcción</v>
      </c>
      <c r="C462" s="38"/>
      <c r="D462" s="7" t="e">
        <f>VLOOKUP(C462,'DESARROLLO - COLECCIÓN'!$H$4:$J$128,3,0)</f>
        <v>#N/A</v>
      </c>
      <c r="E462" s="7" t="e">
        <f>VLOOKUP(C462,'DESARROLLO - COLECCIÓN'!$H$4:$K$128,4,0)</f>
        <v>#N/A</v>
      </c>
      <c r="F462" s="14">
        <f t="shared" si="24"/>
        <v>3</v>
      </c>
      <c r="G462" s="14">
        <v>3</v>
      </c>
      <c r="H462" s="13" t="s">
        <v>721</v>
      </c>
      <c r="I462" s="70">
        <f t="shared" si="20"/>
        <v>3038</v>
      </c>
      <c r="J462" s="71">
        <v>38</v>
      </c>
      <c r="K462" s="54" t="s">
        <v>758</v>
      </c>
      <c r="N462" s="8"/>
      <c r="O462" s="10"/>
      <c r="Q462" s="31"/>
    </row>
    <row r="463" spans="1:17" ht="14.5" x14ac:dyDescent="0.3">
      <c r="A463" s="4">
        <v>13</v>
      </c>
      <c r="B463" s="5" t="str">
        <f>VLOOKUP(A463,'DESARROLLO - COLECCIÓN'!$F$4:$K$128,2,0)</f>
        <v>Vivienda y Construcción</v>
      </c>
      <c r="C463" s="38"/>
      <c r="D463" s="7" t="e">
        <f>VLOOKUP(C463,'DESARROLLO - COLECCIÓN'!$H$4:$J$128,3,0)</f>
        <v>#N/A</v>
      </c>
      <c r="E463" s="7" t="e">
        <f>VLOOKUP(C463,'DESARROLLO - COLECCIÓN'!$H$4:$K$128,4,0)</f>
        <v>#N/A</v>
      </c>
      <c r="F463" s="14">
        <f t="shared" si="24"/>
        <v>3</v>
      </c>
      <c r="G463" s="14">
        <v>3</v>
      </c>
      <c r="H463" s="13" t="s">
        <v>721</v>
      </c>
      <c r="I463" s="70">
        <f t="shared" si="20"/>
        <v>3039</v>
      </c>
      <c r="J463" s="71">
        <v>39</v>
      </c>
      <c r="K463" s="54" t="s">
        <v>759</v>
      </c>
      <c r="N463" s="8"/>
      <c r="O463" s="10"/>
      <c r="Q463" s="31"/>
    </row>
    <row r="464" spans="1:17" ht="14.5" x14ac:dyDescent="0.3">
      <c r="A464" s="4">
        <v>13</v>
      </c>
      <c r="B464" s="5" t="str">
        <f>VLOOKUP(A464,'DESARROLLO - COLECCIÓN'!$F$4:$K$128,2,0)</f>
        <v>Vivienda y Construcción</v>
      </c>
      <c r="C464" s="38"/>
      <c r="D464" s="7" t="e">
        <f>VLOOKUP(C464,'DESARROLLO - COLECCIÓN'!$H$4:$J$128,3,0)</f>
        <v>#N/A</v>
      </c>
      <c r="E464" s="7" t="e">
        <f>VLOOKUP(C464,'DESARROLLO - COLECCIÓN'!$H$4:$K$128,4,0)</f>
        <v>#N/A</v>
      </c>
      <c r="F464" s="14">
        <f t="shared" si="24"/>
        <v>3</v>
      </c>
      <c r="G464" s="14">
        <v>3</v>
      </c>
      <c r="H464" s="13" t="s">
        <v>721</v>
      </c>
      <c r="I464" s="70">
        <f t="shared" si="20"/>
        <v>3040</v>
      </c>
      <c r="J464" s="71">
        <v>40</v>
      </c>
      <c r="K464" s="54" t="s">
        <v>760</v>
      </c>
      <c r="N464" s="8"/>
      <c r="O464" s="10"/>
      <c r="Q464" s="31"/>
    </row>
    <row r="465" spans="1:17" ht="14.5" x14ac:dyDescent="0.3">
      <c r="A465" s="4">
        <v>13</v>
      </c>
      <c r="B465" s="5" t="str">
        <f>VLOOKUP(A465,'DESARROLLO - COLECCIÓN'!$F$4:$K$128,2,0)</f>
        <v>Vivienda y Construcción</v>
      </c>
      <c r="C465" s="38"/>
      <c r="D465" s="7" t="e">
        <f>VLOOKUP(C465,'DESARROLLO - COLECCIÓN'!$H$4:$J$128,3,0)</f>
        <v>#N/A</v>
      </c>
      <c r="E465" s="7" t="e">
        <f>VLOOKUP(C465,'DESARROLLO - COLECCIÓN'!$H$4:$K$128,4,0)</f>
        <v>#N/A</v>
      </c>
      <c r="F465" s="14">
        <f t="shared" si="24"/>
        <v>3</v>
      </c>
      <c r="G465" s="14">
        <v>3</v>
      </c>
      <c r="H465" s="13" t="s">
        <v>721</v>
      </c>
      <c r="I465" s="70">
        <f t="shared" si="20"/>
        <v>3041</v>
      </c>
      <c r="J465" s="71">
        <v>41</v>
      </c>
      <c r="K465" s="54" t="s">
        <v>761</v>
      </c>
      <c r="N465" s="8"/>
      <c r="O465" s="10"/>
      <c r="Q465" s="31"/>
    </row>
    <row r="466" spans="1:17" ht="14.5" x14ac:dyDescent="0.3">
      <c r="A466" s="4">
        <v>13</v>
      </c>
      <c r="B466" s="5" t="str">
        <f>VLOOKUP(A466,'DESARROLLO - COLECCIÓN'!$F$4:$K$128,2,0)</f>
        <v>Vivienda y Construcción</v>
      </c>
      <c r="C466" s="38"/>
      <c r="D466" s="7" t="e">
        <f>VLOOKUP(C466,'DESARROLLO - COLECCIÓN'!$H$4:$J$128,3,0)</f>
        <v>#N/A</v>
      </c>
      <c r="E466" s="7" t="e">
        <f>VLOOKUP(C466,'DESARROLLO - COLECCIÓN'!$H$4:$K$128,4,0)</f>
        <v>#N/A</v>
      </c>
      <c r="F466" s="14">
        <f t="shared" si="24"/>
        <v>3</v>
      </c>
      <c r="G466" s="14">
        <v>3</v>
      </c>
      <c r="H466" s="13" t="s">
        <v>721</v>
      </c>
      <c r="I466" s="70">
        <f t="shared" si="20"/>
        <v>3042</v>
      </c>
      <c r="J466" s="71">
        <v>42</v>
      </c>
      <c r="K466" s="54" t="s">
        <v>762</v>
      </c>
      <c r="N466" s="8"/>
      <c r="O466" s="10"/>
      <c r="Q466" s="31"/>
    </row>
    <row r="467" spans="1:17" ht="14.5" x14ac:dyDescent="0.3">
      <c r="A467" s="4">
        <v>13</v>
      </c>
      <c r="B467" s="5" t="str">
        <f>VLOOKUP(A467,'DESARROLLO - COLECCIÓN'!$F$4:$K$128,2,0)</f>
        <v>Vivienda y Construcción</v>
      </c>
      <c r="C467" s="38"/>
      <c r="D467" s="7" t="e">
        <f>VLOOKUP(C467,'DESARROLLO - COLECCIÓN'!$H$4:$J$128,3,0)</f>
        <v>#N/A</v>
      </c>
      <c r="E467" s="7" t="e">
        <f>VLOOKUP(C467,'DESARROLLO - COLECCIÓN'!$H$4:$K$128,4,0)</f>
        <v>#N/A</v>
      </c>
      <c r="F467" s="14">
        <f t="shared" si="24"/>
        <v>3</v>
      </c>
      <c r="G467" s="14">
        <v>3</v>
      </c>
      <c r="H467" s="13" t="s">
        <v>721</v>
      </c>
      <c r="I467" s="70">
        <f t="shared" si="20"/>
        <v>3043</v>
      </c>
      <c r="J467" s="71">
        <v>43</v>
      </c>
      <c r="K467" s="54" t="s">
        <v>763</v>
      </c>
      <c r="N467" s="8"/>
      <c r="O467" s="10"/>
      <c r="Q467" s="31"/>
    </row>
    <row r="468" spans="1:17" ht="14.5" x14ac:dyDescent="0.3">
      <c r="A468" s="4">
        <v>13</v>
      </c>
      <c r="B468" s="5" t="str">
        <f>VLOOKUP(A468,'DESARROLLO - COLECCIÓN'!$F$4:$K$128,2,0)</f>
        <v>Vivienda y Construcción</v>
      </c>
      <c r="C468" s="38"/>
      <c r="D468" s="7" t="e">
        <f>VLOOKUP(C468,'DESARROLLO - COLECCIÓN'!$H$4:$J$128,3,0)</f>
        <v>#N/A</v>
      </c>
      <c r="E468" s="7" t="e">
        <f>VLOOKUP(C468,'DESARROLLO - COLECCIÓN'!$H$4:$K$128,4,0)</f>
        <v>#N/A</v>
      </c>
      <c r="F468" s="14">
        <f t="shared" si="24"/>
        <v>3</v>
      </c>
      <c r="G468" s="14">
        <v>3</v>
      </c>
      <c r="H468" s="13" t="s">
        <v>721</v>
      </c>
      <c r="I468" s="70">
        <f t="shared" si="20"/>
        <v>3044</v>
      </c>
      <c r="J468" s="71">
        <v>44</v>
      </c>
      <c r="K468" s="54" t="s">
        <v>764</v>
      </c>
      <c r="N468" s="8"/>
      <c r="O468" s="10"/>
      <c r="Q468" s="31"/>
    </row>
    <row r="469" spans="1:17" ht="14.5" x14ac:dyDescent="0.3">
      <c r="A469" s="4">
        <v>13</v>
      </c>
      <c r="B469" s="5" t="str">
        <f>VLOOKUP(A469,'DESARROLLO - COLECCIÓN'!$F$4:$K$128,2,0)</f>
        <v>Vivienda y Construcción</v>
      </c>
      <c r="C469" s="38"/>
      <c r="D469" s="7" t="e">
        <f>VLOOKUP(C469,'DESARROLLO - COLECCIÓN'!$H$4:$J$128,3,0)</f>
        <v>#N/A</v>
      </c>
      <c r="E469" s="7" t="e">
        <f>VLOOKUP(C469,'DESARROLLO - COLECCIÓN'!$H$4:$K$128,4,0)</f>
        <v>#N/A</v>
      </c>
      <c r="F469" s="14">
        <f t="shared" si="24"/>
        <v>3</v>
      </c>
      <c r="G469" s="14">
        <v>3</v>
      </c>
      <c r="H469" s="13" t="s">
        <v>721</v>
      </c>
      <c r="I469" s="70">
        <f t="shared" si="20"/>
        <v>3045</v>
      </c>
      <c r="J469" s="71">
        <v>45</v>
      </c>
      <c r="K469" s="54" t="s">
        <v>765</v>
      </c>
      <c r="N469" s="8"/>
      <c r="O469" s="10"/>
      <c r="Q469" s="31"/>
    </row>
    <row r="470" spans="1:17" ht="14.5" x14ac:dyDescent="0.3">
      <c r="A470" s="4">
        <v>13</v>
      </c>
      <c r="B470" s="5" t="str">
        <f>VLOOKUP(A470,'DESARROLLO - COLECCIÓN'!$F$4:$K$128,2,0)</f>
        <v>Vivienda y Construcción</v>
      </c>
      <c r="C470" s="38"/>
      <c r="D470" s="7" t="e">
        <f>VLOOKUP(C470,'DESARROLLO - COLECCIÓN'!$H$4:$J$128,3,0)</f>
        <v>#N/A</v>
      </c>
      <c r="E470" s="7" t="e">
        <f>VLOOKUP(C470,'DESARROLLO - COLECCIÓN'!$H$4:$K$128,4,0)</f>
        <v>#N/A</v>
      </c>
      <c r="F470" s="14">
        <f t="shared" si="24"/>
        <v>3</v>
      </c>
      <c r="G470" s="14">
        <v>3</v>
      </c>
      <c r="H470" s="13" t="s">
        <v>721</v>
      </c>
      <c r="I470" s="70">
        <f t="shared" si="20"/>
        <v>3046</v>
      </c>
      <c r="J470" s="71">
        <v>46</v>
      </c>
      <c r="K470" s="54" t="s">
        <v>766</v>
      </c>
      <c r="N470" s="8"/>
      <c r="O470" s="10"/>
      <c r="Q470" s="31"/>
    </row>
    <row r="471" spans="1:17" ht="14.5" x14ac:dyDescent="0.3">
      <c r="A471" s="4">
        <v>13</v>
      </c>
      <c r="B471" s="5" t="str">
        <f>VLOOKUP(A471,'DESARROLLO - COLECCIÓN'!$F$4:$K$128,2,0)</f>
        <v>Vivienda y Construcción</v>
      </c>
      <c r="C471" s="38"/>
      <c r="D471" s="7" t="e">
        <f>VLOOKUP(C471,'DESARROLLO - COLECCIÓN'!$H$4:$J$128,3,0)</f>
        <v>#N/A</v>
      </c>
      <c r="E471" s="7" t="e">
        <f>VLOOKUP(C471,'DESARROLLO - COLECCIÓN'!$H$4:$K$128,4,0)</f>
        <v>#N/A</v>
      </c>
      <c r="F471" s="14">
        <f t="shared" si="24"/>
        <v>3</v>
      </c>
      <c r="G471" s="14">
        <v>3</v>
      </c>
      <c r="H471" s="13" t="s">
        <v>721</v>
      </c>
      <c r="I471" s="70">
        <f t="shared" si="20"/>
        <v>3047</v>
      </c>
      <c r="J471" s="71">
        <v>47</v>
      </c>
      <c r="K471" s="54" t="s">
        <v>767</v>
      </c>
      <c r="N471" s="8"/>
      <c r="O471" s="10"/>
      <c r="Q471" s="31"/>
    </row>
    <row r="472" spans="1:17" ht="14.5" x14ac:dyDescent="0.3">
      <c r="A472" s="4">
        <v>13</v>
      </c>
      <c r="B472" s="5" t="str">
        <f>VLOOKUP(A472,'DESARROLLO - COLECCIÓN'!$F$4:$K$128,2,0)</f>
        <v>Vivienda y Construcción</v>
      </c>
      <c r="C472" s="38"/>
      <c r="D472" s="7" t="e">
        <f>VLOOKUP(C472,'DESARROLLO - COLECCIÓN'!$H$4:$J$128,3,0)</f>
        <v>#N/A</v>
      </c>
      <c r="E472" s="7" t="e">
        <f>VLOOKUP(C472,'DESARROLLO - COLECCIÓN'!$H$4:$K$128,4,0)</f>
        <v>#N/A</v>
      </c>
      <c r="F472" s="14">
        <f t="shared" si="24"/>
        <v>3</v>
      </c>
      <c r="G472" s="14">
        <v>3</v>
      </c>
      <c r="H472" s="13" t="s">
        <v>721</v>
      </c>
      <c r="I472" s="70">
        <f t="shared" si="20"/>
        <v>3048</v>
      </c>
      <c r="J472" s="71">
        <v>48</v>
      </c>
      <c r="K472" s="54" t="s">
        <v>768</v>
      </c>
      <c r="N472" s="8"/>
      <c r="O472" s="10"/>
      <c r="Q472" s="31"/>
    </row>
    <row r="473" spans="1:17" ht="14.5" x14ac:dyDescent="0.3">
      <c r="A473" s="4">
        <v>13</v>
      </c>
      <c r="B473" s="5" t="str">
        <f>VLOOKUP(A473,'DESARROLLO - COLECCIÓN'!$F$4:$K$128,2,0)</f>
        <v>Vivienda y Construcción</v>
      </c>
      <c r="C473" s="38"/>
      <c r="D473" s="7" t="e">
        <f>VLOOKUP(C473,'DESARROLLO - COLECCIÓN'!$H$4:$J$128,3,0)</f>
        <v>#N/A</v>
      </c>
      <c r="E473" s="7" t="e">
        <f>VLOOKUP(C473,'DESARROLLO - COLECCIÓN'!$H$4:$K$128,4,0)</f>
        <v>#N/A</v>
      </c>
      <c r="F473" s="14">
        <f t="shared" si="24"/>
        <v>3</v>
      </c>
      <c r="G473" s="14">
        <v>3</v>
      </c>
      <c r="H473" s="13" t="s">
        <v>721</v>
      </c>
      <c r="I473" s="70">
        <f t="shared" si="20"/>
        <v>3049</v>
      </c>
      <c r="J473" s="71">
        <v>49</v>
      </c>
      <c r="K473" s="54" t="s">
        <v>769</v>
      </c>
      <c r="N473" s="8"/>
      <c r="O473" s="10"/>
      <c r="Q473" s="31"/>
    </row>
    <row r="474" spans="1:17" ht="14.5" x14ac:dyDescent="0.3">
      <c r="A474" s="4">
        <v>13</v>
      </c>
      <c r="B474" s="5" t="str">
        <f>VLOOKUP(A474,'DESARROLLO - COLECCIÓN'!$F$4:$K$128,2,0)</f>
        <v>Vivienda y Construcción</v>
      </c>
      <c r="C474" s="38"/>
      <c r="D474" s="7" t="e">
        <f>VLOOKUP(C474,'DESARROLLO - COLECCIÓN'!$H$4:$J$128,3,0)</f>
        <v>#N/A</v>
      </c>
      <c r="E474" s="7" t="e">
        <f>VLOOKUP(C474,'DESARROLLO - COLECCIÓN'!$H$4:$K$128,4,0)</f>
        <v>#N/A</v>
      </c>
      <c r="F474" s="14">
        <f t="shared" si="24"/>
        <v>3</v>
      </c>
      <c r="G474" s="14">
        <v>3</v>
      </c>
      <c r="H474" s="13" t="s">
        <v>721</v>
      </c>
      <c r="I474" s="70">
        <f t="shared" si="20"/>
        <v>3050</v>
      </c>
      <c r="J474" s="71">
        <v>50</v>
      </c>
      <c r="K474" s="54" t="s">
        <v>770</v>
      </c>
      <c r="N474" s="8"/>
      <c r="O474" s="10"/>
      <c r="Q474" s="31"/>
    </row>
    <row r="475" spans="1:17" ht="14.5" x14ac:dyDescent="0.3">
      <c r="A475" s="4">
        <v>13</v>
      </c>
      <c r="B475" s="5" t="str">
        <f>VLOOKUP(A475,'DESARROLLO - COLECCIÓN'!$F$4:$K$128,2,0)</f>
        <v>Vivienda y Construcción</v>
      </c>
      <c r="C475" s="38"/>
      <c r="D475" s="7" t="e">
        <f>VLOOKUP(C475,'DESARROLLO - COLECCIÓN'!$H$4:$J$128,3,0)</f>
        <v>#N/A</v>
      </c>
      <c r="E475" s="7" t="e">
        <f>VLOOKUP(C475,'DESARROLLO - COLECCIÓN'!$H$4:$K$128,4,0)</f>
        <v>#N/A</v>
      </c>
      <c r="F475" s="14">
        <f t="shared" si="24"/>
        <v>3</v>
      </c>
      <c r="G475" s="14">
        <v>3</v>
      </c>
      <c r="H475" s="13" t="s">
        <v>721</v>
      </c>
      <c r="I475" s="70">
        <f t="shared" si="20"/>
        <v>3051</v>
      </c>
      <c r="J475" s="71">
        <v>51</v>
      </c>
      <c r="K475" s="54" t="s">
        <v>771</v>
      </c>
      <c r="N475" s="8"/>
      <c r="O475" s="10"/>
      <c r="Q475" s="31"/>
    </row>
    <row r="476" spans="1:17" ht="14.5" x14ac:dyDescent="0.3">
      <c r="A476" s="4">
        <v>13</v>
      </c>
      <c r="B476" s="5" t="str">
        <f>VLOOKUP(A476,'DESARROLLO - COLECCIÓN'!$F$4:$K$128,2,0)</f>
        <v>Vivienda y Construcción</v>
      </c>
      <c r="C476" s="38"/>
      <c r="D476" s="7" t="e">
        <f>VLOOKUP(C476,'DESARROLLO - COLECCIÓN'!$H$4:$J$128,3,0)</f>
        <v>#N/A</v>
      </c>
      <c r="E476" s="7" t="e">
        <f>VLOOKUP(C476,'DESARROLLO - COLECCIÓN'!$H$4:$K$128,4,0)</f>
        <v>#N/A</v>
      </c>
      <c r="F476" s="14">
        <f t="shared" si="24"/>
        <v>3</v>
      </c>
      <c r="G476" s="14">
        <v>3</v>
      </c>
      <c r="H476" s="13" t="s">
        <v>721</v>
      </c>
      <c r="I476" s="70">
        <f t="shared" si="20"/>
        <v>3052</v>
      </c>
      <c r="J476" s="71">
        <v>52</v>
      </c>
      <c r="K476" s="54" t="s">
        <v>772</v>
      </c>
      <c r="N476" s="8"/>
      <c r="O476" s="10"/>
      <c r="Q476" s="31"/>
    </row>
    <row r="477" spans="1:17" ht="14.5" x14ac:dyDescent="0.3">
      <c r="A477" s="4">
        <v>13</v>
      </c>
      <c r="B477" s="5" t="str">
        <f>VLOOKUP(A477,'DESARROLLO - COLECCIÓN'!$F$4:$K$128,2,0)</f>
        <v>Vivienda y Construcción</v>
      </c>
      <c r="C477" s="38"/>
      <c r="D477" s="7" t="e">
        <f>VLOOKUP(C477,'DESARROLLO - COLECCIÓN'!$H$4:$J$128,3,0)</f>
        <v>#N/A</v>
      </c>
      <c r="E477" s="7" t="e">
        <f>VLOOKUP(C477,'DESARROLLO - COLECCIÓN'!$H$4:$K$128,4,0)</f>
        <v>#N/A</v>
      </c>
      <c r="F477" s="14">
        <f t="shared" si="24"/>
        <v>3</v>
      </c>
      <c r="G477" s="14">
        <v>3</v>
      </c>
      <c r="H477" s="13" t="s">
        <v>721</v>
      </c>
      <c r="I477" s="70">
        <f t="shared" si="20"/>
        <v>3053</v>
      </c>
      <c r="J477" s="71">
        <v>53</v>
      </c>
      <c r="K477" s="54" t="s">
        <v>773</v>
      </c>
      <c r="N477" s="8"/>
      <c r="O477" s="10"/>
      <c r="Q477" s="31"/>
    </row>
    <row r="478" spans="1:17" ht="14.5" x14ac:dyDescent="0.3">
      <c r="A478" s="4">
        <v>13</v>
      </c>
      <c r="B478" s="5" t="str">
        <f>VLOOKUP(A478,'DESARROLLO - COLECCIÓN'!$F$4:$K$128,2,0)</f>
        <v>Vivienda y Construcción</v>
      </c>
      <c r="C478" s="38"/>
      <c r="D478" s="7" t="e">
        <f>VLOOKUP(C478,'DESARROLLO - COLECCIÓN'!$H$4:$J$128,3,0)</f>
        <v>#N/A</v>
      </c>
      <c r="E478" s="7" t="e">
        <f>VLOOKUP(C478,'DESARROLLO - COLECCIÓN'!$H$4:$K$128,4,0)</f>
        <v>#N/A</v>
      </c>
      <c r="F478" s="14">
        <f t="shared" si="24"/>
        <v>3</v>
      </c>
      <c r="G478" s="14">
        <v>3</v>
      </c>
      <c r="H478" s="13" t="s">
        <v>721</v>
      </c>
      <c r="I478" s="70">
        <f t="shared" si="20"/>
        <v>3054</v>
      </c>
      <c r="J478" s="71">
        <v>54</v>
      </c>
      <c r="K478" s="54" t="s">
        <v>774</v>
      </c>
      <c r="N478" s="8"/>
      <c r="O478" s="10"/>
      <c r="Q478" s="31"/>
    </row>
    <row r="479" spans="1:17" ht="14.5" x14ac:dyDescent="0.3">
      <c r="A479" s="4">
        <v>13</v>
      </c>
      <c r="B479" s="5" t="str">
        <f>VLOOKUP(A479,'DESARROLLO - COLECCIÓN'!$F$4:$K$128,2,0)</f>
        <v>Vivienda y Construcción</v>
      </c>
      <c r="C479" s="38"/>
      <c r="D479" s="7" t="e">
        <f>VLOOKUP(C479,'DESARROLLO - COLECCIÓN'!$H$4:$J$128,3,0)</f>
        <v>#N/A</v>
      </c>
      <c r="E479" s="7" t="e">
        <f>VLOOKUP(C479,'DESARROLLO - COLECCIÓN'!$H$4:$K$128,4,0)</f>
        <v>#N/A</v>
      </c>
      <c r="F479" s="14">
        <f t="shared" si="24"/>
        <v>3</v>
      </c>
      <c r="G479" s="14">
        <v>3</v>
      </c>
      <c r="H479" s="13" t="s">
        <v>721</v>
      </c>
      <c r="I479" s="70">
        <f t="shared" si="20"/>
        <v>3055</v>
      </c>
      <c r="J479" s="71">
        <v>55</v>
      </c>
      <c r="K479" s="54" t="s">
        <v>775</v>
      </c>
      <c r="N479" s="8"/>
      <c r="O479" s="10"/>
      <c r="Q479" s="31"/>
    </row>
    <row r="480" spans="1:17" ht="14.5" x14ac:dyDescent="0.3">
      <c r="A480" s="4">
        <v>13</v>
      </c>
      <c r="B480" s="5" t="str">
        <f>VLOOKUP(A480,'DESARROLLO - COLECCIÓN'!$F$4:$K$128,2,0)</f>
        <v>Vivienda y Construcción</v>
      </c>
      <c r="C480" s="38"/>
      <c r="D480" s="7" t="e">
        <f>VLOOKUP(C480,'DESARROLLO - COLECCIÓN'!$H$4:$J$128,3,0)</f>
        <v>#N/A</v>
      </c>
      <c r="E480" s="7" t="e">
        <f>VLOOKUP(C480,'DESARROLLO - COLECCIÓN'!$H$4:$K$128,4,0)</f>
        <v>#N/A</v>
      </c>
      <c r="F480" s="14">
        <f t="shared" si="24"/>
        <v>3</v>
      </c>
      <c r="G480" s="14">
        <v>3</v>
      </c>
      <c r="H480" s="13" t="s">
        <v>721</v>
      </c>
      <c r="I480" s="70">
        <f t="shared" si="20"/>
        <v>3056</v>
      </c>
      <c r="J480" s="71">
        <v>56</v>
      </c>
      <c r="K480" s="54" t="s">
        <v>776</v>
      </c>
      <c r="N480" s="8"/>
      <c r="O480" s="10"/>
      <c r="Q480" s="31"/>
    </row>
    <row r="481" spans="1:17" ht="14.5" x14ac:dyDescent="0.3">
      <c r="A481" s="4">
        <v>13</v>
      </c>
      <c r="B481" s="5" t="str">
        <f>VLOOKUP(A481,'DESARROLLO - COLECCIÓN'!$F$4:$K$128,2,0)</f>
        <v>Vivienda y Construcción</v>
      </c>
      <c r="C481" s="38"/>
      <c r="D481" s="7" t="e">
        <f>VLOOKUP(C481,'DESARROLLO - COLECCIÓN'!$H$4:$J$128,3,0)</f>
        <v>#N/A</v>
      </c>
      <c r="E481" s="7" t="e">
        <f>VLOOKUP(C481,'DESARROLLO - COLECCIÓN'!$H$4:$K$128,4,0)</f>
        <v>#N/A</v>
      </c>
      <c r="F481" s="14">
        <f t="shared" si="24"/>
        <v>3</v>
      </c>
      <c r="G481" s="14">
        <v>3</v>
      </c>
      <c r="H481" s="13" t="s">
        <v>721</v>
      </c>
      <c r="I481" s="70">
        <f t="shared" si="20"/>
        <v>3057</v>
      </c>
      <c r="J481" s="71">
        <v>57</v>
      </c>
      <c r="K481" s="54" t="s">
        <v>777</v>
      </c>
      <c r="N481" s="8"/>
      <c r="O481" s="10"/>
      <c r="Q481" s="31"/>
    </row>
    <row r="482" spans="1:17" ht="14.5" x14ac:dyDescent="0.3">
      <c r="A482" s="4">
        <v>13</v>
      </c>
      <c r="B482" s="5" t="str">
        <f>VLOOKUP(A482,'DESARROLLO - COLECCIÓN'!$F$4:$K$128,2,0)</f>
        <v>Vivienda y Construcción</v>
      </c>
      <c r="C482" s="38"/>
      <c r="D482" s="7" t="e">
        <f>VLOOKUP(C482,'DESARROLLO - COLECCIÓN'!$H$4:$J$128,3,0)</f>
        <v>#N/A</v>
      </c>
      <c r="E482" s="7" t="e">
        <f>VLOOKUP(C482,'DESARROLLO - COLECCIÓN'!$H$4:$K$128,4,0)</f>
        <v>#N/A</v>
      </c>
      <c r="F482" s="14">
        <f t="shared" si="24"/>
        <v>3</v>
      </c>
      <c r="G482" s="14">
        <v>3</v>
      </c>
      <c r="H482" s="13" t="s">
        <v>721</v>
      </c>
      <c r="I482" s="70">
        <f t="shared" si="20"/>
        <v>3058</v>
      </c>
      <c r="J482" s="71">
        <v>58</v>
      </c>
      <c r="K482" s="54" t="s">
        <v>778</v>
      </c>
      <c r="N482" s="8"/>
      <c r="O482" s="10"/>
      <c r="Q482" s="31"/>
    </row>
    <row r="483" spans="1:17" ht="14.5" x14ac:dyDescent="0.3">
      <c r="A483" s="4">
        <v>13</v>
      </c>
      <c r="B483" s="5" t="str">
        <f>VLOOKUP(A483,'DESARROLLO - COLECCIÓN'!$F$4:$K$128,2,0)</f>
        <v>Vivienda y Construcción</v>
      </c>
      <c r="C483" s="38"/>
      <c r="D483" s="7" t="e">
        <f>VLOOKUP(C483,'DESARROLLO - COLECCIÓN'!$H$4:$J$128,3,0)</f>
        <v>#N/A</v>
      </c>
      <c r="E483" s="7" t="e">
        <f>VLOOKUP(C483,'DESARROLLO - COLECCIÓN'!$H$4:$K$128,4,0)</f>
        <v>#N/A</v>
      </c>
      <c r="F483" s="14">
        <f t="shared" si="24"/>
        <v>3</v>
      </c>
      <c r="G483" s="14">
        <v>3</v>
      </c>
      <c r="H483" s="13" t="s">
        <v>721</v>
      </c>
      <c r="I483" s="70">
        <f t="shared" si="20"/>
        <v>3059</v>
      </c>
      <c r="J483" s="71">
        <v>59</v>
      </c>
      <c r="K483" s="54" t="s">
        <v>779</v>
      </c>
      <c r="N483" s="8"/>
      <c r="O483" s="10"/>
      <c r="Q483" s="31"/>
    </row>
    <row r="484" spans="1:17" ht="14.5" x14ac:dyDescent="0.3">
      <c r="A484" s="4">
        <v>13</v>
      </c>
      <c r="B484" s="5" t="str">
        <f>VLOOKUP(A484,'DESARROLLO - COLECCIÓN'!$F$4:$K$128,2,0)</f>
        <v>Vivienda y Construcción</v>
      </c>
      <c r="C484" s="38"/>
      <c r="D484" s="7" t="e">
        <f>VLOOKUP(C484,'DESARROLLO - COLECCIÓN'!$H$4:$J$128,3,0)</f>
        <v>#N/A</v>
      </c>
      <c r="E484" s="7" t="e">
        <f>VLOOKUP(C484,'DESARROLLO - COLECCIÓN'!$H$4:$K$128,4,0)</f>
        <v>#N/A</v>
      </c>
      <c r="F484" s="14">
        <f t="shared" si="24"/>
        <v>3</v>
      </c>
      <c r="G484" s="14">
        <v>3</v>
      </c>
      <c r="H484" s="13" t="s">
        <v>721</v>
      </c>
      <c r="I484" s="70">
        <f t="shared" si="20"/>
        <v>3060</v>
      </c>
      <c r="J484" s="71">
        <v>60</v>
      </c>
      <c r="K484" s="54" t="s">
        <v>780</v>
      </c>
      <c r="N484" s="8"/>
      <c r="O484" s="10"/>
      <c r="Q484" s="31"/>
    </row>
    <row r="485" spans="1:17" ht="14.5" x14ac:dyDescent="0.3">
      <c r="A485" s="4">
        <v>13</v>
      </c>
      <c r="B485" s="5" t="str">
        <f>VLOOKUP(A485,'DESARROLLO - COLECCIÓN'!$F$4:$K$128,2,0)</f>
        <v>Vivienda y Construcción</v>
      </c>
      <c r="C485" s="38"/>
      <c r="D485" s="7" t="e">
        <f>VLOOKUP(C485,'DESARROLLO - COLECCIÓN'!$H$4:$J$128,3,0)</f>
        <v>#N/A</v>
      </c>
      <c r="E485" s="7" t="e">
        <f>VLOOKUP(C485,'DESARROLLO - COLECCIÓN'!$H$4:$K$128,4,0)</f>
        <v>#N/A</v>
      </c>
      <c r="F485" s="14">
        <f t="shared" si="24"/>
        <v>3</v>
      </c>
      <c r="G485" s="14">
        <v>3</v>
      </c>
      <c r="H485" s="13" t="s">
        <v>721</v>
      </c>
      <c r="I485" s="70">
        <f t="shared" si="20"/>
        <v>3061</v>
      </c>
      <c r="J485" s="71">
        <v>61</v>
      </c>
      <c r="K485" s="54" t="s">
        <v>781</v>
      </c>
      <c r="N485" s="8"/>
      <c r="O485" s="10"/>
      <c r="Q485" s="31"/>
    </row>
    <row r="486" spans="1:17" ht="14.5" x14ac:dyDescent="0.3">
      <c r="A486" s="4">
        <v>13</v>
      </c>
      <c r="B486" s="5" t="str">
        <f>VLOOKUP(A486,'DESARROLLO - COLECCIÓN'!$F$4:$K$128,2,0)</f>
        <v>Vivienda y Construcción</v>
      </c>
      <c r="C486" s="38"/>
      <c r="D486" s="7" t="e">
        <f>VLOOKUP(C486,'DESARROLLO - COLECCIÓN'!$H$4:$J$128,3,0)</f>
        <v>#N/A</v>
      </c>
      <c r="E486" s="7" t="e">
        <f>VLOOKUP(C486,'DESARROLLO - COLECCIÓN'!$H$4:$K$128,4,0)</f>
        <v>#N/A</v>
      </c>
      <c r="F486" s="14">
        <f t="shared" si="24"/>
        <v>3</v>
      </c>
      <c r="G486" s="14">
        <v>3</v>
      </c>
      <c r="H486" s="13" t="s">
        <v>721</v>
      </c>
      <c r="I486" s="70">
        <f t="shared" si="20"/>
        <v>3062</v>
      </c>
      <c r="J486" s="71">
        <v>62</v>
      </c>
      <c r="K486" s="54" t="s">
        <v>782</v>
      </c>
      <c r="N486" s="8"/>
      <c r="O486" s="10"/>
      <c r="Q486" s="31"/>
    </row>
    <row r="487" spans="1:17" ht="14.5" x14ac:dyDescent="0.3">
      <c r="A487" s="4">
        <v>13</v>
      </c>
      <c r="B487" s="5" t="str">
        <f>VLOOKUP(A487,'DESARROLLO - COLECCIÓN'!$F$4:$K$128,2,0)</f>
        <v>Vivienda y Construcción</v>
      </c>
      <c r="C487" s="38"/>
      <c r="D487" s="7" t="e">
        <f>VLOOKUP(C487,'DESARROLLO - COLECCIÓN'!$H$4:$J$128,3,0)</f>
        <v>#N/A</v>
      </c>
      <c r="E487" s="7" t="e">
        <f>VLOOKUP(C487,'DESARROLLO - COLECCIÓN'!$H$4:$K$128,4,0)</f>
        <v>#N/A</v>
      </c>
      <c r="F487" s="14">
        <f t="shared" si="24"/>
        <v>3</v>
      </c>
      <c r="G487" s="14">
        <v>3</v>
      </c>
      <c r="H487" s="13" t="s">
        <v>721</v>
      </c>
      <c r="I487" s="70">
        <f t="shared" si="20"/>
        <v>3063</v>
      </c>
      <c r="J487" s="71">
        <v>63</v>
      </c>
      <c r="K487" s="54" t="s">
        <v>783</v>
      </c>
      <c r="N487" s="8"/>
      <c r="O487" s="10"/>
      <c r="Q487" s="31"/>
    </row>
    <row r="488" spans="1:17" ht="14.5" x14ac:dyDescent="0.3">
      <c r="A488" s="4">
        <v>13</v>
      </c>
      <c r="B488" s="5" t="str">
        <f>VLOOKUP(A488,'DESARROLLO - COLECCIÓN'!$F$4:$K$128,2,0)</f>
        <v>Vivienda y Construcción</v>
      </c>
      <c r="C488" s="38"/>
      <c r="D488" s="7" t="e">
        <f>VLOOKUP(C488,'DESARROLLO - COLECCIÓN'!$H$4:$J$128,3,0)</f>
        <v>#N/A</v>
      </c>
      <c r="E488" s="7" t="e">
        <f>VLOOKUP(C488,'DESARROLLO - COLECCIÓN'!$H$4:$K$128,4,0)</f>
        <v>#N/A</v>
      </c>
      <c r="F488" s="14">
        <f t="shared" si="24"/>
        <v>3</v>
      </c>
      <c r="G488" s="14">
        <v>3</v>
      </c>
      <c r="H488" s="13" t="s">
        <v>721</v>
      </c>
      <c r="I488" s="70">
        <f t="shared" si="20"/>
        <v>3064</v>
      </c>
      <c r="J488" s="71">
        <v>64</v>
      </c>
      <c r="K488" s="54" t="s">
        <v>784</v>
      </c>
      <c r="N488" s="8"/>
      <c r="O488" s="10"/>
      <c r="Q488" s="31"/>
    </row>
    <row r="489" spans="1:17" ht="14.5" x14ac:dyDescent="0.3">
      <c r="A489" s="4">
        <v>13</v>
      </c>
      <c r="B489" s="5" t="str">
        <f>VLOOKUP(A489,'DESARROLLO - COLECCIÓN'!$F$4:$K$128,2,0)</f>
        <v>Vivienda y Construcción</v>
      </c>
      <c r="C489" s="38"/>
      <c r="D489" s="7" t="e">
        <f>VLOOKUP(C489,'DESARROLLO - COLECCIÓN'!$H$4:$J$128,3,0)</f>
        <v>#N/A</v>
      </c>
      <c r="E489" s="7" t="e">
        <f>VLOOKUP(C489,'DESARROLLO - COLECCIÓN'!$H$4:$K$128,4,0)</f>
        <v>#N/A</v>
      </c>
      <c r="F489" s="14">
        <f t="shared" ref="F489:F520" si="25">C489*100+G489</f>
        <v>3</v>
      </c>
      <c r="G489" s="14">
        <v>3</v>
      </c>
      <c r="H489" s="13" t="s">
        <v>721</v>
      </c>
      <c r="I489" s="70">
        <f t="shared" si="20"/>
        <v>3065</v>
      </c>
      <c r="J489" s="71">
        <v>65</v>
      </c>
      <c r="K489" s="54" t="s">
        <v>785</v>
      </c>
      <c r="N489" s="8"/>
      <c r="O489" s="10"/>
      <c r="Q489" s="31"/>
    </row>
    <row r="490" spans="1:17" ht="14.5" x14ac:dyDescent="0.3">
      <c r="A490" s="4">
        <v>13</v>
      </c>
      <c r="B490" s="5" t="str">
        <f>VLOOKUP(A490,'DESARROLLO - COLECCIÓN'!$F$4:$K$128,2,0)</f>
        <v>Vivienda y Construcción</v>
      </c>
      <c r="C490" s="38"/>
      <c r="D490" s="7" t="e">
        <f>VLOOKUP(C490,'DESARROLLO - COLECCIÓN'!$H$4:$J$128,3,0)</f>
        <v>#N/A</v>
      </c>
      <c r="E490" s="7" t="e">
        <f>VLOOKUP(C490,'DESARROLLO - COLECCIÓN'!$H$4:$K$128,4,0)</f>
        <v>#N/A</v>
      </c>
      <c r="F490" s="14">
        <f t="shared" si="25"/>
        <v>3</v>
      </c>
      <c r="G490" s="14">
        <v>3</v>
      </c>
      <c r="H490" s="13" t="s">
        <v>721</v>
      </c>
      <c r="I490" s="70">
        <f t="shared" si="20"/>
        <v>3066</v>
      </c>
      <c r="J490" s="71">
        <v>66</v>
      </c>
      <c r="K490" s="54" t="s">
        <v>720</v>
      </c>
      <c r="N490" s="8"/>
      <c r="O490" s="10"/>
      <c r="Q490" s="31"/>
    </row>
    <row r="491" spans="1:17" ht="14.5" x14ac:dyDescent="0.3">
      <c r="A491" s="4">
        <v>13</v>
      </c>
      <c r="B491" s="5" t="str">
        <f>VLOOKUP(A491,'DESARROLLO - COLECCIÓN'!$F$4:$K$128,2,0)</f>
        <v>Vivienda y Construcción</v>
      </c>
      <c r="C491" s="38"/>
      <c r="D491" s="7" t="e">
        <f>VLOOKUP(C491,'DESARROLLO - COLECCIÓN'!$H$4:$J$128,3,0)</f>
        <v>#N/A</v>
      </c>
      <c r="E491" s="7" t="e">
        <f>VLOOKUP(C491,'DESARROLLO - COLECCIÓN'!$H$4:$K$128,4,0)</f>
        <v>#N/A</v>
      </c>
      <c r="F491" s="14">
        <f t="shared" si="25"/>
        <v>3</v>
      </c>
      <c r="G491" s="14">
        <v>3</v>
      </c>
      <c r="H491" s="13" t="s">
        <v>721</v>
      </c>
      <c r="I491" s="70">
        <f t="shared" si="20"/>
        <v>3067</v>
      </c>
      <c r="J491" s="71">
        <v>67</v>
      </c>
      <c r="K491" s="54" t="s">
        <v>786</v>
      </c>
      <c r="N491" s="8"/>
      <c r="O491" s="10"/>
      <c r="Q491" s="31"/>
    </row>
    <row r="492" spans="1:17" ht="14.5" x14ac:dyDescent="0.3">
      <c r="A492" s="4">
        <v>13</v>
      </c>
      <c r="B492" s="5" t="str">
        <f>VLOOKUP(A492,'DESARROLLO - COLECCIÓN'!$F$4:$K$128,2,0)</f>
        <v>Vivienda y Construcción</v>
      </c>
      <c r="C492" s="38"/>
      <c r="D492" s="7" t="e">
        <f>VLOOKUP(C492,'DESARROLLO - COLECCIÓN'!$H$4:$J$128,3,0)</f>
        <v>#N/A</v>
      </c>
      <c r="E492" s="7" t="e">
        <f>VLOOKUP(C492,'DESARROLLO - COLECCIÓN'!$H$4:$K$128,4,0)</f>
        <v>#N/A</v>
      </c>
      <c r="F492" s="14">
        <f t="shared" si="25"/>
        <v>3</v>
      </c>
      <c r="G492" s="14">
        <v>3</v>
      </c>
      <c r="H492" s="13" t="s">
        <v>721</v>
      </c>
      <c r="I492" s="70">
        <f t="shared" si="20"/>
        <v>3068</v>
      </c>
      <c r="J492" s="71">
        <v>68</v>
      </c>
      <c r="K492" s="54" t="s">
        <v>787</v>
      </c>
      <c r="N492" s="8"/>
      <c r="O492" s="10"/>
      <c r="Q492" s="31"/>
    </row>
    <row r="493" spans="1:17" ht="14.5" x14ac:dyDescent="0.3">
      <c r="A493" s="4">
        <v>13</v>
      </c>
      <c r="B493" s="5" t="str">
        <f>VLOOKUP(A493,'DESARROLLO - COLECCIÓN'!$F$4:$K$128,2,0)</f>
        <v>Vivienda y Construcción</v>
      </c>
      <c r="C493" s="38"/>
      <c r="D493" s="7" t="e">
        <f>VLOOKUP(C493,'DESARROLLO - COLECCIÓN'!$H$4:$J$128,3,0)</f>
        <v>#N/A</v>
      </c>
      <c r="E493" s="7" t="e">
        <f>VLOOKUP(C493,'DESARROLLO - COLECCIÓN'!$H$4:$K$128,4,0)</f>
        <v>#N/A</v>
      </c>
      <c r="F493" s="14">
        <f t="shared" si="25"/>
        <v>3</v>
      </c>
      <c r="G493" s="14">
        <v>3</v>
      </c>
      <c r="H493" s="13" t="s">
        <v>721</v>
      </c>
      <c r="I493" s="70">
        <f t="shared" si="20"/>
        <v>3069</v>
      </c>
      <c r="J493" s="71">
        <v>69</v>
      </c>
      <c r="K493" s="54" t="s">
        <v>788</v>
      </c>
      <c r="N493" s="8"/>
      <c r="O493" s="10"/>
      <c r="Q493" s="31"/>
    </row>
    <row r="494" spans="1:17" ht="14.5" x14ac:dyDescent="0.3">
      <c r="A494" s="4">
        <v>13</v>
      </c>
      <c r="B494" s="5" t="str">
        <f>VLOOKUP(A494,'DESARROLLO - COLECCIÓN'!$F$4:$K$128,2,0)</f>
        <v>Vivienda y Construcción</v>
      </c>
      <c r="C494" s="38"/>
      <c r="D494" s="7" t="e">
        <f>VLOOKUP(C494,'DESARROLLO - COLECCIÓN'!$H$4:$J$128,3,0)</f>
        <v>#N/A</v>
      </c>
      <c r="E494" s="7" t="e">
        <f>VLOOKUP(C494,'DESARROLLO - COLECCIÓN'!$H$4:$K$128,4,0)</f>
        <v>#N/A</v>
      </c>
      <c r="F494" s="14">
        <f t="shared" si="25"/>
        <v>3</v>
      </c>
      <c r="G494" s="14">
        <v>3</v>
      </c>
      <c r="H494" s="13" t="s">
        <v>721</v>
      </c>
      <c r="I494" s="70">
        <f t="shared" si="20"/>
        <v>3070</v>
      </c>
      <c r="J494" s="71">
        <v>70</v>
      </c>
      <c r="K494" s="54" t="s">
        <v>789</v>
      </c>
      <c r="N494" s="8"/>
      <c r="O494" s="10"/>
      <c r="Q494" s="31"/>
    </row>
    <row r="495" spans="1:17" ht="14.5" x14ac:dyDescent="0.3">
      <c r="A495" s="4">
        <v>13</v>
      </c>
      <c r="B495" s="5" t="str">
        <f>VLOOKUP(A495,'DESARROLLO - COLECCIÓN'!$F$4:$K$128,2,0)</f>
        <v>Vivienda y Construcción</v>
      </c>
      <c r="C495" s="38"/>
      <c r="D495" s="7" t="e">
        <f>VLOOKUP(C495,'DESARROLLO - COLECCIÓN'!$H$4:$J$128,3,0)</f>
        <v>#N/A</v>
      </c>
      <c r="E495" s="7" t="e">
        <f>VLOOKUP(C495,'DESARROLLO - COLECCIÓN'!$H$4:$K$128,4,0)</f>
        <v>#N/A</v>
      </c>
      <c r="F495" s="14">
        <f t="shared" si="25"/>
        <v>3</v>
      </c>
      <c r="G495" s="14">
        <v>3</v>
      </c>
      <c r="H495" s="13" t="s">
        <v>721</v>
      </c>
      <c r="I495" s="70">
        <f t="shared" si="20"/>
        <v>3071</v>
      </c>
      <c r="J495" s="71">
        <v>71</v>
      </c>
      <c r="K495" s="54" t="s">
        <v>790</v>
      </c>
      <c r="N495" s="8"/>
      <c r="O495" s="10"/>
      <c r="Q495" s="31"/>
    </row>
    <row r="496" spans="1:17" ht="14.5" x14ac:dyDescent="0.3">
      <c r="A496" s="4">
        <v>13</v>
      </c>
      <c r="B496" s="5" t="str">
        <f>VLOOKUP(A496,'DESARROLLO - COLECCIÓN'!$F$4:$K$128,2,0)</f>
        <v>Vivienda y Construcción</v>
      </c>
      <c r="C496" s="38"/>
      <c r="D496" s="7" t="e">
        <f>VLOOKUP(C496,'DESARROLLO - COLECCIÓN'!$H$4:$J$128,3,0)</f>
        <v>#N/A</v>
      </c>
      <c r="E496" s="7" t="e">
        <f>VLOOKUP(C496,'DESARROLLO - COLECCIÓN'!$H$4:$K$128,4,0)</f>
        <v>#N/A</v>
      </c>
      <c r="F496" s="14">
        <f t="shared" si="25"/>
        <v>3</v>
      </c>
      <c r="G496" s="14">
        <v>3</v>
      </c>
      <c r="H496" s="13" t="s">
        <v>721</v>
      </c>
      <c r="I496" s="70">
        <f t="shared" si="20"/>
        <v>3072</v>
      </c>
      <c r="J496" s="71">
        <v>72</v>
      </c>
      <c r="K496" s="54" t="s">
        <v>791</v>
      </c>
      <c r="N496" s="8"/>
      <c r="O496" s="10"/>
      <c r="Q496" s="31"/>
    </row>
    <row r="497" spans="1:17" ht="14.5" x14ac:dyDescent="0.3">
      <c r="A497" s="4">
        <v>13</v>
      </c>
      <c r="B497" s="5" t="str">
        <f>VLOOKUP(A497,'DESARROLLO - COLECCIÓN'!$F$4:$K$128,2,0)</f>
        <v>Vivienda y Construcción</v>
      </c>
      <c r="C497" s="38"/>
      <c r="D497" s="7" t="e">
        <f>VLOOKUP(C497,'DESARROLLO - COLECCIÓN'!$H$4:$J$128,3,0)</f>
        <v>#N/A</v>
      </c>
      <c r="E497" s="7" t="e">
        <f>VLOOKUP(C497,'DESARROLLO - COLECCIÓN'!$H$4:$K$128,4,0)</f>
        <v>#N/A</v>
      </c>
      <c r="F497" s="14">
        <f t="shared" si="25"/>
        <v>3</v>
      </c>
      <c r="G497" s="14">
        <v>3</v>
      </c>
      <c r="H497" s="13" t="s">
        <v>721</v>
      </c>
      <c r="I497" s="70">
        <f t="shared" si="20"/>
        <v>3073</v>
      </c>
      <c r="J497" s="71">
        <v>73</v>
      </c>
      <c r="K497" s="54" t="s">
        <v>792</v>
      </c>
      <c r="N497" s="8"/>
      <c r="O497" s="10"/>
      <c r="Q497" s="31"/>
    </row>
    <row r="498" spans="1:17" ht="14.5" x14ac:dyDescent="0.3">
      <c r="A498" s="4">
        <v>13</v>
      </c>
      <c r="B498" s="5" t="str">
        <f>VLOOKUP(A498,'DESARROLLO - COLECCIÓN'!$F$4:$K$128,2,0)</f>
        <v>Vivienda y Construcción</v>
      </c>
      <c r="C498" s="38"/>
      <c r="D498" s="7" t="e">
        <f>VLOOKUP(C498,'DESARROLLO - COLECCIÓN'!$H$4:$J$128,3,0)</f>
        <v>#N/A</v>
      </c>
      <c r="E498" s="7" t="e">
        <f>VLOOKUP(C498,'DESARROLLO - COLECCIÓN'!$H$4:$K$128,4,0)</f>
        <v>#N/A</v>
      </c>
      <c r="F498" s="14">
        <f t="shared" si="25"/>
        <v>3</v>
      </c>
      <c r="G498" s="14">
        <v>3</v>
      </c>
      <c r="H498" s="13" t="s">
        <v>721</v>
      </c>
      <c r="I498" s="70">
        <f t="shared" si="20"/>
        <v>3074</v>
      </c>
      <c r="J498" s="71">
        <v>74</v>
      </c>
      <c r="K498" s="54" t="s">
        <v>793</v>
      </c>
      <c r="N498" s="8"/>
      <c r="O498" s="10"/>
      <c r="Q498" s="31"/>
    </row>
    <row r="499" spans="1:17" ht="14.5" x14ac:dyDescent="0.3">
      <c r="A499" s="4">
        <v>13</v>
      </c>
      <c r="B499" s="5" t="str">
        <f>VLOOKUP(A499,'DESARROLLO - COLECCIÓN'!$F$4:$K$128,2,0)</f>
        <v>Vivienda y Construcción</v>
      </c>
      <c r="C499" s="38"/>
      <c r="D499" s="7" t="e">
        <f>VLOOKUP(C499,'DESARROLLO - COLECCIÓN'!$H$4:$J$128,3,0)</f>
        <v>#N/A</v>
      </c>
      <c r="E499" s="7" t="e">
        <f>VLOOKUP(C499,'DESARROLLO - COLECCIÓN'!$H$4:$K$128,4,0)</f>
        <v>#N/A</v>
      </c>
      <c r="F499" s="14">
        <f t="shared" si="25"/>
        <v>3</v>
      </c>
      <c r="G499" s="14">
        <v>3</v>
      </c>
      <c r="H499" s="13" t="s">
        <v>721</v>
      </c>
      <c r="I499" s="70">
        <f t="shared" si="20"/>
        <v>3075</v>
      </c>
      <c r="J499" s="71">
        <v>75</v>
      </c>
      <c r="K499" s="54" t="s">
        <v>794</v>
      </c>
      <c r="N499" s="8"/>
      <c r="O499" s="10"/>
      <c r="Q499" s="31"/>
    </row>
    <row r="500" spans="1:17" ht="14.5" x14ac:dyDescent="0.3">
      <c r="A500" s="4">
        <v>13</v>
      </c>
      <c r="B500" s="5" t="str">
        <f>VLOOKUP(A500,'DESARROLLO - COLECCIÓN'!$F$4:$K$128,2,0)</f>
        <v>Vivienda y Construcción</v>
      </c>
      <c r="C500" s="38"/>
      <c r="D500" s="7" t="e">
        <f>VLOOKUP(C500,'DESARROLLO - COLECCIÓN'!$H$4:$J$128,3,0)</f>
        <v>#N/A</v>
      </c>
      <c r="E500" s="7" t="e">
        <f>VLOOKUP(C500,'DESARROLLO - COLECCIÓN'!$H$4:$K$128,4,0)</f>
        <v>#N/A</v>
      </c>
      <c r="F500" s="14">
        <f t="shared" si="25"/>
        <v>3</v>
      </c>
      <c r="G500" s="14">
        <v>3</v>
      </c>
      <c r="H500" s="13" t="s">
        <v>721</v>
      </c>
      <c r="I500" s="70">
        <f t="shared" si="20"/>
        <v>3076</v>
      </c>
      <c r="J500" s="71">
        <v>76</v>
      </c>
      <c r="K500" s="54" t="s">
        <v>795</v>
      </c>
      <c r="N500" s="8"/>
      <c r="O500" s="10"/>
      <c r="Q500" s="31"/>
    </row>
    <row r="501" spans="1:17" ht="14.5" x14ac:dyDescent="0.3">
      <c r="A501" s="4">
        <v>13</v>
      </c>
      <c r="B501" s="5" t="str">
        <f>VLOOKUP(A501,'DESARROLLO - COLECCIÓN'!$F$4:$K$128,2,0)</f>
        <v>Vivienda y Construcción</v>
      </c>
      <c r="C501" s="38"/>
      <c r="D501" s="7" t="e">
        <f>VLOOKUP(C501,'DESARROLLO - COLECCIÓN'!$H$4:$J$128,3,0)</f>
        <v>#N/A</v>
      </c>
      <c r="E501" s="7" t="e">
        <f>VLOOKUP(C501,'DESARROLLO - COLECCIÓN'!$H$4:$K$128,4,0)</f>
        <v>#N/A</v>
      </c>
      <c r="F501" s="14">
        <f t="shared" si="25"/>
        <v>3</v>
      </c>
      <c r="G501" s="14">
        <v>3</v>
      </c>
      <c r="H501" s="13" t="s">
        <v>721</v>
      </c>
      <c r="I501" s="70">
        <f t="shared" si="20"/>
        <v>3077</v>
      </c>
      <c r="J501" s="71">
        <v>77</v>
      </c>
      <c r="K501" s="54" t="s">
        <v>796</v>
      </c>
      <c r="N501" s="8"/>
      <c r="O501" s="10"/>
      <c r="Q501" s="31"/>
    </row>
    <row r="502" spans="1:17" ht="14.5" x14ac:dyDescent="0.3">
      <c r="A502" s="4">
        <v>13</v>
      </c>
      <c r="B502" s="5" t="str">
        <f>VLOOKUP(A502,'DESARROLLO - COLECCIÓN'!$F$4:$K$128,2,0)</f>
        <v>Vivienda y Construcción</v>
      </c>
      <c r="C502" s="38"/>
      <c r="D502" s="7" t="e">
        <f>VLOOKUP(C502,'DESARROLLO - COLECCIÓN'!$H$4:$J$128,3,0)</f>
        <v>#N/A</v>
      </c>
      <c r="E502" s="7" t="e">
        <f>VLOOKUP(C502,'DESARROLLO - COLECCIÓN'!$H$4:$K$128,4,0)</f>
        <v>#N/A</v>
      </c>
      <c r="F502" s="14">
        <f t="shared" si="25"/>
        <v>3</v>
      </c>
      <c r="G502" s="14">
        <v>3</v>
      </c>
      <c r="H502" s="13" t="s">
        <v>721</v>
      </c>
      <c r="I502" s="70">
        <f t="shared" si="20"/>
        <v>3078</v>
      </c>
      <c r="J502" s="71">
        <v>78</v>
      </c>
      <c r="K502" s="54" t="s">
        <v>797</v>
      </c>
      <c r="N502" s="8"/>
      <c r="O502" s="10"/>
      <c r="Q502" s="31"/>
    </row>
    <row r="503" spans="1:17" x14ac:dyDescent="0.3">
      <c r="F503" s="9">
        <f t="shared" si="25"/>
        <v>0</v>
      </c>
      <c r="I503" s="47">
        <f t="shared" si="20"/>
        <v>0</v>
      </c>
    </row>
    <row r="504" spans="1:17" x14ac:dyDescent="0.3">
      <c r="F504" s="9">
        <f t="shared" si="25"/>
        <v>0</v>
      </c>
      <c r="I504" s="47">
        <f t="shared" ref="I504:I568" si="26">F504*1000+J504</f>
        <v>0</v>
      </c>
    </row>
    <row r="505" spans="1:17" x14ac:dyDescent="0.3">
      <c r="F505" s="9">
        <f t="shared" si="25"/>
        <v>0</v>
      </c>
      <c r="I505" s="47">
        <f t="shared" si="26"/>
        <v>0</v>
      </c>
    </row>
    <row r="506" spans="1:17" x14ac:dyDescent="0.3">
      <c r="F506" s="9">
        <f t="shared" si="25"/>
        <v>0</v>
      </c>
      <c r="I506" s="47">
        <f t="shared" si="26"/>
        <v>0</v>
      </c>
    </row>
    <row r="507" spans="1:17" x14ac:dyDescent="0.3">
      <c r="F507" s="9">
        <f t="shared" si="25"/>
        <v>0</v>
      </c>
      <c r="I507" s="47">
        <f t="shared" si="26"/>
        <v>0</v>
      </c>
    </row>
    <row r="508" spans="1:17" x14ac:dyDescent="0.3">
      <c r="F508" s="9">
        <f t="shared" si="25"/>
        <v>0</v>
      </c>
      <c r="I508" s="47">
        <f t="shared" si="26"/>
        <v>0</v>
      </c>
    </row>
    <row r="509" spans="1:17" x14ac:dyDescent="0.3">
      <c r="A509" s="4">
        <v>14</v>
      </c>
      <c r="B509" s="5" t="str">
        <f>VLOOKUP(A509,'DESARROLLO - COLECCIÓN'!$F$4:$K$128,2,0)</f>
        <v>Tiempo libre</v>
      </c>
      <c r="C509" s="6">
        <v>1401</v>
      </c>
      <c r="D509" s="7" t="str">
        <f>VLOOKUP(C509,'DESARROLLO - COLECCIÓN'!$H$4:$J$128,3,0)</f>
        <v>Deporte y fitness</v>
      </c>
      <c r="E509" s="7" t="str">
        <f>VLOOKUP(C509,'DESARROLLO - COLECCIÓN'!$H$4:$K$128,4,0)</f>
        <v>DATADEPORTE</v>
      </c>
      <c r="F509" s="9">
        <f t="shared" si="25"/>
        <v>140100</v>
      </c>
      <c r="G509" s="6"/>
      <c r="H509" s="7"/>
      <c r="I509" s="47">
        <f t="shared" si="26"/>
        <v>140100000</v>
      </c>
      <c r="J509" s="7"/>
      <c r="K509" s="7"/>
      <c r="L509" s="6"/>
      <c r="M509" s="6"/>
      <c r="N509" s="10"/>
      <c r="O509" s="10"/>
    </row>
    <row r="510" spans="1:17" x14ac:dyDescent="0.3">
      <c r="A510" s="4">
        <v>14</v>
      </c>
      <c r="B510" s="5" t="str">
        <f>VLOOKUP(A510,'DESARROLLO - COLECCIÓN'!$F$4:$K$128,2,0)</f>
        <v>Tiempo libre</v>
      </c>
      <c r="C510" s="6">
        <v>1402</v>
      </c>
      <c r="D510" s="7" t="str">
        <f>VLOOKUP(C510,'DESARROLLO - COLECCIÓN'!$H$4:$J$128,3,0)</f>
        <v>Juegos y videojuegos</v>
      </c>
      <c r="E510" s="7" t="str">
        <f>VLOOKUP(C510,'DESARROLLO - COLECCIÓN'!$H$4:$K$128,4,0)</f>
        <v>DATAJUEGOS</v>
      </c>
      <c r="F510" s="38">
        <f t="shared" si="25"/>
        <v>140201</v>
      </c>
      <c r="G510" s="40">
        <v>1</v>
      </c>
      <c r="H510" s="41" t="s">
        <v>27</v>
      </c>
      <c r="I510" s="47">
        <f t="shared" si="26"/>
        <v>140201000</v>
      </c>
      <c r="J510" s="7"/>
      <c r="K510" s="7"/>
      <c r="L510" s="6"/>
      <c r="M510" s="6"/>
      <c r="N510" s="10"/>
      <c r="O510" s="10"/>
    </row>
    <row r="511" spans="1:17" x14ac:dyDescent="0.3">
      <c r="A511" s="4">
        <v>14</v>
      </c>
      <c r="B511" s="5" t="str">
        <f>VLOOKUP(A511,'DESARROLLO - COLECCIÓN'!$F$4:$K$128,2,0)</f>
        <v>Tiempo libre</v>
      </c>
      <c r="C511" s="6">
        <v>1402</v>
      </c>
      <c r="D511" s="7" t="str">
        <f>VLOOKUP(C511,'DESARROLLO - COLECCIÓN'!$H$4:$J$128,3,0)</f>
        <v>Juegos y videojuegos</v>
      </c>
      <c r="E511" s="7" t="str">
        <f>VLOOKUP(C511,'DESARROLLO - COLECCIÓN'!$H$4:$K$128,4,0)</f>
        <v>DATAJUEGOS</v>
      </c>
      <c r="F511" s="38">
        <f t="shared" si="25"/>
        <v>140202</v>
      </c>
      <c r="G511" s="40">
        <v>2</v>
      </c>
      <c r="H511" s="41" t="s">
        <v>817</v>
      </c>
      <c r="I511" s="47">
        <f t="shared" si="26"/>
        <v>140202000</v>
      </c>
      <c r="J511" s="7"/>
      <c r="K511" s="7"/>
      <c r="L511" s="6"/>
      <c r="M511" s="6"/>
      <c r="N511" s="10"/>
      <c r="O511" s="10"/>
    </row>
    <row r="512" spans="1:17" ht="14.5" x14ac:dyDescent="0.3">
      <c r="A512" s="4">
        <v>14</v>
      </c>
      <c r="B512" s="5" t="str">
        <f>VLOOKUP(A512,'DESARROLLO - COLECCIÓN'!$F$4:$K$128,2,0)</f>
        <v>Tiempo libre</v>
      </c>
      <c r="C512" s="6">
        <v>1403</v>
      </c>
      <c r="D512" s="7" t="str">
        <f>VLOOKUP(C512,'DESARROLLO - COLECCIÓN'!$H$4:$J$128,3,0)</f>
        <v>Arte y cultura</v>
      </c>
      <c r="E512" s="7" t="str">
        <f>VLOOKUP(C512,'DESARROLLO - COLECCIÓN'!$H$4:$K$128,4,0)</f>
        <v>DATACULTURA</v>
      </c>
      <c r="F512" s="9">
        <f t="shared" si="25"/>
        <v>140301</v>
      </c>
      <c r="G512" s="29">
        <v>1</v>
      </c>
      <c r="H512" s="28" t="s">
        <v>859</v>
      </c>
      <c r="I512" s="47">
        <f t="shared" si="26"/>
        <v>140301001</v>
      </c>
      <c r="J512" s="79">
        <v>1</v>
      </c>
      <c r="K512" s="57" t="s">
        <v>798</v>
      </c>
      <c r="L512" s="6" t="s">
        <v>420</v>
      </c>
      <c r="M512" s="6" t="s">
        <v>420</v>
      </c>
      <c r="N512" s="10" t="s">
        <v>466</v>
      </c>
      <c r="O512" s="10"/>
    </row>
    <row r="513" spans="1:15" ht="14.5" x14ac:dyDescent="0.3">
      <c r="A513" s="4">
        <v>14</v>
      </c>
      <c r="B513" s="5" t="str">
        <f>VLOOKUP(A513,'DESARROLLO - COLECCIÓN'!$F$4:$K$128,2,0)</f>
        <v>Tiempo libre</v>
      </c>
      <c r="C513" s="6">
        <v>1403</v>
      </c>
      <c r="D513" s="7" t="str">
        <f>VLOOKUP(C513,'DESARROLLO - COLECCIÓN'!$H$4:$J$128,3,0)</f>
        <v>Arte y cultura</v>
      </c>
      <c r="E513" s="7" t="str">
        <f>VLOOKUP(C513,'DESARROLLO - COLECCIÓN'!$H$4:$K$128,4,0)</f>
        <v>DATACULTURA</v>
      </c>
      <c r="F513" s="9">
        <f t="shared" si="25"/>
        <v>140301</v>
      </c>
      <c r="G513" s="29">
        <v>1</v>
      </c>
      <c r="H513" s="28" t="s">
        <v>859</v>
      </c>
      <c r="I513" s="47">
        <f t="shared" si="26"/>
        <v>140301002</v>
      </c>
      <c r="J513" s="79">
        <v>2</v>
      </c>
      <c r="K513" s="57" t="s">
        <v>799</v>
      </c>
      <c r="L513" s="6"/>
      <c r="M513" s="6"/>
      <c r="N513" s="10"/>
      <c r="O513" s="10"/>
    </row>
    <row r="514" spans="1:15" ht="14.5" x14ac:dyDescent="0.3">
      <c r="A514" s="4">
        <v>14</v>
      </c>
      <c r="B514" s="5" t="str">
        <f>VLOOKUP(A514,'DESARROLLO - COLECCIÓN'!$F$4:$K$128,2,0)</f>
        <v>Tiempo libre</v>
      </c>
      <c r="C514" s="6">
        <v>1403</v>
      </c>
      <c r="D514" s="7" t="str">
        <f>VLOOKUP(C514,'DESARROLLO - COLECCIÓN'!$H$4:$J$128,3,0)</f>
        <v>Arte y cultura</v>
      </c>
      <c r="E514" s="7" t="str">
        <f>VLOOKUP(C514,'DESARROLLO - COLECCIÓN'!$H$4:$K$128,4,0)</f>
        <v>DATACULTURA</v>
      </c>
      <c r="F514" s="9">
        <f t="shared" si="25"/>
        <v>140301</v>
      </c>
      <c r="G514" s="29">
        <v>1</v>
      </c>
      <c r="H514" s="28" t="s">
        <v>859</v>
      </c>
      <c r="I514" s="47">
        <f t="shared" si="26"/>
        <v>140301003</v>
      </c>
      <c r="J514" s="79">
        <v>3</v>
      </c>
      <c r="K514" s="57" t="s">
        <v>800</v>
      </c>
      <c r="L514" s="6"/>
      <c r="M514" s="6"/>
      <c r="N514" s="10"/>
      <c r="O514" s="10"/>
    </row>
    <row r="515" spans="1:15" ht="14.5" x14ac:dyDescent="0.3">
      <c r="A515" s="4">
        <v>14</v>
      </c>
      <c r="B515" s="5" t="str">
        <f>VLOOKUP(A515,'DESARROLLO - COLECCIÓN'!$F$4:$K$128,2,0)</f>
        <v>Tiempo libre</v>
      </c>
      <c r="C515" s="6">
        <v>1403</v>
      </c>
      <c r="D515" s="7" t="str">
        <f>VLOOKUP(C515,'DESARROLLO - COLECCIÓN'!$H$4:$J$128,3,0)</f>
        <v>Arte y cultura</v>
      </c>
      <c r="E515" s="7" t="str">
        <f>VLOOKUP(C515,'DESARROLLO - COLECCIÓN'!$H$4:$K$128,4,0)</f>
        <v>DATACULTURA</v>
      </c>
      <c r="F515" s="9">
        <f t="shared" si="25"/>
        <v>140301</v>
      </c>
      <c r="G515" s="29">
        <v>1</v>
      </c>
      <c r="H515" s="28" t="s">
        <v>859</v>
      </c>
      <c r="I515" s="47">
        <f t="shared" si="26"/>
        <v>140301004</v>
      </c>
      <c r="J515" s="79">
        <v>4</v>
      </c>
      <c r="K515" s="57" t="s">
        <v>801</v>
      </c>
      <c r="L515" s="6"/>
      <c r="M515" s="6"/>
      <c r="N515" s="10"/>
      <c r="O515" s="10"/>
    </row>
    <row r="516" spans="1:15" ht="14.5" x14ac:dyDescent="0.3">
      <c r="A516" s="4">
        <v>14</v>
      </c>
      <c r="B516" s="5" t="str">
        <f>VLOOKUP(A516,'DESARROLLO - COLECCIÓN'!$F$4:$K$128,2,0)</f>
        <v>Tiempo libre</v>
      </c>
      <c r="C516" s="6">
        <v>1403</v>
      </c>
      <c r="D516" s="7" t="str">
        <f>VLOOKUP(C516,'DESARROLLO - COLECCIÓN'!$H$4:$J$128,3,0)</f>
        <v>Arte y cultura</v>
      </c>
      <c r="E516" s="7" t="str">
        <f>VLOOKUP(C516,'DESARROLLO - COLECCIÓN'!$H$4:$K$128,4,0)</f>
        <v>DATACULTURA</v>
      </c>
      <c r="F516" s="9">
        <f t="shared" si="25"/>
        <v>140301</v>
      </c>
      <c r="G516" s="29">
        <v>1</v>
      </c>
      <c r="H516" s="28" t="s">
        <v>859</v>
      </c>
      <c r="I516" s="47">
        <f t="shared" si="26"/>
        <v>140301005</v>
      </c>
      <c r="J516" s="79">
        <v>5</v>
      </c>
      <c r="K516" s="57" t="s">
        <v>802</v>
      </c>
      <c r="L516" s="6"/>
      <c r="M516" s="6"/>
      <c r="N516" s="10"/>
      <c r="O516" s="10"/>
    </row>
    <row r="517" spans="1:15" ht="14.5" x14ac:dyDescent="0.3">
      <c r="A517" s="4">
        <v>14</v>
      </c>
      <c r="B517" s="5" t="str">
        <f>VLOOKUP(A517,'DESARROLLO - COLECCIÓN'!$F$4:$K$128,2,0)</f>
        <v>Tiempo libre</v>
      </c>
      <c r="C517" s="6">
        <v>1403</v>
      </c>
      <c r="D517" s="7" t="str">
        <f>VLOOKUP(C517,'DESARROLLO - COLECCIÓN'!$H$4:$J$128,3,0)</f>
        <v>Arte y cultura</v>
      </c>
      <c r="E517" s="7" t="str">
        <f>VLOOKUP(C517,'DESARROLLO - COLECCIÓN'!$H$4:$K$128,4,0)</f>
        <v>DATACULTURA</v>
      </c>
      <c r="F517" s="9">
        <f t="shared" si="25"/>
        <v>140301</v>
      </c>
      <c r="G517" s="29">
        <v>1</v>
      </c>
      <c r="H517" s="28" t="s">
        <v>859</v>
      </c>
      <c r="I517" s="47">
        <f t="shared" si="26"/>
        <v>140301006</v>
      </c>
      <c r="J517" s="79">
        <v>6</v>
      </c>
      <c r="K517" s="57" t="s">
        <v>803</v>
      </c>
      <c r="L517" s="6"/>
      <c r="M517" s="6"/>
      <c r="N517" s="10"/>
      <c r="O517" s="10"/>
    </row>
    <row r="518" spans="1:15" ht="14.5" x14ac:dyDescent="0.3">
      <c r="A518" s="4">
        <v>14</v>
      </c>
      <c r="B518" s="5" t="str">
        <f>VLOOKUP(A518,'DESARROLLO - COLECCIÓN'!$F$4:$K$128,2,0)</f>
        <v>Tiempo libre</v>
      </c>
      <c r="C518" s="6">
        <v>1403</v>
      </c>
      <c r="D518" s="7" t="str">
        <f>VLOOKUP(C518,'DESARROLLO - COLECCIÓN'!$H$4:$J$128,3,0)</f>
        <v>Arte y cultura</v>
      </c>
      <c r="E518" s="7" t="str">
        <f>VLOOKUP(C518,'DESARROLLO - COLECCIÓN'!$H$4:$K$128,4,0)</f>
        <v>DATACULTURA</v>
      </c>
      <c r="F518" s="9">
        <f t="shared" si="25"/>
        <v>140302</v>
      </c>
      <c r="G518" s="29">
        <v>2</v>
      </c>
      <c r="H518" s="28" t="s">
        <v>860</v>
      </c>
      <c r="I518" s="47">
        <f t="shared" si="26"/>
        <v>140302001</v>
      </c>
      <c r="J518" s="79">
        <v>1</v>
      </c>
      <c r="K518" s="57" t="s">
        <v>804</v>
      </c>
      <c r="L518" s="6"/>
      <c r="M518" s="6"/>
      <c r="N518" s="10"/>
      <c r="O518" s="10"/>
    </row>
    <row r="519" spans="1:15" ht="14.5" x14ac:dyDescent="0.3">
      <c r="A519" s="4">
        <v>14</v>
      </c>
      <c r="B519" s="5" t="str">
        <f>VLOOKUP(A519,'DESARROLLO - COLECCIÓN'!$F$4:$K$128,2,0)</f>
        <v>Tiempo libre</v>
      </c>
      <c r="C519" s="6">
        <v>1403</v>
      </c>
      <c r="D519" s="7" t="str">
        <f>VLOOKUP(C519,'DESARROLLO - COLECCIÓN'!$H$4:$J$128,3,0)</f>
        <v>Arte y cultura</v>
      </c>
      <c r="E519" s="7" t="str">
        <f>VLOOKUP(C519,'DESARROLLO - COLECCIÓN'!$H$4:$K$128,4,0)</f>
        <v>DATACULTURA</v>
      </c>
      <c r="F519" s="9">
        <f t="shared" si="25"/>
        <v>140302</v>
      </c>
      <c r="G519" s="29">
        <v>2</v>
      </c>
      <c r="H519" s="28" t="s">
        <v>860</v>
      </c>
      <c r="I519" s="47">
        <f t="shared" si="26"/>
        <v>140302002</v>
      </c>
      <c r="J519" s="79">
        <v>2</v>
      </c>
      <c r="K519" s="57" t="s">
        <v>805</v>
      </c>
      <c r="L519" s="6"/>
      <c r="M519" s="6"/>
      <c r="N519" s="10"/>
      <c r="O519" s="10"/>
    </row>
    <row r="520" spans="1:15" ht="14.5" x14ac:dyDescent="0.3">
      <c r="A520" s="4">
        <v>14</v>
      </c>
      <c r="B520" s="5" t="str">
        <f>VLOOKUP(A520,'DESARROLLO - COLECCIÓN'!$F$4:$K$128,2,0)</f>
        <v>Tiempo libre</v>
      </c>
      <c r="C520" s="6">
        <v>1403</v>
      </c>
      <c r="D520" s="7" t="str">
        <f>VLOOKUP(C520,'DESARROLLO - COLECCIÓN'!$H$4:$J$128,3,0)</f>
        <v>Arte y cultura</v>
      </c>
      <c r="E520" s="7" t="str">
        <f>VLOOKUP(C520,'DESARROLLO - COLECCIÓN'!$H$4:$K$128,4,0)</f>
        <v>DATACULTURA</v>
      </c>
      <c r="F520" s="9">
        <f t="shared" si="25"/>
        <v>140302</v>
      </c>
      <c r="G520" s="29">
        <v>2</v>
      </c>
      <c r="H520" s="28" t="s">
        <v>860</v>
      </c>
      <c r="I520" s="47">
        <f t="shared" si="26"/>
        <v>140302003</v>
      </c>
      <c r="J520" s="79">
        <v>3</v>
      </c>
      <c r="K520" s="57" t="s">
        <v>806</v>
      </c>
      <c r="L520" s="6"/>
      <c r="M520" s="6"/>
      <c r="N520" s="10"/>
      <c r="O520" s="10"/>
    </row>
    <row r="521" spans="1:15" ht="14.5" x14ac:dyDescent="0.3">
      <c r="A521" s="4">
        <v>14</v>
      </c>
      <c r="B521" s="5" t="str">
        <f>VLOOKUP(A521,'DESARROLLO - COLECCIÓN'!$F$4:$K$128,2,0)</f>
        <v>Tiempo libre</v>
      </c>
      <c r="C521" s="6">
        <v>1403</v>
      </c>
      <c r="D521" s="7" t="str">
        <f>VLOOKUP(C521,'DESARROLLO - COLECCIÓN'!$H$4:$J$128,3,0)</f>
        <v>Arte y cultura</v>
      </c>
      <c r="E521" s="7" t="str">
        <f>VLOOKUP(C521,'DESARROLLO - COLECCIÓN'!$H$4:$K$128,4,0)</f>
        <v>DATACULTURA</v>
      </c>
      <c r="F521" s="9">
        <f t="shared" ref="F521:F552" si="27">C521*100+G521</f>
        <v>140302</v>
      </c>
      <c r="G521" s="29">
        <v>2</v>
      </c>
      <c r="H521" s="28" t="s">
        <v>860</v>
      </c>
      <c r="I521" s="47">
        <f t="shared" si="26"/>
        <v>140302004</v>
      </c>
      <c r="J521" s="79">
        <v>4</v>
      </c>
      <c r="K521" s="57" t="s">
        <v>807</v>
      </c>
      <c r="L521" s="6"/>
      <c r="M521" s="6"/>
      <c r="N521" s="10"/>
      <c r="O521" s="10"/>
    </row>
    <row r="522" spans="1:15" ht="14.5" x14ac:dyDescent="0.3">
      <c r="A522" s="4">
        <v>14</v>
      </c>
      <c r="B522" s="5" t="str">
        <f>VLOOKUP(A522,'DESARROLLO - COLECCIÓN'!$F$4:$K$128,2,0)</f>
        <v>Tiempo libre</v>
      </c>
      <c r="C522" s="6">
        <v>1403</v>
      </c>
      <c r="D522" s="7" t="str">
        <f>VLOOKUP(C522,'DESARROLLO - COLECCIÓN'!$H$4:$J$128,3,0)</f>
        <v>Arte y cultura</v>
      </c>
      <c r="E522" s="7" t="str">
        <f>VLOOKUP(C522,'DESARROLLO - COLECCIÓN'!$H$4:$K$128,4,0)</f>
        <v>DATACULTURA</v>
      </c>
      <c r="F522" s="9">
        <f t="shared" si="27"/>
        <v>140302</v>
      </c>
      <c r="G522" s="29">
        <v>2</v>
      </c>
      <c r="H522" s="28" t="s">
        <v>860</v>
      </c>
      <c r="I522" s="47">
        <f t="shared" si="26"/>
        <v>140302005</v>
      </c>
      <c r="J522" s="79">
        <v>5</v>
      </c>
      <c r="K522" s="57" t="s">
        <v>808</v>
      </c>
      <c r="L522" s="6"/>
      <c r="M522" s="6"/>
      <c r="N522" s="10"/>
      <c r="O522" s="10"/>
    </row>
    <row r="523" spans="1:15" ht="14.5" x14ac:dyDescent="0.3">
      <c r="A523" s="4">
        <v>14</v>
      </c>
      <c r="B523" s="5" t="str">
        <f>VLOOKUP(A523,'DESARROLLO - COLECCIÓN'!$F$4:$K$128,2,0)</f>
        <v>Tiempo libre</v>
      </c>
      <c r="C523" s="6">
        <v>1403</v>
      </c>
      <c r="D523" s="7" t="str">
        <f>VLOOKUP(C523,'DESARROLLO - COLECCIÓN'!$H$4:$J$128,3,0)</f>
        <v>Arte y cultura</v>
      </c>
      <c r="E523" s="7" t="str">
        <f>VLOOKUP(C523,'DESARROLLO - COLECCIÓN'!$H$4:$K$128,4,0)</f>
        <v>DATACULTURA</v>
      </c>
      <c r="F523" s="9">
        <f t="shared" si="27"/>
        <v>140302</v>
      </c>
      <c r="G523" s="29">
        <v>2</v>
      </c>
      <c r="H523" s="28" t="s">
        <v>860</v>
      </c>
      <c r="I523" s="47">
        <f t="shared" si="26"/>
        <v>140302006</v>
      </c>
      <c r="J523" s="79">
        <v>6</v>
      </c>
      <c r="K523" s="57" t="s">
        <v>809</v>
      </c>
      <c r="L523" s="6"/>
      <c r="M523" s="6"/>
      <c r="N523" s="10"/>
      <c r="O523" s="10"/>
    </row>
    <row r="524" spans="1:15" ht="14.5" x14ac:dyDescent="0.3">
      <c r="A524" s="4">
        <v>14</v>
      </c>
      <c r="B524" s="5" t="str">
        <f>VLOOKUP(A524,'DESARROLLO - COLECCIÓN'!$F$4:$K$128,2,0)</f>
        <v>Tiempo libre</v>
      </c>
      <c r="C524" s="6">
        <v>1403</v>
      </c>
      <c r="D524" s="7" t="str">
        <f>VLOOKUP(C524,'DESARROLLO - COLECCIÓN'!$H$4:$J$128,3,0)</f>
        <v>Arte y cultura</v>
      </c>
      <c r="E524" s="7" t="str">
        <f>VLOOKUP(C524,'DESARROLLO - COLECCIÓN'!$H$4:$K$128,4,0)</f>
        <v>DATACULTURA</v>
      </c>
      <c r="F524" s="9">
        <f t="shared" si="27"/>
        <v>140303</v>
      </c>
      <c r="G524" s="29">
        <v>3</v>
      </c>
      <c r="H524" s="28" t="s">
        <v>861</v>
      </c>
      <c r="I524" s="47">
        <f t="shared" si="26"/>
        <v>140303001</v>
      </c>
      <c r="J524" s="79">
        <v>1</v>
      </c>
      <c r="K524" s="57" t="s">
        <v>810</v>
      </c>
      <c r="L524" s="6"/>
      <c r="M524" s="6"/>
      <c r="N524" s="10"/>
      <c r="O524" s="10"/>
    </row>
    <row r="525" spans="1:15" ht="14.5" x14ac:dyDescent="0.3">
      <c r="A525" s="4">
        <v>14</v>
      </c>
      <c r="B525" s="5" t="str">
        <f>VLOOKUP(A525,'DESARROLLO - COLECCIÓN'!$F$4:$K$128,2,0)</f>
        <v>Tiempo libre</v>
      </c>
      <c r="C525" s="6">
        <v>1403</v>
      </c>
      <c r="D525" s="7" t="str">
        <f>VLOOKUP(C525,'DESARROLLO - COLECCIÓN'!$H$4:$J$128,3,0)</f>
        <v>Arte y cultura</v>
      </c>
      <c r="E525" s="7" t="str">
        <f>VLOOKUP(C525,'DESARROLLO - COLECCIÓN'!$H$4:$K$128,4,0)</f>
        <v>DATACULTURA</v>
      </c>
      <c r="F525" s="9">
        <f t="shared" si="27"/>
        <v>140303</v>
      </c>
      <c r="G525" s="29">
        <v>3</v>
      </c>
      <c r="H525" s="28" t="s">
        <v>861</v>
      </c>
      <c r="I525" s="47">
        <f t="shared" si="26"/>
        <v>140303002</v>
      </c>
      <c r="J525" s="79">
        <v>2</v>
      </c>
      <c r="K525" s="57" t="s">
        <v>811</v>
      </c>
      <c r="L525" s="6"/>
      <c r="M525" s="6"/>
      <c r="N525" s="10"/>
      <c r="O525" s="10"/>
    </row>
    <row r="526" spans="1:15" ht="14.5" x14ac:dyDescent="0.3">
      <c r="A526" s="4">
        <v>14</v>
      </c>
      <c r="B526" s="5" t="str">
        <f>VLOOKUP(A526,'DESARROLLO - COLECCIÓN'!$F$4:$K$128,2,0)</f>
        <v>Tiempo libre</v>
      </c>
      <c r="C526" s="6">
        <v>1403</v>
      </c>
      <c r="D526" s="7" t="str">
        <f>VLOOKUP(C526,'DESARROLLO - COLECCIÓN'!$H$4:$J$128,3,0)</f>
        <v>Arte y cultura</v>
      </c>
      <c r="E526" s="7" t="str">
        <f>VLOOKUP(C526,'DESARROLLO - COLECCIÓN'!$H$4:$K$128,4,0)</f>
        <v>DATACULTURA</v>
      </c>
      <c r="F526" s="9">
        <f t="shared" si="27"/>
        <v>140303</v>
      </c>
      <c r="G526" s="29">
        <v>3</v>
      </c>
      <c r="H526" s="28" t="s">
        <v>861</v>
      </c>
      <c r="I526" s="47">
        <f t="shared" si="26"/>
        <v>140303003</v>
      </c>
      <c r="J526" s="79">
        <v>3</v>
      </c>
      <c r="K526" s="57" t="s">
        <v>616</v>
      </c>
      <c r="L526" s="6"/>
      <c r="M526" s="6"/>
      <c r="N526" s="10"/>
      <c r="O526" s="10"/>
    </row>
    <row r="527" spans="1:15" ht="14.5" x14ac:dyDescent="0.3">
      <c r="A527" s="4">
        <v>14</v>
      </c>
      <c r="B527" s="5" t="str">
        <f>VLOOKUP(A527,'DESARROLLO - COLECCIÓN'!$F$4:$K$128,2,0)</f>
        <v>Tiempo libre</v>
      </c>
      <c r="C527" s="6">
        <v>1403</v>
      </c>
      <c r="D527" s="7" t="str">
        <f>VLOOKUP(C527,'DESARROLLO - COLECCIÓN'!$H$4:$J$128,3,0)</f>
        <v>Arte y cultura</v>
      </c>
      <c r="E527" s="7" t="str">
        <f>VLOOKUP(C527,'DESARROLLO - COLECCIÓN'!$H$4:$K$128,4,0)</f>
        <v>DATACULTURA</v>
      </c>
      <c r="F527" s="9">
        <f t="shared" si="27"/>
        <v>140303</v>
      </c>
      <c r="G527" s="29">
        <v>3</v>
      </c>
      <c r="H527" s="28" t="s">
        <v>861</v>
      </c>
      <c r="I527" s="47">
        <f t="shared" si="26"/>
        <v>140303004</v>
      </c>
      <c r="J527" s="79">
        <v>4</v>
      </c>
      <c r="K527" s="57" t="s">
        <v>812</v>
      </c>
      <c r="L527" s="6"/>
      <c r="M527" s="6"/>
      <c r="N527" s="10"/>
      <c r="O527" s="10"/>
    </row>
    <row r="528" spans="1:15" ht="14.5" x14ac:dyDescent="0.3">
      <c r="A528" s="4">
        <v>14</v>
      </c>
      <c r="B528" s="5" t="str">
        <f>VLOOKUP(A528,'DESARROLLO - COLECCIÓN'!$F$4:$K$128,2,0)</f>
        <v>Tiempo libre</v>
      </c>
      <c r="C528" s="6">
        <v>1403</v>
      </c>
      <c r="D528" s="7" t="str">
        <f>VLOOKUP(C528,'DESARROLLO - COLECCIÓN'!$H$4:$J$128,3,0)</f>
        <v>Arte y cultura</v>
      </c>
      <c r="E528" s="7" t="str">
        <f>VLOOKUP(C528,'DESARROLLO - COLECCIÓN'!$H$4:$K$128,4,0)</f>
        <v>DATACULTURA</v>
      </c>
      <c r="F528" s="9">
        <f t="shared" si="27"/>
        <v>140303</v>
      </c>
      <c r="G528" s="29">
        <v>3</v>
      </c>
      <c r="H528" s="28" t="s">
        <v>861</v>
      </c>
      <c r="I528" s="47">
        <f t="shared" si="26"/>
        <v>140303005</v>
      </c>
      <c r="J528" s="79">
        <v>5</v>
      </c>
      <c r="K528" s="57" t="s">
        <v>51</v>
      </c>
      <c r="L528" s="6"/>
      <c r="M528" s="6"/>
      <c r="N528" s="10"/>
      <c r="O528" s="10"/>
    </row>
    <row r="529" spans="1:15" ht="14.5" x14ac:dyDescent="0.3">
      <c r="A529" s="4">
        <v>14</v>
      </c>
      <c r="B529" s="5" t="str">
        <f>VLOOKUP(A529,'DESARROLLO - COLECCIÓN'!$F$4:$K$128,2,0)</f>
        <v>Tiempo libre</v>
      </c>
      <c r="C529" s="6">
        <v>1403</v>
      </c>
      <c r="D529" s="7" t="str">
        <f>VLOOKUP(C529,'DESARROLLO - COLECCIÓN'!$H$4:$J$128,3,0)</f>
        <v>Arte y cultura</v>
      </c>
      <c r="E529" s="7" t="str">
        <f>VLOOKUP(C529,'DESARROLLO - COLECCIÓN'!$H$4:$K$128,4,0)</f>
        <v>DATACULTURA</v>
      </c>
      <c r="F529" s="9">
        <f t="shared" si="27"/>
        <v>140303</v>
      </c>
      <c r="G529" s="29">
        <v>3</v>
      </c>
      <c r="H529" s="28" t="s">
        <v>861</v>
      </c>
      <c r="I529" s="47">
        <f t="shared" si="26"/>
        <v>140303006</v>
      </c>
      <c r="J529" s="79">
        <v>6</v>
      </c>
      <c r="K529" s="57" t="s">
        <v>813</v>
      </c>
      <c r="L529" s="6"/>
      <c r="M529" s="6"/>
      <c r="N529" s="10"/>
      <c r="O529" s="10"/>
    </row>
    <row r="530" spans="1:15" ht="14.5" x14ac:dyDescent="0.3">
      <c r="A530" s="4">
        <v>14</v>
      </c>
      <c r="B530" s="5" t="str">
        <f>VLOOKUP(A530,'DESARROLLO - COLECCIÓN'!$F$4:$K$128,2,0)</f>
        <v>Tiempo libre</v>
      </c>
      <c r="C530" s="6">
        <v>1403</v>
      </c>
      <c r="D530" s="7" t="str">
        <f>VLOOKUP(C530,'DESARROLLO - COLECCIÓN'!$H$4:$J$128,3,0)</f>
        <v>Arte y cultura</v>
      </c>
      <c r="E530" s="7" t="str">
        <f>VLOOKUP(C530,'DESARROLLO - COLECCIÓN'!$H$4:$K$128,4,0)</f>
        <v>DATACULTURA</v>
      </c>
      <c r="F530" s="9">
        <f t="shared" si="27"/>
        <v>140303</v>
      </c>
      <c r="G530" s="29">
        <v>3</v>
      </c>
      <c r="H530" s="28" t="s">
        <v>861</v>
      </c>
      <c r="I530" s="47">
        <f t="shared" si="26"/>
        <v>140303007</v>
      </c>
      <c r="J530" s="79">
        <v>7</v>
      </c>
      <c r="K530" s="57" t="s">
        <v>814</v>
      </c>
      <c r="L530" s="6"/>
      <c r="M530" s="6"/>
      <c r="N530" s="10"/>
      <c r="O530" s="10"/>
    </row>
    <row r="531" spans="1:15" ht="14.5" x14ac:dyDescent="0.3">
      <c r="A531" s="4">
        <v>14</v>
      </c>
      <c r="B531" s="5" t="str">
        <f>VLOOKUP(A531,'DESARROLLO - COLECCIÓN'!$F$4:$K$128,2,0)</f>
        <v>Tiempo libre</v>
      </c>
      <c r="C531" s="6">
        <v>1403</v>
      </c>
      <c r="D531" s="7" t="str">
        <f>VLOOKUP(C531,'DESARROLLO - COLECCIÓN'!$H$4:$J$128,3,0)</f>
        <v>Arte y cultura</v>
      </c>
      <c r="E531" s="7" t="str">
        <f>VLOOKUP(C531,'DESARROLLO - COLECCIÓN'!$H$4:$K$128,4,0)</f>
        <v>DATACULTURA</v>
      </c>
      <c r="F531" s="9">
        <f t="shared" si="27"/>
        <v>140303</v>
      </c>
      <c r="G531" s="29">
        <v>3</v>
      </c>
      <c r="H531" s="28" t="s">
        <v>861</v>
      </c>
      <c r="I531" s="47">
        <f t="shared" si="26"/>
        <v>140303008</v>
      </c>
      <c r="J531" s="79">
        <v>8</v>
      </c>
      <c r="K531" s="57" t="s">
        <v>815</v>
      </c>
      <c r="L531" s="6"/>
      <c r="M531" s="6"/>
      <c r="N531" s="10"/>
      <c r="O531" s="10"/>
    </row>
    <row r="532" spans="1:15" ht="14.5" x14ac:dyDescent="0.3">
      <c r="A532" s="4">
        <v>14</v>
      </c>
      <c r="B532" s="5" t="str">
        <f>VLOOKUP(A532,'DESARROLLO - COLECCIÓN'!$F$4:$K$128,2,0)</f>
        <v>Tiempo libre</v>
      </c>
      <c r="C532" s="6">
        <v>1403</v>
      </c>
      <c r="D532" s="7" t="str">
        <f>VLOOKUP(C532,'DESARROLLO - COLECCIÓN'!$H$4:$J$128,3,0)</f>
        <v>Arte y cultura</v>
      </c>
      <c r="E532" s="7" t="str">
        <f>VLOOKUP(C532,'DESARROLLO - COLECCIÓN'!$H$4:$K$128,4,0)</f>
        <v>DATACULTURA</v>
      </c>
      <c r="F532" s="9">
        <f t="shared" si="27"/>
        <v>140303</v>
      </c>
      <c r="G532" s="29">
        <v>3</v>
      </c>
      <c r="H532" s="28" t="s">
        <v>861</v>
      </c>
      <c r="I532" s="47">
        <f t="shared" si="26"/>
        <v>140303009</v>
      </c>
      <c r="J532" s="79">
        <v>9</v>
      </c>
      <c r="K532" s="57" t="s">
        <v>816</v>
      </c>
      <c r="L532" s="6"/>
      <c r="M532" s="6"/>
      <c r="N532" s="10"/>
      <c r="O532" s="10"/>
    </row>
    <row r="533" spans="1:15" ht="14.5" x14ac:dyDescent="0.3">
      <c r="A533" s="4">
        <v>14</v>
      </c>
      <c r="B533" s="5" t="str">
        <f>VLOOKUP(A533,'DESARROLLO - COLECCIÓN'!$F$4:$K$128,2,0)</f>
        <v>Tiempo libre</v>
      </c>
      <c r="C533" s="6">
        <v>1403</v>
      </c>
      <c r="D533" s="7" t="str">
        <f>VLOOKUP(C533,'DESARROLLO - COLECCIÓN'!$H$4:$J$128,3,0)</f>
        <v>Arte y cultura</v>
      </c>
      <c r="E533" s="7" t="str">
        <f>VLOOKUP(C533,'DESARROLLO - COLECCIÓN'!$H$4:$K$128,4,0)</f>
        <v>DATACULTURA</v>
      </c>
      <c r="F533" s="9">
        <f t="shared" si="27"/>
        <v>140303</v>
      </c>
      <c r="G533" s="29">
        <v>3</v>
      </c>
      <c r="H533" s="28" t="s">
        <v>861</v>
      </c>
      <c r="I533" s="47">
        <f t="shared" si="26"/>
        <v>140303010</v>
      </c>
      <c r="J533" s="79">
        <v>10</v>
      </c>
      <c r="K533" s="57" t="s">
        <v>817</v>
      </c>
      <c r="L533" s="6"/>
      <c r="M533" s="6"/>
      <c r="N533" s="10"/>
      <c r="O533" s="10"/>
    </row>
    <row r="534" spans="1:15" ht="14.5" x14ac:dyDescent="0.3">
      <c r="A534" s="4">
        <v>14</v>
      </c>
      <c r="B534" s="5" t="str">
        <f>VLOOKUP(A534,'DESARROLLO - COLECCIÓN'!$F$4:$K$128,2,0)</f>
        <v>Tiempo libre</v>
      </c>
      <c r="C534" s="6">
        <v>1403</v>
      </c>
      <c r="D534" s="7" t="str">
        <f>VLOOKUP(C534,'DESARROLLO - COLECCIÓN'!$H$4:$J$128,3,0)</f>
        <v>Arte y cultura</v>
      </c>
      <c r="E534" s="7" t="str">
        <f>VLOOKUP(C534,'DESARROLLO - COLECCIÓN'!$H$4:$K$128,4,0)</f>
        <v>DATACULTURA</v>
      </c>
      <c r="F534" s="9">
        <f t="shared" si="27"/>
        <v>140303</v>
      </c>
      <c r="G534" s="29">
        <v>3</v>
      </c>
      <c r="H534" s="28" t="s">
        <v>861</v>
      </c>
      <c r="I534" s="47">
        <f t="shared" si="26"/>
        <v>140303011</v>
      </c>
      <c r="J534" s="79">
        <v>11</v>
      </c>
      <c r="K534" s="57" t="s">
        <v>818</v>
      </c>
      <c r="L534" s="6"/>
      <c r="M534" s="6"/>
      <c r="N534" s="10"/>
      <c r="O534" s="10"/>
    </row>
    <row r="535" spans="1:15" ht="14.5" x14ac:dyDescent="0.3">
      <c r="A535" s="4">
        <v>14</v>
      </c>
      <c r="B535" s="5" t="str">
        <f>VLOOKUP(A535,'DESARROLLO - COLECCIÓN'!$F$4:$K$128,2,0)</f>
        <v>Tiempo libre</v>
      </c>
      <c r="C535" s="6">
        <v>1403</v>
      </c>
      <c r="D535" s="7" t="str">
        <f>VLOOKUP(C535,'DESARROLLO - COLECCIÓN'!$H$4:$J$128,3,0)</f>
        <v>Arte y cultura</v>
      </c>
      <c r="E535" s="7" t="str">
        <f>VLOOKUP(C535,'DESARROLLO - COLECCIÓN'!$H$4:$K$128,4,0)</f>
        <v>DATACULTURA</v>
      </c>
      <c r="F535" s="9">
        <f t="shared" si="27"/>
        <v>140304</v>
      </c>
      <c r="G535" s="29">
        <v>4</v>
      </c>
      <c r="H535" s="28" t="s">
        <v>862</v>
      </c>
      <c r="I535" s="47">
        <f t="shared" si="26"/>
        <v>140304001</v>
      </c>
      <c r="J535" s="79">
        <v>1</v>
      </c>
      <c r="K535" s="57" t="s">
        <v>819</v>
      </c>
      <c r="L535" s="6"/>
      <c r="M535" s="6"/>
      <c r="N535" s="10"/>
      <c r="O535" s="10"/>
    </row>
    <row r="536" spans="1:15" ht="14.5" x14ac:dyDescent="0.3">
      <c r="A536" s="4">
        <v>14</v>
      </c>
      <c r="B536" s="5" t="str">
        <f>VLOOKUP(A536,'DESARROLLO - COLECCIÓN'!$F$4:$K$128,2,0)</f>
        <v>Tiempo libre</v>
      </c>
      <c r="C536" s="6">
        <v>1403</v>
      </c>
      <c r="D536" s="7" t="str">
        <f>VLOOKUP(C536,'DESARROLLO - COLECCIÓN'!$H$4:$J$128,3,0)</f>
        <v>Arte y cultura</v>
      </c>
      <c r="E536" s="7" t="str">
        <f>VLOOKUP(C536,'DESARROLLO - COLECCIÓN'!$H$4:$K$128,4,0)</f>
        <v>DATACULTURA</v>
      </c>
      <c r="F536" s="9">
        <f t="shared" si="27"/>
        <v>140304</v>
      </c>
      <c r="G536" s="29">
        <v>4</v>
      </c>
      <c r="H536" s="28" t="s">
        <v>862</v>
      </c>
      <c r="I536" s="47">
        <f t="shared" si="26"/>
        <v>140304002</v>
      </c>
      <c r="J536" s="79">
        <v>2</v>
      </c>
      <c r="K536" s="57" t="s">
        <v>820</v>
      </c>
      <c r="L536" s="6"/>
      <c r="M536" s="6"/>
      <c r="N536" s="10"/>
      <c r="O536" s="10"/>
    </row>
    <row r="537" spans="1:15" ht="14.5" x14ac:dyDescent="0.3">
      <c r="A537" s="4">
        <v>14</v>
      </c>
      <c r="B537" s="5" t="str">
        <f>VLOOKUP(A537,'DESARROLLO - COLECCIÓN'!$F$4:$K$128,2,0)</f>
        <v>Tiempo libre</v>
      </c>
      <c r="C537" s="6">
        <v>1403</v>
      </c>
      <c r="D537" s="7" t="str">
        <f>VLOOKUP(C537,'DESARROLLO - COLECCIÓN'!$H$4:$J$128,3,0)</f>
        <v>Arte y cultura</v>
      </c>
      <c r="E537" s="7" t="str">
        <f>VLOOKUP(C537,'DESARROLLO - COLECCIÓN'!$H$4:$K$128,4,0)</f>
        <v>DATACULTURA</v>
      </c>
      <c r="F537" s="9">
        <f t="shared" si="27"/>
        <v>140304</v>
      </c>
      <c r="G537" s="29">
        <v>4</v>
      </c>
      <c r="H537" s="28" t="s">
        <v>862</v>
      </c>
      <c r="I537" s="47">
        <f t="shared" si="26"/>
        <v>140304003</v>
      </c>
      <c r="J537" s="79">
        <v>3</v>
      </c>
      <c r="K537" s="57" t="s">
        <v>821</v>
      </c>
      <c r="L537" s="6"/>
      <c r="M537" s="6"/>
      <c r="N537" s="10"/>
      <c r="O537" s="10"/>
    </row>
    <row r="538" spans="1:15" ht="14.5" x14ac:dyDescent="0.3">
      <c r="A538" s="4">
        <v>14</v>
      </c>
      <c r="B538" s="5" t="str">
        <f>VLOOKUP(A538,'DESARROLLO - COLECCIÓN'!$F$4:$K$128,2,0)</f>
        <v>Tiempo libre</v>
      </c>
      <c r="C538" s="6">
        <v>1403</v>
      </c>
      <c r="D538" s="7" t="str">
        <f>VLOOKUP(C538,'DESARROLLO - COLECCIÓN'!$H$4:$J$128,3,0)</f>
        <v>Arte y cultura</v>
      </c>
      <c r="E538" s="7" t="str">
        <f>VLOOKUP(C538,'DESARROLLO - COLECCIÓN'!$H$4:$K$128,4,0)</f>
        <v>DATACULTURA</v>
      </c>
      <c r="F538" s="9">
        <f t="shared" si="27"/>
        <v>140304</v>
      </c>
      <c r="G538" s="29">
        <v>4</v>
      </c>
      <c r="H538" s="28" t="s">
        <v>862</v>
      </c>
      <c r="I538" s="47">
        <f t="shared" si="26"/>
        <v>140304004</v>
      </c>
      <c r="J538" s="79">
        <v>4</v>
      </c>
      <c r="K538" s="57" t="s">
        <v>822</v>
      </c>
      <c r="L538" s="6"/>
      <c r="M538" s="6"/>
      <c r="N538" s="10"/>
      <c r="O538" s="10"/>
    </row>
    <row r="539" spans="1:15" ht="14.5" x14ac:dyDescent="0.3">
      <c r="A539" s="4">
        <v>14</v>
      </c>
      <c r="B539" s="5" t="str">
        <f>VLOOKUP(A539,'DESARROLLO - COLECCIÓN'!$F$4:$K$128,2,0)</f>
        <v>Tiempo libre</v>
      </c>
      <c r="C539" s="6">
        <v>1403</v>
      </c>
      <c r="D539" s="7" t="str">
        <f>VLOOKUP(C539,'DESARROLLO - COLECCIÓN'!$H$4:$J$128,3,0)</f>
        <v>Arte y cultura</v>
      </c>
      <c r="E539" s="7" t="str">
        <f>VLOOKUP(C539,'DESARROLLO - COLECCIÓN'!$H$4:$K$128,4,0)</f>
        <v>DATACULTURA</v>
      </c>
      <c r="F539" s="9">
        <f t="shared" si="27"/>
        <v>140304</v>
      </c>
      <c r="G539" s="29">
        <v>4</v>
      </c>
      <c r="H539" s="28" t="s">
        <v>862</v>
      </c>
      <c r="I539" s="47">
        <f t="shared" si="26"/>
        <v>140304005</v>
      </c>
      <c r="J539" s="79">
        <v>5</v>
      </c>
      <c r="K539" s="57" t="s">
        <v>823</v>
      </c>
      <c r="L539" s="6"/>
      <c r="M539" s="6"/>
      <c r="N539" s="10"/>
      <c r="O539" s="10"/>
    </row>
    <row r="540" spans="1:15" ht="14.5" x14ac:dyDescent="0.3">
      <c r="A540" s="4">
        <v>14</v>
      </c>
      <c r="B540" s="5" t="str">
        <f>VLOOKUP(A540,'DESARROLLO - COLECCIÓN'!$F$4:$K$128,2,0)</f>
        <v>Tiempo libre</v>
      </c>
      <c r="C540" s="6">
        <v>1403</v>
      </c>
      <c r="D540" s="7" t="str">
        <f>VLOOKUP(C540,'DESARROLLO - COLECCIÓN'!$H$4:$J$128,3,0)</f>
        <v>Arte y cultura</v>
      </c>
      <c r="E540" s="7" t="str">
        <f>VLOOKUP(C540,'DESARROLLO - COLECCIÓN'!$H$4:$K$128,4,0)</f>
        <v>DATACULTURA</v>
      </c>
      <c r="F540" s="9">
        <f t="shared" si="27"/>
        <v>140304</v>
      </c>
      <c r="G540" s="29">
        <v>4</v>
      </c>
      <c r="H540" s="28" t="s">
        <v>862</v>
      </c>
      <c r="I540" s="47">
        <f t="shared" si="26"/>
        <v>140304006</v>
      </c>
      <c r="J540" s="79">
        <v>6</v>
      </c>
      <c r="K540" s="57" t="s">
        <v>824</v>
      </c>
      <c r="L540" s="6"/>
      <c r="M540" s="6"/>
      <c r="N540" s="10"/>
      <c r="O540" s="10"/>
    </row>
    <row r="541" spans="1:15" ht="14.5" x14ac:dyDescent="0.3">
      <c r="A541" s="4">
        <v>14</v>
      </c>
      <c r="B541" s="5" t="str">
        <f>VLOOKUP(A541,'DESARROLLO - COLECCIÓN'!$F$4:$K$128,2,0)</f>
        <v>Tiempo libre</v>
      </c>
      <c r="C541" s="6">
        <v>1403</v>
      </c>
      <c r="D541" s="7" t="str">
        <f>VLOOKUP(C541,'DESARROLLO - COLECCIÓN'!$H$4:$J$128,3,0)</f>
        <v>Arte y cultura</v>
      </c>
      <c r="E541" s="7" t="str">
        <f>VLOOKUP(C541,'DESARROLLO - COLECCIÓN'!$H$4:$K$128,4,0)</f>
        <v>DATACULTURA</v>
      </c>
      <c r="F541" s="9">
        <f t="shared" si="27"/>
        <v>140304</v>
      </c>
      <c r="G541" s="29">
        <v>4</v>
      </c>
      <c r="H541" s="28" t="s">
        <v>862</v>
      </c>
      <c r="I541" s="47">
        <f t="shared" si="26"/>
        <v>140304007</v>
      </c>
      <c r="J541" s="79">
        <v>7</v>
      </c>
      <c r="K541" s="57" t="s">
        <v>825</v>
      </c>
      <c r="L541" s="6"/>
      <c r="M541" s="6"/>
      <c r="N541" s="10"/>
      <c r="O541" s="10"/>
    </row>
    <row r="542" spans="1:15" ht="14.5" x14ac:dyDescent="0.3">
      <c r="A542" s="4">
        <v>14</v>
      </c>
      <c r="B542" s="5" t="str">
        <f>VLOOKUP(A542,'DESARROLLO - COLECCIÓN'!$F$4:$K$128,2,0)</f>
        <v>Tiempo libre</v>
      </c>
      <c r="C542" s="6">
        <v>1403</v>
      </c>
      <c r="D542" s="7" t="str">
        <f>VLOOKUP(C542,'DESARROLLO - COLECCIÓN'!$H$4:$J$128,3,0)</f>
        <v>Arte y cultura</v>
      </c>
      <c r="E542" s="7" t="str">
        <f>VLOOKUP(C542,'DESARROLLO - COLECCIÓN'!$H$4:$K$128,4,0)</f>
        <v>DATACULTURA</v>
      </c>
      <c r="F542" s="9">
        <f t="shared" si="27"/>
        <v>140304</v>
      </c>
      <c r="G542" s="29">
        <v>4</v>
      </c>
      <c r="H542" s="28" t="s">
        <v>862</v>
      </c>
      <c r="I542" s="47">
        <f t="shared" si="26"/>
        <v>140304008</v>
      </c>
      <c r="J542" s="79">
        <v>8</v>
      </c>
      <c r="K542" s="57" t="s">
        <v>826</v>
      </c>
      <c r="L542" s="6"/>
      <c r="M542" s="6"/>
      <c r="N542" s="10"/>
      <c r="O542" s="10"/>
    </row>
    <row r="543" spans="1:15" ht="14.5" x14ac:dyDescent="0.3">
      <c r="A543" s="4">
        <v>14</v>
      </c>
      <c r="B543" s="5" t="str">
        <f>VLOOKUP(A543,'DESARROLLO - COLECCIÓN'!$F$4:$K$128,2,0)</f>
        <v>Tiempo libre</v>
      </c>
      <c r="C543" s="6">
        <v>1403</v>
      </c>
      <c r="D543" s="7" t="str">
        <f>VLOOKUP(C543,'DESARROLLO - COLECCIÓN'!$H$4:$J$128,3,0)</f>
        <v>Arte y cultura</v>
      </c>
      <c r="E543" s="7" t="str">
        <f>VLOOKUP(C543,'DESARROLLO - COLECCIÓN'!$H$4:$K$128,4,0)</f>
        <v>DATACULTURA</v>
      </c>
      <c r="F543" s="9">
        <f t="shared" si="27"/>
        <v>140304</v>
      </c>
      <c r="G543" s="29">
        <v>4</v>
      </c>
      <c r="H543" s="28" t="s">
        <v>862</v>
      </c>
      <c r="I543" s="47">
        <f t="shared" si="26"/>
        <v>140304009</v>
      </c>
      <c r="J543" s="79">
        <v>9</v>
      </c>
      <c r="K543" s="57" t="s">
        <v>827</v>
      </c>
      <c r="L543" s="6"/>
      <c r="M543" s="6"/>
      <c r="N543" s="10"/>
      <c r="O543" s="10"/>
    </row>
    <row r="544" spans="1:15" ht="14.5" x14ac:dyDescent="0.3">
      <c r="A544" s="4">
        <v>14</v>
      </c>
      <c r="B544" s="5" t="str">
        <f>VLOOKUP(A544,'DESARROLLO - COLECCIÓN'!$F$4:$K$128,2,0)</f>
        <v>Tiempo libre</v>
      </c>
      <c r="C544" s="6">
        <v>1403</v>
      </c>
      <c r="D544" s="7" t="str">
        <f>VLOOKUP(C544,'DESARROLLO - COLECCIÓN'!$H$4:$J$128,3,0)</f>
        <v>Arte y cultura</v>
      </c>
      <c r="E544" s="7" t="str">
        <f>VLOOKUP(C544,'DESARROLLO - COLECCIÓN'!$H$4:$K$128,4,0)</f>
        <v>DATACULTURA</v>
      </c>
      <c r="F544" s="9">
        <f t="shared" si="27"/>
        <v>140304</v>
      </c>
      <c r="G544" s="29">
        <v>4</v>
      </c>
      <c r="H544" s="28" t="s">
        <v>862</v>
      </c>
      <c r="I544" s="47">
        <f t="shared" si="26"/>
        <v>140304010</v>
      </c>
      <c r="J544" s="79">
        <v>10</v>
      </c>
      <c r="K544" s="57" t="s">
        <v>828</v>
      </c>
      <c r="L544" s="6"/>
      <c r="M544" s="6"/>
      <c r="N544" s="10"/>
      <c r="O544" s="10"/>
    </row>
    <row r="545" spans="1:15" ht="14.5" x14ac:dyDescent="0.3">
      <c r="A545" s="4">
        <v>14</v>
      </c>
      <c r="B545" s="5" t="str">
        <f>VLOOKUP(A545,'DESARROLLO - COLECCIÓN'!$F$4:$K$128,2,0)</f>
        <v>Tiempo libre</v>
      </c>
      <c r="C545" s="6">
        <v>1403</v>
      </c>
      <c r="D545" s="7" t="str">
        <f>VLOOKUP(C545,'DESARROLLO - COLECCIÓN'!$H$4:$J$128,3,0)</f>
        <v>Arte y cultura</v>
      </c>
      <c r="E545" s="7" t="str">
        <f>VLOOKUP(C545,'DESARROLLO - COLECCIÓN'!$H$4:$K$128,4,0)</f>
        <v>DATACULTURA</v>
      </c>
      <c r="F545" s="9">
        <f t="shared" si="27"/>
        <v>140304</v>
      </c>
      <c r="G545" s="29">
        <v>4</v>
      </c>
      <c r="H545" s="28" t="s">
        <v>862</v>
      </c>
      <c r="I545" s="47">
        <f t="shared" si="26"/>
        <v>140304011</v>
      </c>
      <c r="J545" s="79">
        <v>11</v>
      </c>
      <c r="K545" s="57" t="s">
        <v>829</v>
      </c>
      <c r="L545" s="6"/>
      <c r="M545" s="6"/>
      <c r="N545" s="10"/>
      <c r="O545" s="10"/>
    </row>
    <row r="546" spans="1:15" ht="14.5" x14ac:dyDescent="0.3">
      <c r="A546" s="4">
        <v>14</v>
      </c>
      <c r="B546" s="5" t="str">
        <f>VLOOKUP(A546,'DESARROLLO - COLECCIÓN'!$F$4:$K$128,2,0)</f>
        <v>Tiempo libre</v>
      </c>
      <c r="C546" s="6">
        <v>1403</v>
      </c>
      <c r="D546" s="7" t="str">
        <f>VLOOKUP(C546,'DESARROLLO - COLECCIÓN'!$H$4:$J$128,3,0)</f>
        <v>Arte y cultura</v>
      </c>
      <c r="E546" s="7" t="str">
        <f>VLOOKUP(C546,'DESARROLLO - COLECCIÓN'!$H$4:$K$128,4,0)</f>
        <v>DATACULTURA</v>
      </c>
      <c r="F546" s="9">
        <f t="shared" si="27"/>
        <v>140304</v>
      </c>
      <c r="G546" s="29">
        <v>4</v>
      </c>
      <c r="H546" s="28" t="s">
        <v>862</v>
      </c>
      <c r="I546" s="47">
        <f t="shared" si="26"/>
        <v>140304012</v>
      </c>
      <c r="J546" s="79">
        <v>12</v>
      </c>
      <c r="K546" s="57" t="s">
        <v>830</v>
      </c>
      <c r="L546" s="6"/>
      <c r="M546" s="6"/>
      <c r="N546" s="10"/>
      <c r="O546" s="10"/>
    </row>
    <row r="547" spans="1:15" ht="14.5" x14ac:dyDescent="0.3">
      <c r="A547" s="4">
        <v>14</v>
      </c>
      <c r="B547" s="5" t="str">
        <f>VLOOKUP(A547,'DESARROLLO - COLECCIÓN'!$F$4:$K$128,2,0)</f>
        <v>Tiempo libre</v>
      </c>
      <c r="C547" s="6">
        <v>1403</v>
      </c>
      <c r="D547" s="7" t="str">
        <f>VLOOKUP(C547,'DESARROLLO - COLECCIÓN'!$H$4:$J$128,3,0)</f>
        <v>Arte y cultura</v>
      </c>
      <c r="E547" s="7" t="str">
        <f>VLOOKUP(C547,'DESARROLLO - COLECCIÓN'!$H$4:$K$128,4,0)</f>
        <v>DATACULTURA</v>
      </c>
      <c r="F547" s="9">
        <f t="shared" si="27"/>
        <v>140304</v>
      </c>
      <c r="G547" s="29">
        <v>4</v>
      </c>
      <c r="H547" s="28" t="s">
        <v>862</v>
      </c>
      <c r="I547" s="47">
        <f t="shared" si="26"/>
        <v>140304013</v>
      </c>
      <c r="J547" s="79">
        <v>13</v>
      </c>
      <c r="K547" s="57" t="s">
        <v>831</v>
      </c>
      <c r="L547" s="6"/>
      <c r="M547" s="6"/>
      <c r="N547" s="10"/>
      <c r="O547" s="10"/>
    </row>
    <row r="548" spans="1:15" ht="14.5" x14ac:dyDescent="0.3">
      <c r="A548" s="4">
        <v>14</v>
      </c>
      <c r="B548" s="5" t="str">
        <f>VLOOKUP(A548,'DESARROLLO - COLECCIÓN'!$F$4:$K$128,2,0)</f>
        <v>Tiempo libre</v>
      </c>
      <c r="C548" s="6">
        <v>1403</v>
      </c>
      <c r="D548" s="7" t="str">
        <f>VLOOKUP(C548,'DESARROLLO - COLECCIÓN'!$H$4:$J$128,3,0)</f>
        <v>Arte y cultura</v>
      </c>
      <c r="E548" s="7" t="str">
        <f>VLOOKUP(C548,'DESARROLLO - COLECCIÓN'!$H$4:$K$128,4,0)</f>
        <v>DATACULTURA</v>
      </c>
      <c r="F548" s="9">
        <f t="shared" si="27"/>
        <v>140304</v>
      </c>
      <c r="G548" s="29">
        <v>4</v>
      </c>
      <c r="H548" s="28" t="s">
        <v>862</v>
      </c>
      <c r="I548" s="47">
        <f t="shared" si="26"/>
        <v>140304014</v>
      </c>
      <c r="J548" s="79">
        <v>14</v>
      </c>
      <c r="K548" s="57" t="s">
        <v>832</v>
      </c>
      <c r="L548" s="6"/>
      <c r="M548" s="6"/>
      <c r="N548" s="10"/>
      <c r="O548" s="10"/>
    </row>
    <row r="549" spans="1:15" ht="14.5" x14ac:dyDescent="0.3">
      <c r="A549" s="4">
        <v>14</v>
      </c>
      <c r="B549" s="5" t="str">
        <f>VLOOKUP(A549,'DESARROLLO - COLECCIÓN'!$F$4:$K$128,2,0)</f>
        <v>Tiempo libre</v>
      </c>
      <c r="C549" s="6">
        <v>1403</v>
      </c>
      <c r="D549" s="7" t="str">
        <f>VLOOKUP(C549,'DESARROLLO - COLECCIÓN'!$H$4:$J$128,3,0)</f>
        <v>Arte y cultura</v>
      </c>
      <c r="E549" s="7" t="str">
        <f>VLOOKUP(C549,'DESARROLLO - COLECCIÓN'!$H$4:$K$128,4,0)</f>
        <v>DATACULTURA</v>
      </c>
      <c r="F549" s="9">
        <f t="shared" si="27"/>
        <v>140304</v>
      </c>
      <c r="G549" s="29">
        <v>4</v>
      </c>
      <c r="H549" s="28" t="s">
        <v>862</v>
      </c>
      <c r="I549" s="47">
        <f t="shared" si="26"/>
        <v>140304015</v>
      </c>
      <c r="J549" s="79">
        <v>15</v>
      </c>
      <c r="K549" s="57" t="s">
        <v>833</v>
      </c>
      <c r="L549" s="6"/>
      <c r="M549" s="6"/>
      <c r="N549" s="10"/>
      <c r="O549" s="10"/>
    </row>
    <row r="550" spans="1:15" ht="14.5" x14ac:dyDescent="0.3">
      <c r="A550" s="4">
        <v>14</v>
      </c>
      <c r="B550" s="5" t="str">
        <f>VLOOKUP(A550,'DESARROLLO - COLECCIÓN'!$F$4:$K$128,2,0)</f>
        <v>Tiempo libre</v>
      </c>
      <c r="C550" s="6">
        <v>1403</v>
      </c>
      <c r="D550" s="7" t="str">
        <f>VLOOKUP(C550,'DESARROLLO - COLECCIÓN'!$H$4:$J$128,3,0)</f>
        <v>Arte y cultura</v>
      </c>
      <c r="E550" s="7" t="str">
        <f>VLOOKUP(C550,'DESARROLLO - COLECCIÓN'!$H$4:$K$128,4,0)</f>
        <v>DATACULTURA</v>
      </c>
      <c r="F550" s="9">
        <f t="shared" si="27"/>
        <v>140304</v>
      </c>
      <c r="G550" s="29">
        <v>4</v>
      </c>
      <c r="H550" s="28" t="s">
        <v>862</v>
      </c>
      <c r="I550" s="47">
        <f t="shared" si="26"/>
        <v>140304016</v>
      </c>
      <c r="J550" s="79">
        <v>16</v>
      </c>
      <c r="K550" s="57" t="s">
        <v>834</v>
      </c>
      <c r="L550" s="6"/>
      <c r="M550" s="6"/>
      <c r="N550" s="10"/>
      <c r="O550" s="10"/>
    </row>
    <row r="551" spans="1:15" ht="14.5" x14ac:dyDescent="0.3">
      <c r="A551" s="4">
        <v>14</v>
      </c>
      <c r="B551" s="5" t="str">
        <f>VLOOKUP(A551,'DESARROLLO - COLECCIÓN'!$F$4:$K$128,2,0)</f>
        <v>Tiempo libre</v>
      </c>
      <c r="C551" s="6">
        <v>1403</v>
      </c>
      <c r="D551" s="7" t="str">
        <f>VLOOKUP(C551,'DESARROLLO - COLECCIÓN'!$H$4:$J$128,3,0)</f>
        <v>Arte y cultura</v>
      </c>
      <c r="E551" s="7" t="str">
        <f>VLOOKUP(C551,'DESARROLLO - COLECCIÓN'!$H$4:$K$128,4,0)</f>
        <v>DATACULTURA</v>
      </c>
      <c r="F551" s="9">
        <f t="shared" si="27"/>
        <v>140305</v>
      </c>
      <c r="G551" s="29">
        <v>5</v>
      </c>
      <c r="H551" s="28" t="s">
        <v>863</v>
      </c>
      <c r="I551" s="47">
        <f t="shared" si="26"/>
        <v>140305001</v>
      </c>
      <c r="J551" s="79">
        <v>1</v>
      </c>
      <c r="K551" s="57" t="s">
        <v>835</v>
      </c>
      <c r="L551" s="6"/>
      <c r="M551" s="6"/>
      <c r="N551" s="10"/>
      <c r="O551" s="10"/>
    </row>
    <row r="552" spans="1:15" ht="14.5" x14ac:dyDescent="0.3">
      <c r="A552" s="4">
        <v>14</v>
      </c>
      <c r="B552" s="5" t="str">
        <f>VLOOKUP(A552,'DESARROLLO - COLECCIÓN'!$F$4:$K$128,2,0)</f>
        <v>Tiempo libre</v>
      </c>
      <c r="C552" s="6">
        <v>1403</v>
      </c>
      <c r="D552" s="7" t="str">
        <f>VLOOKUP(C552,'DESARROLLO - COLECCIÓN'!$H$4:$J$128,3,0)</f>
        <v>Arte y cultura</v>
      </c>
      <c r="E552" s="7" t="str">
        <f>VLOOKUP(C552,'DESARROLLO - COLECCIÓN'!$H$4:$K$128,4,0)</f>
        <v>DATACULTURA</v>
      </c>
      <c r="F552" s="9">
        <f t="shared" si="27"/>
        <v>140305</v>
      </c>
      <c r="G552" s="29">
        <v>5</v>
      </c>
      <c r="H552" s="28" t="s">
        <v>863</v>
      </c>
      <c r="I552" s="47">
        <f t="shared" si="26"/>
        <v>140305002</v>
      </c>
      <c r="J552" s="79">
        <v>2</v>
      </c>
      <c r="K552" s="57" t="s">
        <v>836</v>
      </c>
      <c r="L552" s="6"/>
      <c r="M552" s="6"/>
      <c r="N552" s="10"/>
      <c r="O552" s="10"/>
    </row>
    <row r="553" spans="1:15" ht="14.5" x14ac:dyDescent="0.3">
      <c r="A553" s="4">
        <v>14</v>
      </c>
      <c r="B553" s="5" t="str">
        <f>VLOOKUP(A553,'DESARROLLO - COLECCIÓN'!$F$4:$K$128,2,0)</f>
        <v>Tiempo libre</v>
      </c>
      <c r="C553" s="6">
        <v>1403</v>
      </c>
      <c r="D553" s="7" t="str">
        <f>VLOOKUP(C553,'DESARROLLO - COLECCIÓN'!$H$4:$J$128,3,0)</f>
        <v>Arte y cultura</v>
      </c>
      <c r="E553" s="7" t="str">
        <f>VLOOKUP(C553,'DESARROLLO - COLECCIÓN'!$H$4:$K$128,4,0)</f>
        <v>DATACULTURA</v>
      </c>
      <c r="F553" s="9">
        <f t="shared" ref="F553:F584" si="28">C553*100+G553</f>
        <v>140305</v>
      </c>
      <c r="G553" s="29">
        <v>5</v>
      </c>
      <c r="H553" s="28" t="s">
        <v>863</v>
      </c>
      <c r="I553" s="47">
        <f t="shared" si="26"/>
        <v>140305003</v>
      </c>
      <c r="J553" s="79">
        <v>3</v>
      </c>
      <c r="K553" s="57" t="s">
        <v>837</v>
      </c>
      <c r="L553" s="6"/>
      <c r="M553" s="6"/>
      <c r="N553" s="10"/>
      <c r="O553" s="10"/>
    </row>
    <row r="554" spans="1:15" ht="14.5" x14ac:dyDescent="0.3">
      <c r="A554" s="4">
        <v>14</v>
      </c>
      <c r="B554" s="5" t="str">
        <f>VLOOKUP(A554,'DESARROLLO - COLECCIÓN'!$F$4:$K$128,2,0)</f>
        <v>Tiempo libre</v>
      </c>
      <c r="C554" s="6">
        <v>1403</v>
      </c>
      <c r="D554" s="7" t="str">
        <f>VLOOKUP(C554,'DESARROLLO - COLECCIÓN'!$H$4:$J$128,3,0)</f>
        <v>Arte y cultura</v>
      </c>
      <c r="E554" s="7" t="str">
        <f>VLOOKUP(C554,'DESARROLLO - COLECCIÓN'!$H$4:$K$128,4,0)</f>
        <v>DATACULTURA</v>
      </c>
      <c r="F554" s="9">
        <f t="shared" si="28"/>
        <v>140305</v>
      </c>
      <c r="G554" s="29">
        <v>5</v>
      </c>
      <c r="H554" s="28" t="s">
        <v>863</v>
      </c>
      <c r="I554" s="47">
        <f t="shared" si="26"/>
        <v>140305004</v>
      </c>
      <c r="J554" s="79">
        <v>4</v>
      </c>
      <c r="K554" s="57" t="s">
        <v>838</v>
      </c>
      <c r="L554" s="6"/>
      <c r="M554" s="6"/>
      <c r="N554" s="10"/>
      <c r="O554" s="10"/>
    </row>
    <row r="555" spans="1:15" ht="14.5" x14ac:dyDescent="0.3">
      <c r="A555" s="4">
        <v>14</v>
      </c>
      <c r="B555" s="5" t="str">
        <f>VLOOKUP(A555,'DESARROLLO - COLECCIÓN'!$F$4:$K$128,2,0)</f>
        <v>Tiempo libre</v>
      </c>
      <c r="C555" s="6">
        <v>1403</v>
      </c>
      <c r="D555" s="7" t="str">
        <f>VLOOKUP(C555,'DESARROLLO - COLECCIÓN'!$H$4:$J$128,3,0)</f>
        <v>Arte y cultura</v>
      </c>
      <c r="E555" s="7" t="str">
        <f>VLOOKUP(C555,'DESARROLLO - COLECCIÓN'!$H$4:$K$128,4,0)</f>
        <v>DATACULTURA</v>
      </c>
      <c r="F555" s="9">
        <f t="shared" si="28"/>
        <v>140305</v>
      </c>
      <c r="G555" s="29">
        <v>5</v>
      </c>
      <c r="H555" s="28" t="s">
        <v>863</v>
      </c>
      <c r="I555" s="47">
        <f t="shared" si="26"/>
        <v>140305005</v>
      </c>
      <c r="J555" s="79">
        <v>5</v>
      </c>
      <c r="K555" s="57" t="s">
        <v>839</v>
      </c>
      <c r="L555" s="6"/>
      <c r="M555" s="6"/>
      <c r="N555" s="10"/>
      <c r="O555" s="10"/>
    </row>
    <row r="556" spans="1:15" ht="14.5" x14ac:dyDescent="0.3">
      <c r="A556" s="4">
        <v>14</v>
      </c>
      <c r="B556" s="5" t="str">
        <f>VLOOKUP(A556,'DESARROLLO - COLECCIÓN'!$F$4:$K$128,2,0)</f>
        <v>Tiempo libre</v>
      </c>
      <c r="C556" s="6">
        <v>1403</v>
      </c>
      <c r="D556" s="7" t="str">
        <f>VLOOKUP(C556,'DESARROLLO - COLECCIÓN'!$H$4:$J$128,3,0)</f>
        <v>Arte y cultura</v>
      </c>
      <c r="E556" s="7" t="str">
        <f>VLOOKUP(C556,'DESARROLLO - COLECCIÓN'!$H$4:$K$128,4,0)</f>
        <v>DATACULTURA</v>
      </c>
      <c r="F556" s="9">
        <f t="shared" si="28"/>
        <v>140305</v>
      </c>
      <c r="G556" s="29">
        <v>5</v>
      </c>
      <c r="H556" s="28" t="s">
        <v>863</v>
      </c>
      <c r="I556" s="47">
        <f t="shared" si="26"/>
        <v>140305006</v>
      </c>
      <c r="J556" s="79">
        <v>6</v>
      </c>
      <c r="K556" s="57" t="s">
        <v>840</v>
      </c>
      <c r="L556" s="6"/>
      <c r="M556" s="6"/>
      <c r="N556" s="10"/>
      <c r="O556" s="10"/>
    </row>
    <row r="557" spans="1:15" ht="14.5" x14ac:dyDescent="0.3">
      <c r="A557" s="4">
        <v>14</v>
      </c>
      <c r="B557" s="5" t="str">
        <f>VLOOKUP(A557,'DESARROLLO - COLECCIÓN'!$F$4:$K$128,2,0)</f>
        <v>Tiempo libre</v>
      </c>
      <c r="C557" s="6">
        <v>1403</v>
      </c>
      <c r="D557" s="7" t="str">
        <f>VLOOKUP(C557,'DESARROLLO - COLECCIÓN'!$H$4:$J$128,3,0)</f>
        <v>Arte y cultura</v>
      </c>
      <c r="E557" s="7" t="str">
        <f>VLOOKUP(C557,'DESARROLLO - COLECCIÓN'!$H$4:$K$128,4,0)</f>
        <v>DATACULTURA</v>
      </c>
      <c r="F557" s="9">
        <f t="shared" si="28"/>
        <v>140305</v>
      </c>
      <c r="G557" s="29">
        <v>5</v>
      </c>
      <c r="H557" s="28" t="s">
        <v>863</v>
      </c>
      <c r="I557" s="47">
        <f t="shared" si="26"/>
        <v>140305007</v>
      </c>
      <c r="J557" s="79">
        <v>7</v>
      </c>
      <c r="K557" s="57" t="s">
        <v>841</v>
      </c>
      <c r="L557" s="6"/>
      <c r="M557" s="6"/>
      <c r="N557" s="10"/>
      <c r="O557" s="10"/>
    </row>
    <row r="558" spans="1:15" ht="14.5" x14ac:dyDescent="0.3">
      <c r="A558" s="4">
        <v>14</v>
      </c>
      <c r="B558" s="5" t="str">
        <f>VLOOKUP(A558,'DESARROLLO - COLECCIÓN'!$F$4:$K$128,2,0)</f>
        <v>Tiempo libre</v>
      </c>
      <c r="C558" s="6">
        <v>1403</v>
      </c>
      <c r="D558" s="7" t="str">
        <f>VLOOKUP(C558,'DESARROLLO - COLECCIÓN'!$H$4:$J$128,3,0)</f>
        <v>Arte y cultura</v>
      </c>
      <c r="E558" s="7" t="str">
        <f>VLOOKUP(C558,'DESARROLLO - COLECCIÓN'!$H$4:$K$128,4,0)</f>
        <v>DATACULTURA</v>
      </c>
      <c r="F558" s="9">
        <f t="shared" si="28"/>
        <v>140305</v>
      </c>
      <c r="G558" s="29">
        <v>5</v>
      </c>
      <c r="H558" s="28" t="s">
        <v>863</v>
      </c>
      <c r="I558" s="47">
        <f t="shared" si="26"/>
        <v>140305008</v>
      </c>
      <c r="J558" s="79">
        <v>8</v>
      </c>
      <c r="K558" s="57" t="s">
        <v>842</v>
      </c>
      <c r="L558" s="6"/>
      <c r="M558" s="6"/>
      <c r="N558" s="10"/>
      <c r="O558" s="10"/>
    </row>
    <row r="559" spans="1:15" ht="14.5" x14ac:dyDescent="0.3">
      <c r="A559" s="4">
        <v>14</v>
      </c>
      <c r="B559" s="5" t="str">
        <f>VLOOKUP(A559,'DESARROLLO - COLECCIÓN'!$F$4:$K$128,2,0)</f>
        <v>Tiempo libre</v>
      </c>
      <c r="C559" s="6">
        <v>1403</v>
      </c>
      <c r="D559" s="7" t="str">
        <f>VLOOKUP(C559,'DESARROLLO - COLECCIÓN'!$H$4:$J$128,3,0)</f>
        <v>Arte y cultura</v>
      </c>
      <c r="E559" s="7" t="str">
        <f>VLOOKUP(C559,'DESARROLLO - COLECCIÓN'!$H$4:$K$128,4,0)</f>
        <v>DATACULTURA</v>
      </c>
      <c r="F559" s="9">
        <f t="shared" si="28"/>
        <v>140305</v>
      </c>
      <c r="G559" s="29">
        <v>5</v>
      </c>
      <c r="H559" s="28" t="s">
        <v>863</v>
      </c>
      <c r="I559" s="47">
        <f t="shared" si="26"/>
        <v>140305009</v>
      </c>
      <c r="J559" s="79">
        <v>9</v>
      </c>
      <c r="K559" s="57" t="s">
        <v>843</v>
      </c>
      <c r="L559" s="6"/>
      <c r="M559" s="6"/>
      <c r="N559" s="10"/>
      <c r="O559" s="10"/>
    </row>
    <row r="560" spans="1:15" ht="14.5" x14ac:dyDescent="0.3">
      <c r="A560" s="4">
        <v>14</v>
      </c>
      <c r="B560" s="5" t="str">
        <f>VLOOKUP(A560,'DESARROLLO - COLECCIÓN'!$F$4:$K$128,2,0)</f>
        <v>Tiempo libre</v>
      </c>
      <c r="C560" s="6">
        <v>1403</v>
      </c>
      <c r="D560" s="7" t="str">
        <f>VLOOKUP(C560,'DESARROLLO - COLECCIÓN'!$H$4:$J$128,3,0)</f>
        <v>Arte y cultura</v>
      </c>
      <c r="E560" s="7" t="str">
        <f>VLOOKUP(C560,'DESARROLLO - COLECCIÓN'!$H$4:$K$128,4,0)</f>
        <v>DATACULTURA</v>
      </c>
      <c r="F560" s="9">
        <f t="shared" si="28"/>
        <v>140305</v>
      </c>
      <c r="G560" s="29">
        <v>5</v>
      </c>
      <c r="H560" s="28" t="s">
        <v>863</v>
      </c>
      <c r="I560" s="47">
        <f t="shared" si="26"/>
        <v>140305010</v>
      </c>
      <c r="J560" s="79">
        <v>10</v>
      </c>
      <c r="K560" s="57" t="s">
        <v>844</v>
      </c>
      <c r="L560" s="6"/>
      <c r="M560" s="6"/>
      <c r="N560" s="10"/>
      <c r="O560" s="10"/>
    </row>
    <row r="561" spans="1:15" ht="14.5" x14ac:dyDescent="0.3">
      <c r="A561" s="4">
        <v>14</v>
      </c>
      <c r="B561" s="5" t="str">
        <f>VLOOKUP(A561,'DESARROLLO - COLECCIÓN'!$F$4:$K$128,2,0)</f>
        <v>Tiempo libre</v>
      </c>
      <c r="C561" s="6">
        <v>1403</v>
      </c>
      <c r="D561" s="7" t="str">
        <f>VLOOKUP(C561,'DESARROLLO - COLECCIÓN'!$H$4:$J$128,3,0)</f>
        <v>Arte y cultura</v>
      </c>
      <c r="E561" s="7" t="str">
        <f>VLOOKUP(C561,'DESARROLLO - COLECCIÓN'!$H$4:$K$128,4,0)</f>
        <v>DATACULTURA</v>
      </c>
      <c r="F561" s="9">
        <f t="shared" si="28"/>
        <v>140305</v>
      </c>
      <c r="G561" s="29">
        <v>5</v>
      </c>
      <c r="H561" s="28" t="s">
        <v>863</v>
      </c>
      <c r="I561" s="47">
        <f t="shared" si="26"/>
        <v>140305011</v>
      </c>
      <c r="J561" s="79">
        <v>11</v>
      </c>
      <c r="K561" s="57" t="s">
        <v>845</v>
      </c>
      <c r="L561" s="6"/>
      <c r="M561" s="6"/>
      <c r="N561" s="10"/>
      <c r="O561" s="10"/>
    </row>
    <row r="562" spans="1:15" ht="14.5" x14ac:dyDescent="0.3">
      <c r="A562" s="4">
        <v>14</v>
      </c>
      <c r="B562" s="5" t="str">
        <f>VLOOKUP(A562,'DESARROLLO - COLECCIÓN'!$F$4:$K$128,2,0)</f>
        <v>Tiempo libre</v>
      </c>
      <c r="C562" s="6">
        <v>1403</v>
      </c>
      <c r="D562" s="7" t="str">
        <f>VLOOKUP(C562,'DESARROLLO - COLECCIÓN'!$H$4:$J$128,3,0)</f>
        <v>Arte y cultura</v>
      </c>
      <c r="E562" s="7" t="str">
        <f>VLOOKUP(C562,'DESARROLLO - COLECCIÓN'!$H$4:$K$128,4,0)</f>
        <v>DATACULTURA</v>
      </c>
      <c r="F562" s="9">
        <f t="shared" si="28"/>
        <v>140306</v>
      </c>
      <c r="G562" s="29">
        <v>6</v>
      </c>
      <c r="H562" s="28" t="s">
        <v>864</v>
      </c>
      <c r="I562" s="47">
        <f t="shared" si="26"/>
        <v>140306001</v>
      </c>
      <c r="J562" s="79">
        <v>1</v>
      </c>
      <c r="K562" s="57" t="s">
        <v>846</v>
      </c>
      <c r="L562" s="6"/>
      <c r="M562" s="6"/>
      <c r="N562" s="10"/>
      <c r="O562" s="10"/>
    </row>
    <row r="563" spans="1:15" ht="14.5" x14ac:dyDescent="0.3">
      <c r="A563" s="4">
        <v>14</v>
      </c>
      <c r="B563" s="5" t="str">
        <f>VLOOKUP(A563,'DESARROLLO - COLECCIÓN'!$F$4:$K$128,2,0)</f>
        <v>Tiempo libre</v>
      </c>
      <c r="C563" s="6">
        <v>1403</v>
      </c>
      <c r="D563" s="7" t="str">
        <f>VLOOKUP(C563,'DESARROLLO - COLECCIÓN'!$H$4:$J$128,3,0)</f>
        <v>Arte y cultura</v>
      </c>
      <c r="E563" s="7" t="str">
        <f>VLOOKUP(C563,'DESARROLLO - COLECCIÓN'!$H$4:$K$128,4,0)</f>
        <v>DATACULTURA</v>
      </c>
      <c r="F563" s="9">
        <f t="shared" si="28"/>
        <v>140306</v>
      </c>
      <c r="G563" s="29">
        <v>6</v>
      </c>
      <c r="H563" s="28" t="s">
        <v>864</v>
      </c>
      <c r="I563" s="47">
        <f t="shared" si="26"/>
        <v>140306002</v>
      </c>
      <c r="J563" s="79">
        <v>2</v>
      </c>
      <c r="K563" s="57" t="s">
        <v>847</v>
      </c>
      <c r="L563" s="6"/>
      <c r="M563" s="6"/>
      <c r="N563" s="10"/>
      <c r="O563" s="10"/>
    </row>
    <row r="564" spans="1:15" ht="14.5" x14ac:dyDescent="0.3">
      <c r="A564" s="4">
        <v>14</v>
      </c>
      <c r="B564" s="5" t="str">
        <f>VLOOKUP(A564,'DESARROLLO - COLECCIÓN'!$F$4:$K$128,2,0)</f>
        <v>Tiempo libre</v>
      </c>
      <c r="C564" s="6">
        <v>1403</v>
      </c>
      <c r="D564" s="7" t="str">
        <f>VLOOKUP(C564,'DESARROLLO - COLECCIÓN'!$H$4:$J$128,3,0)</f>
        <v>Arte y cultura</v>
      </c>
      <c r="E564" s="7" t="str">
        <f>VLOOKUP(C564,'DESARROLLO - COLECCIÓN'!$H$4:$K$128,4,0)</f>
        <v>DATACULTURA</v>
      </c>
      <c r="F564" s="9">
        <f t="shared" si="28"/>
        <v>140306</v>
      </c>
      <c r="G564" s="29">
        <v>6</v>
      </c>
      <c r="H564" s="28" t="s">
        <v>864</v>
      </c>
      <c r="I564" s="47">
        <f t="shared" si="26"/>
        <v>140306003</v>
      </c>
      <c r="J564" s="79">
        <v>3</v>
      </c>
      <c r="K564" s="57" t="s">
        <v>848</v>
      </c>
      <c r="L564" s="6"/>
      <c r="M564" s="6"/>
      <c r="N564" s="10"/>
      <c r="O564" s="10"/>
    </row>
    <row r="565" spans="1:15" ht="14.5" x14ac:dyDescent="0.3">
      <c r="A565" s="4">
        <v>14</v>
      </c>
      <c r="B565" s="5" t="str">
        <f>VLOOKUP(A565,'DESARROLLO - COLECCIÓN'!$F$4:$K$128,2,0)</f>
        <v>Tiempo libre</v>
      </c>
      <c r="C565" s="6">
        <v>1403</v>
      </c>
      <c r="D565" s="7" t="str">
        <f>VLOOKUP(C565,'DESARROLLO - COLECCIÓN'!$H$4:$J$128,3,0)</f>
        <v>Arte y cultura</v>
      </c>
      <c r="E565" s="7" t="str">
        <f>VLOOKUP(C565,'DESARROLLO - COLECCIÓN'!$H$4:$K$128,4,0)</f>
        <v>DATACULTURA</v>
      </c>
      <c r="F565" s="9">
        <f t="shared" si="28"/>
        <v>140306</v>
      </c>
      <c r="G565" s="29">
        <v>6</v>
      </c>
      <c r="H565" s="28" t="s">
        <v>864</v>
      </c>
      <c r="I565" s="47">
        <f t="shared" si="26"/>
        <v>140306004</v>
      </c>
      <c r="J565" s="79">
        <v>4</v>
      </c>
      <c r="K565" s="57" t="s">
        <v>849</v>
      </c>
      <c r="L565" s="6"/>
      <c r="M565" s="6"/>
      <c r="N565" s="10"/>
      <c r="O565" s="10"/>
    </row>
    <row r="566" spans="1:15" ht="14.5" x14ac:dyDescent="0.3">
      <c r="A566" s="4">
        <v>14</v>
      </c>
      <c r="B566" s="5" t="str">
        <f>VLOOKUP(A566,'DESARROLLO - COLECCIÓN'!$F$4:$K$128,2,0)</f>
        <v>Tiempo libre</v>
      </c>
      <c r="C566" s="6">
        <v>1403</v>
      </c>
      <c r="D566" s="7" t="str">
        <f>VLOOKUP(C566,'DESARROLLO - COLECCIÓN'!$H$4:$J$128,3,0)</f>
        <v>Arte y cultura</v>
      </c>
      <c r="E566" s="7" t="str">
        <f>VLOOKUP(C566,'DESARROLLO - COLECCIÓN'!$H$4:$K$128,4,0)</f>
        <v>DATACULTURA</v>
      </c>
      <c r="F566" s="9">
        <f t="shared" si="28"/>
        <v>140306</v>
      </c>
      <c r="G566" s="29">
        <v>6</v>
      </c>
      <c r="H566" s="28" t="s">
        <v>864</v>
      </c>
      <c r="I566" s="47">
        <f t="shared" si="26"/>
        <v>140306005</v>
      </c>
      <c r="J566" s="79">
        <v>5</v>
      </c>
      <c r="K566" s="57" t="s">
        <v>850</v>
      </c>
      <c r="L566" s="6"/>
      <c r="M566" s="6"/>
      <c r="N566" s="10"/>
      <c r="O566" s="10"/>
    </row>
    <row r="567" spans="1:15" ht="24" x14ac:dyDescent="0.3">
      <c r="A567" s="4">
        <v>14</v>
      </c>
      <c r="B567" s="5" t="str">
        <f>VLOOKUP(A567,'DESARROLLO - COLECCIÓN'!$F$4:$K$128,2,0)</f>
        <v>Tiempo libre</v>
      </c>
      <c r="C567" s="6">
        <v>1403</v>
      </c>
      <c r="D567" s="7" t="str">
        <f>VLOOKUP(C567,'DESARROLLO - COLECCIÓN'!$H$4:$J$128,3,0)</f>
        <v>Arte y cultura</v>
      </c>
      <c r="E567" s="7" t="str">
        <f>VLOOKUP(C567,'DESARROLLO - COLECCIÓN'!$H$4:$K$128,4,0)</f>
        <v>DATACULTURA</v>
      </c>
      <c r="F567" s="9">
        <f t="shared" si="28"/>
        <v>140306</v>
      </c>
      <c r="G567" s="29">
        <v>6</v>
      </c>
      <c r="H567" s="28" t="s">
        <v>864</v>
      </c>
      <c r="I567" s="47">
        <f t="shared" si="26"/>
        <v>140306006</v>
      </c>
      <c r="J567" s="79">
        <v>6</v>
      </c>
      <c r="K567" s="57" t="s">
        <v>851</v>
      </c>
      <c r="L567" s="6"/>
      <c r="M567" s="6"/>
      <c r="N567" s="10"/>
      <c r="O567" s="10"/>
    </row>
    <row r="568" spans="1:15" ht="14.5" x14ac:dyDescent="0.3">
      <c r="A568" s="4">
        <v>14</v>
      </c>
      <c r="B568" s="5" t="str">
        <f>VLOOKUP(A568,'DESARROLLO - COLECCIÓN'!$F$4:$K$128,2,0)</f>
        <v>Tiempo libre</v>
      </c>
      <c r="C568" s="6">
        <v>1403</v>
      </c>
      <c r="D568" s="7" t="str">
        <f>VLOOKUP(C568,'DESARROLLO - COLECCIÓN'!$H$4:$J$128,3,0)</f>
        <v>Arte y cultura</v>
      </c>
      <c r="E568" s="7" t="str">
        <f>VLOOKUP(C568,'DESARROLLO - COLECCIÓN'!$H$4:$K$128,4,0)</f>
        <v>DATACULTURA</v>
      </c>
      <c r="F568" s="9">
        <f t="shared" si="28"/>
        <v>140306</v>
      </c>
      <c r="G568" s="29">
        <v>6</v>
      </c>
      <c r="H568" s="28" t="s">
        <v>864</v>
      </c>
      <c r="I568" s="47">
        <f t="shared" si="26"/>
        <v>140306007</v>
      </c>
      <c r="J568" s="79">
        <v>7</v>
      </c>
      <c r="K568" s="57" t="s">
        <v>852</v>
      </c>
      <c r="L568" s="6"/>
      <c r="M568" s="6"/>
      <c r="N568" s="10"/>
      <c r="O568" s="10"/>
    </row>
    <row r="569" spans="1:15" ht="14.5" x14ac:dyDescent="0.3">
      <c r="A569" s="4">
        <v>14</v>
      </c>
      <c r="B569" s="5" t="str">
        <f>VLOOKUP(A569,'DESARROLLO - COLECCIÓN'!$F$4:$K$128,2,0)</f>
        <v>Tiempo libre</v>
      </c>
      <c r="C569" s="6">
        <v>1403</v>
      </c>
      <c r="D569" s="7" t="str">
        <f>VLOOKUP(C569,'DESARROLLO - COLECCIÓN'!$H$4:$J$128,3,0)</f>
        <v>Arte y cultura</v>
      </c>
      <c r="E569" s="7" t="str">
        <f>VLOOKUP(C569,'DESARROLLO - COLECCIÓN'!$H$4:$K$128,4,0)</f>
        <v>DATACULTURA</v>
      </c>
      <c r="F569" s="9">
        <f t="shared" si="28"/>
        <v>140306</v>
      </c>
      <c r="G569" s="29">
        <v>6</v>
      </c>
      <c r="H569" s="28" t="s">
        <v>864</v>
      </c>
      <c r="I569" s="47">
        <f t="shared" ref="I569:I601" si="29">F569*1000+J569</f>
        <v>140306008</v>
      </c>
      <c r="J569" s="79">
        <v>8</v>
      </c>
      <c r="K569" s="57" t="s">
        <v>853</v>
      </c>
      <c r="L569" s="6"/>
      <c r="M569" s="6"/>
      <c r="N569" s="10"/>
      <c r="O569" s="10"/>
    </row>
    <row r="570" spans="1:15" ht="14.5" x14ac:dyDescent="0.3">
      <c r="A570" s="4">
        <v>14</v>
      </c>
      <c r="B570" s="5" t="str">
        <f>VLOOKUP(A570,'DESARROLLO - COLECCIÓN'!$F$4:$K$128,2,0)</f>
        <v>Tiempo libre</v>
      </c>
      <c r="C570" s="6">
        <v>1403</v>
      </c>
      <c r="D570" s="7" t="str">
        <f>VLOOKUP(C570,'DESARROLLO - COLECCIÓN'!$H$4:$J$128,3,0)</f>
        <v>Arte y cultura</v>
      </c>
      <c r="E570" s="7" t="str">
        <f>VLOOKUP(C570,'DESARROLLO - COLECCIÓN'!$H$4:$K$128,4,0)</f>
        <v>DATACULTURA</v>
      </c>
      <c r="F570" s="9">
        <f t="shared" si="28"/>
        <v>140306</v>
      </c>
      <c r="G570" s="29">
        <v>6</v>
      </c>
      <c r="H570" s="28" t="s">
        <v>864</v>
      </c>
      <c r="I570" s="47">
        <f t="shared" si="29"/>
        <v>140306009</v>
      </c>
      <c r="J570" s="79">
        <v>9</v>
      </c>
      <c r="K570" s="57" t="s">
        <v>854</v>
      </c>
      <c r="L570" s="6"/>
      <c r="M570" s="6"/>
      <c r="N570" s="10"/>
      <c r="O570" s="10"/>
    </row>
    <row r="571" spans="1:15" ht="14.5" x14ac:dyDescent="0.3">
      <c r="A571" s="4">
        <v>14</v>
      </c>
      <c r="B571" s="5" t="str">
        <f>VLOOKUP(A571,'DESARROLLO - COLECCIÓN'!$F$4:$K$128,2,0)</f>
        <v>Tiempo libre</v>
      </c>
      <c r="C571" s="6">
        <v>1403</v>
      </c>
      <c r="D571" s="7" t="str">
        <f>VLOOKUP(C571,'DESARROLLO - COLECCIÓN'!$H$4:$J$128,3,0)</f>
        <v>Arte y cultura</v>
      </c>
      <c r="E571" s="7" t="str">
        <f>VLOOKUP(C571,'DESARROLLO - COLECCIÓN'!$H$4:$K$128,4,0)</f>
        <v>DATACULTURA</v>
      </c>
      <c r="F571" s="9">
        <f t="shared" si="28"/>
        <v>140307</v>
      </c>
      <c r="G571" s="29">
        <v>7</v>
      </c>
      <c r="H571" s="28" t="s">
        <v>865</v>
      </c>
      <c r="I571" s="47">
        <f t="shared" si="29"/>
        <v>140307001</v>
      </c>
      <c r="J571" s="79">
        <v>1</v>
      </c>
      <c r="K571" s="57" t="s">
        <v>855</v>
      </c>
      <c r="L571" s="6"/>
      <c r="M571" s="6"/>
      <c r="N571" s="10"/>
      <c r="O571" s="10"/>
    </row>
    <row r="572" spans="1:15" ht="14.5" x14ac:dyDescent="0.3">
      <c r="A572" s="4">
        <v>14</v>
      </c>
      <c r="B572" s="5" t="str">
        <f>VLOOKUP(A572,'DESARROLLO - COLECCIÓN'!$F$4:$K$128,2,0)</f>
        <v>Tiempo libre</v>
      </c>
      <c r="C572" s="6">
        <v>1403</v>
      </c>
      <c r="D572" s="7" t="str">
        <f>VLOOKUP(C572,'DESARROLLO - COLECCIÓN'!$H$4:$J$128,3,0)</f>
        <v>Arte y cultura</v>
      </c>
      <c r="E572" s="7" t="str">
        <f>VLOOKUP(C572,'DESARROLLO - COLECCIÓN'!$H$4:$K$128,4,0)</f>
        <v>DATACULTURA</v>
      </c>
      <c r="F572" s="9">
        <f t="shared" si="28"/>
        <v>140307</v>
      </c>
      <c r="G572" s="29">
        <v>7</v>
      </c>
      <c r="H572" s="28" t="s">
        <v>865</v>
      </c>
      <c r="I572" s="47">
        <f t="shared" si="29"/>
        <v>140307002</v>
      </c>
      <c r="J572" s="79">
        <v>2</v>
      </c>
      <c r="K572" s="57" t="s">
        <v>856</v>
      </c>
      <c r="L572" s="6"/>
      <c r="M572" s="6"/>
      <c r="N572" s="10"/>
      <c r="O572" s="10"/>
    </row>
    <row r="573" spans="1:15" ht="14.5" x14ac:dyDescent="0.3">
      <c r="A573" s="4">
        <v>14</v>
      </c>
      <c r="B573" s="5" t="str">
        <f>VLOOKUP(A573,'DESARROLLO - COLECCIÓN'!$F$4:$K$128,2,0)</f>
        <v>Tiempo libre</v>
      </c>
      <c r="C573" s="6">
        <v>1403</v>
      </c>
      <c r="D573" s="7" t="str">
        <f>VLOOKUP(C573,'DESARROLLO - COLECCIÓN'!$H$4:$J$128,3,0)</f>
        <v>Arte y cultura</v>
      </c>
      <c r="E573" s="7" t="str">
        <f>VLOOKUP(C573,'DESARROLLO - COLECCIÓN'!$H$4:$K$128,4,0)</f>
        <v>DATACULTURA</v>
      </c>
      <c r="F573" s="9">
        <f t="shared" si="28"/>
        <v>140307</v>
      </c>
      <c r="G573" s="29">
        <v>7</v>
      </c>
      <c r="H573" s="28" t="s">
        <v>865</v>
      </c>
      <c r="I573" s="47">
        <f t="shared" si="29"/>
        <v>140307003</v>
      </c>
      <c r="J573" s="79">
        <v>3</v>
      </c>
      <c r="K573" s="57" t="s">
        <v>857</v>
      </c>
      <c r="L573" s="6"/>
      <c r="M573" s="6"/>
      <c r="N573" s="10"/>
      <c r="O573" s="10"/>
    </row>
    <row r="574" spans="1:15" ht="14.5" x14ac:dyDescent="0.3">
      <c r="A574" s="4">
        <v>14</v>
      </c>
      <c r="B574" s="5" t="str">
        <f>VLOOKUP(A574,'DESARROLLO - COLECCIÓN'!$F$4:$K$128,2,0)</f>
        <v>Tiempo libre</v>
      </c>
      <c r="C574" s="6">
        <v>1403</v>
      </c>
      <c r="D574" s="7" t="str">
        <f>VLOOKUP(C574,'DESARROLLO - COLECCIÓN'!$H$4:$J$128,3,0)</f>
        <v>Arte y cultura</v>
      </c>
      <c r="E574" s="7" t="str">
        <f>VLOOKUP(C574,'DESARROLLO - COLECCIÓN'!$H$4:$K$128,4,0)</f>
        <v>DATACULTURA</v>
      </c>
      <c r="F574" s="9">
        <f t="shared" si="28"/>
        <v>140307</v>
      </c>
      <c r="G574" s="29">
        <v>7</v>
      </c>
      <c r="H574" s="28" t="s">
        <v>865</v>
      </c>
      <c r="I574" s="47">
        <f t="shared" si="29"/>
        <v>140307004</v>
      </c>
      <c r="J574" s="79">
        <v>4</v>
      </c>
      <c r="K574" s="57" t="s">
        <v>858</v>
      </c>
      <c r="L574" s="6"/>
      <c r="M574" s="6"/>
      <c r="N574" s="10"/>
      <c r="O574" s="10"/>
    </row>
    <row r="575" spans="1:15" ht="14.5" x14ac:dyDescent="0.3">
      <c r="A575" s="4">
        <v>14</v>
      </c>
      <c r="B575" s="5" t="str">
        <f>VLOOKUP(A575,'DESARROLLO - COLECCIÓN'!$F$4:$K$128,2,0)</f>
        <v>Tiempo libre</v>
      </c>
      <c r="C575" s="6">
        <v>1403</v>
      </c>
      <c r="D575" s="7" t="str">
        <f>VLOOKUP(C575,'DESARROLLO - COLECCIÓN'!$H$4:$J$128,3,0)</f>
        <v>Arte y cultura</v>
      </c>
      <c r="E575" s="7" t="str">
        <f>VLOOKUP(C575,'DESARROLLO - COLECCIÓN'!$H$4:$K$128,4,0)</f>
        <v>DATACULTURA</v>
      </c>
      <c r="F575" s="38">
        <f t="shared" si="28"/>
        <v>140308</v>
      </c>
      <c r="G575" s="67">
        <v>8</v>
      </c>
      <c r="H575" s="48" t="s">
        <v>694</v>
      </c>
      <c r="I575" s="47">
        <f t="shared" si="29"/>
        <v>140308001</v>
      </c>
      <c r="J575" s="79">
        <v>1</v>
      </c>
      <c r="K575" s="57" t="s">
        <v>695</v>
      </c>
      <c r="L575" s="6"/>
      <c r="M575" s="6"/>
      <c r="N575" s="10"/>
      <c r="O575" s="10"/>
    </row>
    <row r="576" spans="1:15" ht="14.5" x14ac:dyDescent="0.3">
      <c r="A576" s="4">
        <v>14</v>
      </c>
      <c r="B576" s="5" t="str">
        <f>VLOOKUP(A576,'DESARROLLO - COLECCIÓN'!$F$4:$K$128,2,0)</f>
        <v>Tiempo libre</v>
      </c>
      <c r="C576" s="6">
        <v>1403</v>
      </c>
      <c r="D576" s="7" t="str">
        <f>VLOOKUP(C576,'DESARROLLO - COLECCIÓN'!$H$4:$J$128,3,0)</f>
        <v>Arte y cultura</v>
      </c>
      <c r="E576" s="7" t="str">
        <f>VLOOKUP(C576,'DESARROLLO - COLECCIÓN'!$H$4:$K$128,4,0)</f>
        <v>DATACULTURA</v>
      </c>
      <c r="F576" s="38">
        <f t="shared" si="28"/>
        <v>140308</v>
      </c>
      <c r="G576" s="67">
        <v>8</v>
      </c>
      <c r="H576" s="48" t="s">
        <v>694</v>
      </c>
      <c r="I576" s="47">
        <f t="shared" si="29"/>
        <v>140308002</v>
      </c>
      <c r="J576" s="79">
        <v>2</v>
      </c>
      <c r="K576" s="57" t="s">
        <v>696</v>
      </c>
      <c r="L576" s="6"/>
      <c r="M576" s="6"/>
      <c r="N576" s="10"/>
      <c r="O576" s="10"/>
    </row>
    <row r="577" spans="1:15" ht="14.5" x14ac:dyDescent="0.3">
      <c r="A577" s="4">
        <v>14</v>
      </c>
      <c r="B577" s="5" t="str">
        <f>VLOOKUP(A577,'DESARROLLO - COLECCIÓN'!$F$4:$K$128,2,0)</f>
        <v>Tiempo libre</v>
      </c>
      <c r="C577" s="6">
        <v>1403</v>
      </c>
      <c r="D577" s="7" t="str">
        <f>VLOOKUP(C577,'DESARROLLO - COLECCIÓN'!$H$4:$J$128,3,0)</f>
        <v>Arte y cultura</v>
      </c>
      <c r="E577" s="7" t="str">
        <f>VLOOKUP(C577,'DESARROLLO - COLECCIÓN'!$H$4:$K$128,4,0)</f>
        <v>DATACULTURA</v>
      </c>
      <c r="F577" s="38">
        <f t="shared" si="28"/>
        <v>140308</v>
      </c>
      <c r="G577" s="67">
        <v>8</v>
      </c>
      <c r="H577" s="48" t="s">
        <v>694</v>
      </c>
      <c r="I577" s="47">
        <f t="shared" si="29"/>
        <v>140308003</v>
      </c>
      <c r="J577" s="79">
        <v>3</v>
      </c>
      <c r="K577" s="57" t="s">
        <v>697</v>
      </c>
      <c r="L577" s="6"/>
      <c r="M577" s="6"/>
      <c r="N577" s="10"/>
      <c r="O577" s="10"/>
    </row>
    <row r="578" spans="1:15" ht="14.5" x14ac:dyDescent="0.3">
      <c r="A578" s="4">
        <v>14</v>
      </c>
      <c r="B578" s="5" t="str">
        <f>VLOOKUP(A578,'DESARROLLO - COLECCIÓN'!$F$4:$K$128,2,0)</f>
        <v>Tiempo libre</v>
      </c>
      <c r="C578" s="6">
        <v>1403</v>
      </c>
      <c r="D578" s="7" t="str">
        <f>VLOOKUP(C578,'DESARROLLO - COLECCIÓN'!$H$4:$J$128,3,0)</f>
        <v>Arte y cultura</v>
      </c>
      <c r="E578" s="7" t="str">
        <f>VLOOKUP(C578,'DESARROLLO - COLECCIÓN'!$H$4:$K$128,4,0)</f>
        <v>DATACULTURA</v>
      </c>
      <c r="F578" s="38">
        <f t="shared" si="28"/>
        <v>140308</v>
      </c>
      <c r="G578" s="67">
        <v>8</v>
      </c>
      <c r="H578" s="48" t="s">
        <v>694</v>
      </c>
      <c r="I578" s="47">
        <f t="shared" si="29"/>
        <v>140308004</v>
      </c>
      <c r="J578" s="79">
        <v>4</v>
      </c>
      <c r="K578" s="57" t="s">
        <v>698</v>
      </c>
      <c r="L578" s="6"/>
      <c r="M578" s="6"/>
      <c r="N578" s="10"/>
      <c r="O578" s="10"/>
    </row>
    <row r="579" spans="1:15" ht="14.5" x14ac:dyDescent="0.3">
      <c r="A579" s="4">
        <v>14</v>
      </c>
      <c r="B579" s="5" t="str">
        <f>VLOOKUP(A579,'DESARROLLO - COLECCIÓN'!$F$4:$K$128,2,0)</f>
        <v>Tiempo libre</v>
      </c>
      <c r="C579" s="6">
        <v>1403</v>
      </c>
      <c r="D579" s="7" t="str">
        <f>VLOOKUP(C579,'DESARROLLO - COLECCIÓN'!$H$4:$J$128,3,0)</f>
        <v>Arte y cultura</v>
      </c>
      <c r="E579" s="7" t="str">
        <f>VLOOKUP(C579,'DESARROLLO - COLECCIÓN'!$H$4:$K$128,4,0)</f>
        <v>DATACULTURA</v>
      </c>
      <c r="F579" s="38">
        <f t="shared" si="28"/>
        <v>140308</v>
      </c>
      <c r="G579" s="67">
        <v>8</v>
      </c>
      <c r="H579" s="48" t="s">
        <v>694</v>
      </c>
      <c r="I579" s="47">
        <f t="shared" si="29"/>
        <v>140308005</v>
      </c>
      <c r="J579" s="79">
        <v>5</v>
      </c>
      <c r="K579" s="57" t="s">
        <v>699</v>
      </c>
      <c r="L579" s="6"/>
      <c r="M579" s="6"/>
      <c r="N579" s="10"/>
      <c r="O579" s="10"/>
    </row>
    <row r="580" spans="1:15" ht="14.5" x14ac:dyDescent="0.3">
      <c r="A580" s="4">
        <v>14</v>
      </c>
      <c r="B580" s="5" t="str">
        <f>VLOOKUP(A580,'DESARROLLO - COLECCIÓN'!$F$4:$K$128,2,0)</f>
        <v>Tiempo libre</v>
      </c>
      <c r="C580" s="6">
        <v>1403</v>
      </c>
      <c r="D580" s="7" t="str">
        <f>VLOOKUP(C580,'DESARROLLO - COLECCIÓN'!$H$4:$J$128,3,0)</f>
        <v>Arte y cultura</v>
      </c>
      <c r="E580" s="7" t="str">
        <f>VLOOKUP(C580,'DESARROLLO - COLECCIÓN'!$H$4:$K$128,4,0)</f>
        <v>DATACULTURA</v>
      </c>
      <c r="F580" s="38">
        <f t="shared" si="28"/>
        <v>140308</v>
      </c>
      <c r="G580" s="67">
        <v>8</v>
      </c>
      <c r="H580" s="48" t="s">
        <v>694</v>
      </c>
      <c r="I580" s="47">
        <f t="shared" si="29"/>
        <v>140308006</v>
      </c>
      <c r="J580" s="79">
        <v>6</v>
      </c>
      <c r="K580" s="57" t="s">
        <v>700</v>
      </c>
      <c r="L580" s="6"/>
      <c r="M580" s="6"/>
      <c r="N580" s="10"/>
      <c r="O580" s="10"/>
    </row>
    <row r="581" spans="1:15" ht="14.5" x14ac:dyDescent="0.3">
      <c r="A581" s="4">
        <v>14</v>
      </c>
      <c r="B581" s="5" t="str">
        <f>VLOOKUP(A581,'DESARROLLO - COLECCIÓN'!$F$4:$K$128,2,0)</f>
        <v>Tiempo libre</v>
      </c>
      <c r="C581" s="6">
        <v>1403</v>
      </c>
      <c r="D581" s="7" t="str">
        <f>VLOOKUP(C581,'DESARROLLO - COLECCIÓN'!$H$4:$J$128,3,0)</f>
        <v>Arte y cultura</v>
      </c>
      <c r="E581" s="7" t="str">
        <f>VLOOKUP(C581,'DESARROLLO - COLECCIÓN'!$H$4:$K$128,4,0)</f>
        <v>DATACULTURA</v>
      </c>
      <c r="F581" s="38">
        <f t="shared" si="28"/>
        <v>140308</v>
      </c>
      <c r="G581" s="67">
        <v>8</v>
      </c>
      <c r="H581" s="48" t="s">
        <v>694</v>
      </c>
      <c r="I581" s="47">
        <f t="shared" si="29"/>
        <v>140308007</v>
      </c>
      <c r="J581" s="79">
        <v>7</v>
      </c>
      <c r="K581" s="57" t="s">
        <v>701</v>
      </c>
      <c r="L581" s="6"/>
      <c r="M581" s="6"/>
      <c r="N581" s="10"/>
      <c r="O581" s="10"/>
    </row>
    <row r="582" spans="1:15" ht="14.5" x14ac:dyDescent="0.3">
      <c r="A582" s="4">
        <v>14</v>
      </c>
      <c r="B582" s="5" t="str">
        <f>VLOOKUP(A582,'DESARROLLO - COLECCIÓN'!$F$4:$K$128,2,0)</f>
        <v>Tiempo libre</v>
      </c>
      <c r="C582" s="6">
        <v>1403</v>
      </c>
      <c r="D582" s="7" t="str">
        <f>VLOOKUP(C582,'DESARROLLO - COLECCIÓN'!$H$4:$J$128,3,0)</f>
        <v>Arte y cultura</v>
      </c>
      <c r="E582" s="7" t="str">
        <f>VLOOKUP(C582,'DESARROLLO - COLECCIÓN'!$H$4:$K$128,4,0)</f>
        <v>DATACULTURA</v>
      </c>
      <c r="F582" s="38">
        <f t="shared" si="28"/>
        <v>140308</v>
      </c>
      <c r="G582" s="67">
        <v>8</v>
      </c>
      <c r="H582" s="48" t="s">
        <v>694</v>
      </c>
      <c r="I582" s="47">
        <f t="shared" si="29"/>
        <v>140308008</v>
      </c>
      <c r="J582" s="79">
        <v>8</v>
      </c>
      <c r="K582" s="57" t="s">
        <v>702</v>
      </c>
      <c r="L582" s="6"/>
      <c r="M582" s="6"/>
      <c r="N582" s="10"/>
      <c r="O582" s="10"/>
    </row>
    <row r="583" spans="1:15" ht="14.5" x14ac:dyDescent="0.3">
      <c r="A583" s="4">
        <v>14</v>
      </c>
      <c r="B583" s="5" t="str">
        <f>VLOOKUP(A583,'DESARROLLO - COLECCIÓN'!$F$4:$K$128,2,0)</f>
        <v>Tiempo libre</v>
      </c>
      <c r="C583" s="6">
        <v>1403</v>
      </c>
      <c r="D583" s="7" t="str">
        <f>VLOOKUP(C583,'DESARROLLO - COLECCIÓN'!$H$4:$J$128,3,0)</f>
        <v>Arte y cultura</v>
      </c>
      <c r="E583" s="7" t="str">
        <f>VLOOKUP(C583,'DESARROLLO - COLECCIÓN'!$H$4:$K$128,4,0)</f>
        <v>DATACULTURA</v>
      </c>
      <c r="F583" s="38">
        <f t="shared" si="28"/>
        <v>140308</v>
      </c>
      <c r="G583" s="67">
        <v>8</v>
      </c>
      <c r="H583" s="48" t="s">
        <v>694</v>
      </c>
      <c r="I583" s="47">
        <f t="shared" si="29"/>
        <v>140308009</v>
      </c>
      <c r="J583" s="79">
        <v>9</v>
      </c>
      <c r="K583" s="57" t="s">
        <v>703</v>
      </c>
      <c r="L583" s="6"/>
      <c r="M583" s="6"/>
      <c r="N583" s="10"/>
      <c r="O583" s="10"/>
    </row>
    <row r="584" spans="1:15" ht="14.5" x14ac:dyDescent="0.3">
      <c r="A584" s="4">
        <v>14</v>
      </c>
      <c r="B584" s="5" t="str">
        <f>VLOOKUP(A584,'DESARROLLO - COLECCIÓN'!$F$4:$K$128,2,0)</f>
        <v>Tiempo libre</v>
      </c>
      <c r="C584" s="6">
        <v>1403</v>
      </c>
      <c r="D584" s="7" t="str">
        <f>VLOOKUP(C584,'DESARROLLO - COLECCIÓN'!$H$4:$J$128,3,0)</f>
        <v>Arte y cultura</v>
      </c>
      <c r="E584" s="7" t="str">
        <f>VLOOKUP(C584,'DESARROLLO - COLECCIÓN'!$H$4:$K$128,4,0)</f>
        <v>DATACULTURA</v>
      </c>
      <c r="F584" s="38">
        <f t="shared" si="28"/>
        <v>140308</v>
      </c>
      <c r="G584" s="67">
        <v>8</v>
      </c>
      <c r="H584" s="48" t="s">
        <v>694</v>
      </c>
      <c r="I584" s="47">
        <f t="shared" si="29"/>
        <v>140308010</v>
      </c>
      <c r="J584" s="79">
        <v>10</v>
      </c>
      <c r="K584" s="57" t="s">
        <v>704</v>
      </c>
      <c r="L584" s="6"/>
      <c r="M584" s="6"/>
      <c r="N584" s="10"/>
      <c r="O584" s="10"/>
    </row>
    <row r="585" spans="1:15" ht="14.5" x14ac:dyDescent="0.3">
      <c r="A585" s="4">
        <v>14</v>
      </c>
      <c r="B585" s="5" t="str">
        <f>VLOOKUP(A585,'DESARROLLO - COLECCIÓN'!$F$4:$K$128,2,0)</f>
        <v>Tiempo libre</v>
      </c>
      <c r="C585" s="6">
        <v>1403</v>
      </c>
      <c r="D585" s="7" t="str">
        <f>VLOOKUP(C585,'DESARROLLO - COLECCIÓN'!$H$4:$J$128,3,0)</f>
        <v>Arte y cultura</v>
      </c>
      <c r="E585" s="7" t="str">
        <f>VLOOKUP(C585,'DESARROLLO - COLECCIÓN'!$H$4:$K$128,4,0)</f>
        <v>DATACULTURA</v>
      </c>
      <c r="F585" s="38">
        <f t="shared" ref="F585:F601" si="30">C585*100+G585</f>
        <v>140308</v>
      </c>
      <c r="G585" s="67">
        <v>8</v>
      </c>
      <c r="H585" s="48" t="s">
        <v>694</v>
      </c>
      <c r="I585" s="47">
        <f t="shared" si="29"/>
        <v>140308011</v>
      </c>
      <c r="J585" s="79">
        <v>11</v>
      </c>
      <c r="K585" s="57" t="s">
        <v>705</v>
      </c>
      <c r="L585" s="6"/>
      <c r="M585" s="6"/>
      <c r="N585" s="10"/>
      <c r="O585" s="10"/>
    </row>
    <row r="586" spans="1:15" ht="14.5" x14ac:dyDescent="0.3">
      <c r="A586" s="4">
        <v>14</v>
      </c>
      <c r="B586" s="5" t="str">
        <f>VLOOKUP(A586,'DESARROLLO - COLECCIÓN'!$F$4:$K$128,2,0)</f>
        <v>Tiempo libre</v>
      </c>
      <c r="C586" s="6">
        <v>1403</v>
      </c>
      <c r="D586" s="7" t="str">
        <f>VLOOKUP(C586,'DESARROLLO - COLECCIÓN'!$H$4:$J$128,3,0)</f>
        <v>Arte y cultura</v>
      </c>
      <c r="E586" s="7" t="str">
        <f>VLOOKUP(C586,'DESARROLLO - COLECCIÓN'!$H$4:$K$128,4,0)</f>
        <v>DATACULTURA</v>
      </c>
      <c r="F586" s="38">
        <f t="shared" si="30"/>
        <v>140308</v>
      </c>
      <c r="G586" s="67">
        <v>8</v>
      </c>
      <c r="H586" s="48" t="s">
        <v>694</v>
      </c>
      <c r="I586" s="47">
        <f t="shared" si="29"/>
        <v>140308012</v>
      </c>
      <c r="J586" s="79">
        <v>12</v>
      </c>
      <c r="K586" s="57" t="s">
        <v>706</v>
      </c>
      <c r="L586" s="6"/>
      <c r="M586" s="6"/>
      <c r="N586" s="10"/>
      <c r="O586" s="10"/>
    </row>
    <row r="587" spans="1:15" ht="14.5" x14ac:dyDescent="0.3">
      <c r="A587" s="4">
        <v>14</v>
      </c>
      <c r="B587" s="5" t="str">
        <f>VLOOKUP(A587,'DESARROLLO - COLECCIÓN'!$F$4:$K$128,2,0)</f>
        <v>Tiempo libre</v>
      </c>
      <c r="C587" s="6">
        <v>1403</v>
      </c>
      <c r="D587" s="7" t="str">
        <f>VLOOKUP(C587,'DESARROLLO - COLECCIÓN'!$H$4:$J$128,3,0)</f>
        <v>Arte y cultura</v>
      </c>
      <c r="E587" s="7" t="str">
        <f>VLOOKUP(C587,'DESARROLLO - COLECCIÓN'!$H$4:$K$128,4,0)</f>
        <v>DATACULTURA</v>
      </c>
      <c r="F587" s="38">
        <f t="shared" si="30"/>
        <v>140308</v>
      </c>
      <c r="G587" s="67">
        <v>8</v>
      </c>
      <c r="H587" s="48" t="s">
        <v>694</v>
      </c>
      <c r="I587" s="47">
        <f t="shared" si="29"/>
        <v>140308013</v>
      </c>
      <c r="J587" s="79">
        <v>13</v>
      </c>
      <c r="K587" s="57" t="s">
        <v>707</v>
      </c>
      <c r="L587" s="6"/>
      <c r="M587" s="6"/>
      <c r="N587" s="10"/>
      <c r="O587" s="10"/>
    </row>
    <row r="588" spans="1:15" ht="14.5" x14ac:dyDescent="0.3">
      <c r="A588" s="4">
        <v>14</v>
      </c>
      <c r="B588" s="5" t="str">
        <f>VLOOKUP(A588,'DESARROLLO - COLECCIÓN'!$F$4:$K$128,2,0)</f>
        <v>Tiempo libre</v>
      </c>
      <c r="C588" s="6">
        <v>1403</v>
      </c>
      <c r="D588" s="7" t="str">
        <f>VLOOKUP(C588,'DESARROLLO - COLECCIÓN'!$H$4:$J$128,3,0)</f>
        <v>Arte y cultura</v>
      </c>
      <c r="E588" s="7" t="str">
        <f>VLOOKUP(C588,'DESARROLLO - COLECCIÓN'!$H$4:$K$128,4,0)</f>
        <v>DATACULTURA</v>
      </c>
      <c r="F588" s="38">
        <f t="shared" si="30"/>
        <v>140308</v>
      </c>
      <c r="G588" s="67">
        <v>8</v>
      </c>
      <c r="H588" s="48" t="s">
        <v>694</v>
      </c>
      <c r="I588" s="47">
        <f t="shared" si="29"/>
        <v>140308014</v>
      </c>
      <c r="J588" s="79">
        <v>14</v>
      </c>
      <c r="K588" s="57" t="s">
        <v>708</v>
      </c>
      <c r="L588" s="6"/>
      <c r="M588" s="6"/>
      <c r="N588" s="10"/>
      <c r="O588" s="10"/>
    </row>
    <row r="589" spans="1:15" ht="14.5" x14ac:dyDescent="0.3">
      <c r="A589" s="4">
        <v>14</v>
      </c>
      <c r="B589" s="5" t="str">
        <f>VLOOKUP(A589,'DESARROLLO - COLECCIÓN'!$F$4:$K$128,2,0)</f>
        <v>Tiempo libre</v>
      </c>
      <c r="C589" s="6">
        <v>1403</v>
      </c>
      <c r="D589" s="7" t="str">
        <f>VLOOKUP(C589,'DESARROLLO - COLECCIÓN'!$H$4:$J$128,3,0)</f>
        <v>Arte y cultura</v>
      </c>
      <c r="E589" s="7" t="str">
        <f>VLOOKUP(C589,'DESARROLLO - COLECCIÓN'!$H$4:$K$128,4,0)</f>
        <v>DATACULTURA</v>
      </c>
      <c r="F589" s="38">
        <f t="shared" si="30"/>
        <v>140308</v>
      </c>
      <c r="G589" s="67">
        <v>8</v>
      </c>
      <c r="H589" s="48" t="s">
        <v>694</v>
      </c>
      <c r="I589" s="47">
        <f t="shared" si="29"/>
        <v>140308015</v>
      </c>
      <c r="J589" s="79">
        <v>15</v>
      </c>
      <c r="K589" s="57" t="s">
        <v>709</v>
      </c>
      <c r="L589" s="6"/>
      <c r="M589" s="6"/>
      <c r="N589" s="10"/>
      <c r="O589" s="10"/>
    </row>
    <row r="590" spans="1:15" ht="14.5" x14ac:dyDescent="0.3">
      <c r="A590" s="4">
        <v>14</v>
      </c>
      <c r="B590" s="5" t="str">
        <f>VLOOKUP(A590,'DESARROLLO - COLECCIÓN'!$F$4:$K$128,2,0)</f>
        <v>Tiempo libre</v>
      </c>
      <c r="C590" s="6">
        <v>1403</v>
      </c>
      <c r="D590" s="7" t="str">
        <f>VLOOKUP(C590,'DESARROLLO - COLECCIÓN'!$H$4:$J$128,3,0)</f>
        <v>Arte y cultura</v>
      </c>
      <c r="E590" s="7" t="str">
        <f>VLOOKUP(C590,'DESARROLLO - COLECCIÓN'!$H$4:$K$128,4,0)</f>
        <v>DATACULTURA</v>
      </c>
      <c r="F590" s="38">
        <f t="shared" si="30"/>
        <v>140308</v>
      </c>
      <c r="G590" s="67">
        <v>8</v>
      </c>
      <c r="H590" s="48" t="s">
        <v>694</v>
      </c>
      <c r="I590" s="47">
        <f t="shared" si="29"/>
        <v>140308016</v>
      </c>
      <c r="J590" s="79">
        <v>16</v>
      </c>
      <c r="K590" s="57" t="s">
        <v>710</v>
      </c>
      <c r="L590" s="6"/>
      <c r="M590" s="6"/>
      <c r="N590" s="10"/>
      <c r="O590" s="10"/>
    </row>
    <row r="591" spans="1:15" ht="14.5" x14ac:dyDescent="0.3">
      <c r="A591" s="4">
        <v>14</v>
      </c>
      <c r="B591" s="5" t="str">
        <f>VLOOKUP(A591,'DESARROLLO - COLECCIÓN'!$F$4:$K$128,2,0)</f>
        <v>Tiempo libre</v>
      </c>
      <c r="C591" s="6">
        <v>1403</v>
      </c>
      <c r="D591" s="7" t="str">
        <f>VLOOKUP(C591,'DESARROLLO - COLECCIÓN'!$H$4:$J$128,3,0)</f>
        <v>Arte y cultura</v>
      </c>
      <c r="E591" s="7" t="str">
        <f>VLOOKUP(C591,'DESARROLLO - COLECCIÓN'!$H$4:$K$128,4,0)</f>
        <v>DATACULTURA</v>
      </c>
      <c r="F591" s="38">
        <f t="shared" si="30"/>
        <v>140308</v>
      </c>
      <c r="G591" s="67">
        <v>8</v>
      </c>
      <c r="H591" s="48" t="s">
        <v>694</v>
      </c>
      <c r="I591" s="47">
        <f t="shared" si="29"/>
        <v>140308017</v>
      </c>
      <c r="J591" s="79">
        <v>17</v>
      </c>
      <c r="K591" s="57" t="s">
        <v>711</v>
      </c>
      <c r="L591" s="6"/>
      <c r="M591" s="6"/>
      <c r="N591" s="10"/>
      <c r="O591" s="10"/>
    </row>
    <row r="592" spans="1:15" ht="14.5" x14ac:dyDescent="0.3">
      <c r="A592" s="4">
        <v>14</v>
      </c>
      <c r="B592" s="5" t="str">
        <f>VLOOKUP(A592,'DESARROLLO - COLECCIÓN'!$F$4:$K$128,2,0)</f>
        <v>Tiempo libre</v>
      </c>
      <c r="C592" s="6">
        <v>1403</v>
      </c>
      <c r="D592" s="7" t="str">
        <f>VLOOKUP(C592,'DESARROLLO - COLECCIÓN'!$H$4:$J$128,3,0)</f>
        <v>Arte y cultura</v>
      </c>
      <c r="E592" s="7" t="str">
        <f>VLOOKUP(C592,'DESARROLLO - COLECCIÓN'!$H$4:$K$128,4,0)</f>
        <v>DATACULTURA</v>
      </c>
      <c r="F592" s="38">
        <f t="shared" si="30"/>
        <v>140308</v>
      </c>
      <c r="G592" s="67">
        <v>8</v>
      </c>
      <c r="H592" s="48" t="s">
        <v>694</v>
      </c>
      <c r="I592" s="47">
        <f t="shared" si="29"/>
        <v>140308018</v>
      </c>
      <c r="J592" s="79">
        <v>18</v>
      </c>
      <c r="K592" s="57" t="s">
        <v>712</v>
      </c>
      <c r="L592" s="6"/>
      <c r="M592" s="6"/>
      <c r="N592" s="10"/>
      <c r="O592" s="10"/>
    </row>
    <row r="593" spans="1:15" ht="14.5" x14ac:dyDescent="0.3">
      <c r="A593" s="4">
        <v>14</v>
      </c>
      <c r="B593" s="5" t="str">
        <f>VLOOKUP(A593,'DESARROLLO - COLECCIÓN'!$F$4:$K$128,2,0)</f>
        <v>Tiempo libre</v>
      </c>
      <c r="C593" s="6">
        <v>1403</v>
      </c>
      <c r="D593" s="7" t="str">
        <f>VLOOKUP(C593,'DESARROLLO - COLECCIÓN'!$H$4:$J$128,3,0)</f>
        <v>Arte y cultura</v>
      </c>
      <c r="E593" s="7" t="str">
        <f>VLOOKUP(C593,'DESARROLLO - COLECCIÓN'!$H$4:$K$128,4,0)</f>
        <v>DATACULTURA</v>
      </c>
      <c r="F593" s="38">
        <f t="shared" si="30"/>
        <v>140308</v>
      </c>
      <c r="G593" s="67">
        <v>8</v>
      </c>
      <c r="H593" s="48" t="s">
        <v>694</v>
      </c>
      <c r="I593" s="47">
        <f t="shared" si="29"/>
        <v>140308019</v>
      </c>
      <c r="J593" s="79">
        <v>19</v>
      </c>
      <c r="K593" s="57" t="s">
        <v>713</v>
      </c>
      <c r="L593" s="6"/>
      <c r="M593" s="6"/>
      <c r="N593" s="10"/>
      <c r="O593" s="10"/>
    </row>
    <row r="594" spans="1:15" ht="14.5" x14ac:dyDescent="0.3">
      <c r="A594" s="4">
        <v>14</v>
      </c>
      <c r="B594" s="5" t="str">
        <f>VLOOKUP(A594,'DESARROLLO - COLECCIÓN'!$F$4:$K$128,2,0)</f>
        <v>Tiempo libre</v>
      </c>
      <c r="C594" s="6">
        <v>1403</v>
      </c>
      <c r="D594" s="7" t="str">
        <f>VLOOKUP(C594,'DESARROLLO - COLECCIÓN'!$H$4:$J$128,3,0)</f>
        <v>Arte y cultura</v>
      </c>
      <c r="E594" s="7" t="str">
        <f>VLOOKUP(C594,'DESARROLLO - COLECCIÓN'!$H$4:$K$128,4,0)</f>
        <v>DATACULTURA</v>
      </c>
      <c r="F594" s="38">
        <f t="shared" si="30"/>
        <v>140308</v>
      </c>
      <c r="G594" s="67">
        <v>8</v>
      </c>
      <c r="H594" s="48" t="s">
        <v>694</v>
      </c>
      <c r="I594" s="47">
        <f t="shared" si="29"/>
        <v>140308020</v>
      </c>
      <c r="J594" s="79">
        <v>20</v>
      </c>
      <c r="K594" s="57" t="s">
        <v>714</v>
      </c>
      <c r="L594" s="6"/>
      <c r="M594" s="6"/>
      <c r="N594" s="10"/>
      <c r="O594" s="10"/>
    </row>
    <row r="595" spans="1:15" ht="14.5" x14ac:dyDescent="0.3">
      <c r="A595" s="4">
        <v>14</v>
      </c>
      <c r="B595" s="5" t="str">
        <f>VLOOKUP(A595,'DESARROLLO - COLECCIÓN'!$F$4:$K$128,2,0)</f>
        <v>Tiempo libre</v>
      </c>
      <c r="C595" s="6">
        <v>1403</v>
      </c>
      <c r="D595" s="7" t="str">
        <f>VLOOKUP(C595,'DESARROLLO - COLECCIÓN'!$H$4:$J$128,3,0)</f>
        <v>Arte y cultura</v>
      </c>
      <c r="E595" s="7" t="str">
        <f>VLOOKUP(C595,'DESARROLLO - COLECCIÓN'!$H$4:$K$128,4,0)</f>
        <v>DATACULTURA</v>
      </c>
      <c r="F595" s="38">
        <f t="shared" si="30"/>
        <v>140308</v>
      </c>
      <c r="G595" s="67">
        <v>8</v>
      </c>
      <c r="H595" s="48" t="s">
        <v>694</v>
      </c>
      <c r="I595" s="47">
        <f t="shared" si="29"/>
        <v>140308021</v>
      </c>
      <c r="J595" s="79">
        <v>21</v>
      </c>
      <c r="K595" s="57" t="s">
        <v>715</v>
      </c>
      <c r="L595" s="6"/>
      <c r="M595" s="6"/>
      <c r="N595" s="10"/>
      <c r="O595" s="10"/>
    </row>
    <row r="596" spans="1:15" ht="14.5" x14ac:dyDescent="0.3">
      <c r="A596" s="4">
        <v>14</v>
      </c>
      <c r="B596" s="5" t="str">
        <f>VLOOKUP(A596,'DESARROLLO - COLECCIÓN'!$F$4:$K$128,2,0)</f>
        <v>Tiempo libre</v>
      </c>
      <c r="C596" s="6">
        <v>1403</v>
      </c>
      <c r="D596" s="7" t="str">
        <f>VLOOKUP(C596,'DESARROLLO - COLECCIÓN'!$H$4:$J$128,3,0)</f>
        <v>Arte y cultura</v>
      </c>
      <c r="E596" s="7" t="str">
        <f>VLOOKUP(C596,'DESARROLLO - COLECCIÓN'!$H$4:$K$128,4,0)</f>
        <v>DATACULTURA</v>
      </c>
      <c r="F596" s="38">
        <f t="shared" si="30"/>
        <v>140308</v>
      </c>
      <c r="G596" s="67">
        <v>8</v>
      </c>
      <c r="H596" s="48" t="s">
        <v>694</v>
      </c>
      <c r="I596" s="47">
        <f t="shared" si="29"/>
        <v>140308022</v>
      </c>
      <c r="J596" s="79">
        <v>22</v>
      </c>
      <c r="K596" s="57" t="s">
        <v>716</v>
      </c>
      <c r="L596" s="6"/>
      <c r="M596" s="6"/>
      <c r="N596" s="10"/>
      <c r="O596" s="10"/>
    </row>
    <row r="597" spans="1:15" ht="14.5" x14ac:dyDescent="0.3">
      <c r="A597" s="4">
        <v>14</v>
      </c>
      <c r="B597" s="5" t="str">
        <f>VLOOKUP(A597,'DESARROLLO - COLECCIÓN'!$F$4:$K$128,2,0)</f>
        <v>Tiempo libre</v>
      </c>
      <c r="C597" s="6">
        <v>1403</v>
      </c>
      <c r="D597" s="7" t="str">
        <f>VLOOKUP(C597,'DESARROLLO - COLECCIÓN'!$H$4:$J$128,3,0)</f>
        <v>Arte y cultura</v>
      </c>
      <c r="E597" s="7" t="str">
        <f>VLOOKUP(C597,'DESARROLLO - COLECCIÓN'!$H$4:$K$128,4,0)</f>
        <v>DATACULTURA</v>
      </c>
      <c r="F597" s="38">
        <f t="shared" si="30"/>
        <v>140308</v>
      </c>
      <c r="G597" s="67">
        <v>8</v>
      </c>
      <c r="H597" s="48" t="s">
        <v>694</v>
      </c>
      <c r="I597" s="47">
        <f t="shared" si="29"/>
        <v>140308023</v>
      </c>
      <c r="J597" s="79">
        <v>23</v>
      </c>
      <c r="K597" s="57" t="s">
        <v>717</v>
      </c>
      <c r="L597" s="6"/>
      <c r="M597" s="6"/>
      <c r="N597" s="10"/>
      <c r="O597" s="10"/>
    </row>
    <row r="598" spans="1:15" ht="14.5" x14ac:dyDescent="0.3">
      <c r="A598" s="4">
        <v>14</v>
      </c>
      <c r="B598" s="5" t="str">
        <f>VLOOKUP(A598,'DESARROLLO - COLECCIÓN'!$F$4:$K$128,2,0)</f>
        <v>Tiempo libre</v>
      </c>
      <c r="C598" s="6">
        <v>1403</v>
      </c>
      <c r="D598" s="7" t="str">
        <f>VLOOKUP(C598,'DESARROLLO - COLECCIÓN'!$H$4:$J$128,3,0)</f>
        <v>Arte y cultura</v>
      </c>
      <c r="E598" s="7" t="str">
        <f>VLOOKUP(C598,'DESARROLLO - COLECCIÓN'!$H$4:$K$128,4,0)</f>
        <v>DATACULTURA</v>
      </c>
      <c r="F598" s="38">
        <f t="shared" si="30"/>
        <v>140308</v>
      </c>
      <c r="G598" s="67">
        <v>8</v>
      </c>
      <c r="H598" s="48" t="s">
        <v>694</v>
      </c>
      <c r="I598" s="47">
        <f t="shared" si="29"/>
        <v>140308024</v>
      </c>
      <c r="J598" s="79">
        <v>24</v>
      </c>
      <c r="K598" s="57" t="s">
        <v>718</v>
      </c>
      <c r="L598" s="6"/>
      <c r="M598" s="6"/>
      <c r="N598" s="10"/>
      <c r="O598" s="10"/>
    </row>
    <row r="599" spans="1:15" ht="14.5" x14ac:dyDescent="0.3">
      <c r="A599" s="4">
        <v>14</v>
      </c>
      <c r="B599" s="5" t="str">
        <f>VLOOKUP(A599,'DESARROLLO - COLECCIÓN'!$F$4:$K$128,2,0)</f>
        <v>Tiempo libre</v>
      </c>
      <c r="C599" s="6">
        <v>1403</v>
      </c>
      <c r="D599" s="7" t="str">
        <f>VLOOKUP(C599,'DESARROLLO - COLECCIÓN'!$H$4:$J$128,3,0)</f>
        <v>Arte y cultura</v>
      </c>
      <c r="E599" s="7" t="str">
        <f>VLOOKUP(C599,'DESARROLLO - COLECCIÓN'!$H$4:$K$128,4,0)</f>
        <v>DATACULTURA</v>
      </c>
      <c r="F599" s="38">
        <f t="shared" si="30"/>
        <v>140308</v>
      </c>
      <c r="G599" s="67">
        <v>8</v>
      </c>
      <c r="H599" s="48" t="s">
        <v>694</v>
      </c>
      <c r="I599" s="47">
        <f t="shared" si="29"/>
        <v>140308025</v>
      </c>
      <c r="J599" s="79">
        <v>25</v>
      </c>
      <c r="K599" s="57" t="s">
        <v>632</v>
      </c>
      <c r="L599" s="6"/>
      <c r="M599" s="6"/>
      <c r="N599" s="10"/>
      <c r="O599" s="10"/>
    </row>
    <row r="600" spans="1:15" ht="14.5" x14ac:dyDescent="0.3">
      <c r="A600" s="4">
        <v>14</v>
      </c>
      <c r="B600" s="5" t="str">
        <f>VLOOKUP(A600,'DESARROLLO - COLECCIÓN'!$F$4:$K$128,2,0)</f>
        <v>Tiempo libre</v>
      </c>
      <c r="C600" s="6">
        <v>1403</v>
      </c>
      <c r="D600" s="7" t="str">
        <f>VLOOKUP(C600,'DESARROLLO - COLECCIÓN'!$H$4:$J$128,3,0)</f>
        <v>Arte y cultura</v>
      </c>
      <c r="E600" s="7" t="str">
        <f>VLOOKUP(C600,'DESARROLLO - COLECCIÓN'!$H$4:$K$128,4,0)</f>
        <v>DATACULTURA</v>
      </c>
      <c r="F600" s="38">
        <f t="shared" si="30"/>
        <v>140308</v>
      </c>
      <c r="G600" s="67">
        <v>8</v>
      </c>
      <c r="H600" s="48" t="s">
        <v>694</v>
      </c>
      <c r="I600" s="47">
        <f t="shared" si="29"/>
        <v>140308026</v>
      </c>
      <c r="J600" s="79">
        <v>26</v>
      </c>
      <c r="K600" s="57" t="s">
        <v>719</v>
      </c>
      <c r="L600" s="6"/>
      <c r="M600" s="6"/>
      <c r="N600" s="10"/>
      <c r="O600" s="10"/>
    </row>
    <row r="601" spans="1:15" ht="14.5" x14ac:dyDescent="0.3">
      <c r="A601" s="4">
        <v>14</v>
      </c>
      <c r="B601" s="5" t="str">
        <f>VLOOKUP(A601,'DESARROLLO - COLECCIÓN'!$F$4:$K$128,2,0)</f>
        <v>Tiempo libre</v>
      </c>
      <c r="C601" s="6">
        <v>1403</v>
      </c>
      <c r="D601" s="7" t="str">
        <f>VLOOKUP(C601,'DESARROLLO - COLECCIÓN'!$H$4:$J$128,3,0)</f>
        <v>Arte y cultura</v>
      </c>
      <c r="E601" s="7" t="str">
        <f>VLOOKUP(C601,'DESARROLLO - COLECCIÓN'!$H$4:$K$128,4,0)</f>
        <v>DATACULTURA</v>
      </c>
      <c r="F601" s="38">
        <f t="shared" si="30"/>
        <v>140308</v>
      </c>
      <c r="G601" s="67">
        <v>8</v>
      </c>
      <c r="H601" s="48" t="s">
        <v>694</v>
      </c>
      <c r="I601" s="47">
        <f t="shared" si="29"/>
        <v>140308027</v>
      </c>
      <c r="J601" s="79">
        <v>27</v>
      </c>
      <c r="K601" s="57" t="s">
        <v>720</v>
      </c>
      <c r="L601" s="6"/>
      <c r="M601" s="6"/>
      <c r="N601" s="10"/>
      <c r="O601" s="10"/>
    </row>
    <row r="602" spans="1:15" x14ac:dyDescent="0.3">
      <c r="A602" s="4">
        <v>14</v>
      </c>
      <c r="B602" s="5" t="str">
        <f>VLOOKUP(A602,'DESARROLLO - COLECCIÓN'!$F$4:$K$128,2,0)</f>
        <v>Tiempo libre</v>
      </c>
      <c r="C602" s="6">
        <v>1404</v>
      </c>
      <c r="D602" s="7" t="str">
        <f>VLOOKUP(C602,'DESARROLLO - COLECCIÓN'!$H$4:$J$128,3,0)</f>
        <v>Parques y actividades al aire libre</v>
      </c>
      <c r="E602" s="7" t="str">
        <f>VLOOKUP(C602,'DESARROLLO - COLECCIÓN'!$H$4:$K$128,4,0)</f>
        <v>DATAPARQUES</v>
      </c>
      <c r="F602" s="6"/>
      <c r="G602" s="6"/>
      <c r="H602" s="7"/>
      <c r="I602" s="7"/>
      <c r="J602" s="7"/>
      <c r="K602" s="7"/>
      <c r="L602" s="6"/>
      <c r="M602" s="6"/>
      <c r="N602" s="10"/>
      <c r="O602" s="10"/>
    </row>
    <row r="603" spans="1:15" x14ac:dyDescent="0.3">
      <c r="A603" s="4">
        <v>14</v>
      </c>
      <c r="B603" s="5" t="str">
        <f>VLOOKUP(A603,'DESARROLLO - COLECCIÓN'!$F$4:$K$128,2,0)</f>
        <v>Tiempo libre</v>
      </c>
      <c r="C603" s="40">
        <v>1405</v>
      </c>
      <c r="D603" s="41" t="str">
        <f>VLOOKUP(C603,'DESARROLLO - COLECCIÓN'!$H$4:$J$128,3,0)</f>
        <v>Música</v>
      </c>
      <c r="E603" s="7" t="str">
        <f>VLOOKUP(C603,'DESARROLLO - COLECCIÓN'!$H$4:$K$128,4,0)</f>
        <v>DATAMÚSICA</v>
      </c>
      <c r="F603" s="6"/>
      <c r="G603" s="6"/>
      <c r="H603" s="7"/>
      <c r="I603" s="7"/>
      <c r="J603" s="7"/>
      <c r="K603" s="7"/>
      <c r="L603" s="6"/>
      <c r="M603" s="6"/>
      <c r="N603" s="10"/>
      <c r="O603" s="10"/>
    </row>
    <row r="604" spans="1:15" x14ac:dyDescent="0.3">
      <c r="A604" s="4">
        <v>14</v>
      </c>
      <c r="B604" s="5" t="str">
        <f>VLOOKUP(A604,'DESARROLLO - COLECCIÓN'!$F$4:$K$128,2,0)</f>
        <v>Tiempo libre</v>
      </c>
      <c r="C604" s="40">
        <v>1406</v>
      </c>
      <c r="D604" s="41" t="str">
        <f>VLOOKUP(C604,'DESARROLLO - COLECCIÓN'!$H$4:$J$128,3,0)</f>
        <v>Cine</v>
      </c>
      <c r="E604" s="7" t="str">
        <f>VLOOKUP(C604,'DESARROLLO - COLECCIÓN'!$H$4:$K$128,4,0)</f>
        <v>DATACINE</v>
      </c>
      <c r="F604" s="6"/>
      <c r="G604" s="6"/>
      <c r="H604" s="7"/>
      <c r="I604" s="7"/>
      <c r="J604" s="7"/>
      <c r="K604" s="7"/>
      <c r="L604" s="6"/>
      <c r="M604" s="6"/>
      <c r="N604" s="10"/>
      <c r="O604" s="10"/>
    </row>
    <row r="605" spans="1:15" x14ac:dyDescent="0.3">
      <c r="A605" s="4">
        <v>14</v>
      </c>
      <c r="B605" s="5" t="str">
        <f>VLOOKUP(A605,'DESARROLLO - COLECCIÓN'!$F$4:$K$128,2,0)</f>
        <v>Tiempo libre</v>
      </c>
      <c r="C605" s="40">
        <v>1407</v>
      </c>
      <c r="D605" s="41" t="str">
        <f>VLOOKUP(C605,'DESARROLLO - COLECCIÓN'!$H$4:$J$128,3,0)</f>
        <v>Libros y editoriales</v>
      </c>
      <c r="E605" s="7" t="str">
        <f>VLOOKUP(C605,'DESARROLLO - COLECCIÓN'!$H$4:$K$128,4,0)</f>
        <v>DATALIBROS</v>
      </c>
      <c r="F605" s="6"/>
      <c r="G605" s="6"/>
      <c r="H605" s="7"/>
      <c r="I605" s="7"/>
      <c r="J605" s="7"/>
      <c r="K605" s="7"/>
      <c r="L605" s="6"/>
      <c r="M605" s="6"/>
      <c r="N605" s="10"/>
      <c r="O605" s="10"/>
    </row>
    <row r="606" spans="1:15" x14ac:dyDescent="0.3">
      <c r="A606" s="4">
        <v>15</v>
      </c>
      <c r="B606" s="5" t="str">
        <f>VLOOKUP(A606,'DESARROLLO - COLECCIÓN'!$F$4:$K$128,2,0)</f>
        <v>Energía y medio ambiente</v>
      </c>
      <c r="C606" s="9">
        <v>1501</v>
      </c>
      <c r="D606" s="7" t="str">
        <f>VLOOKUP(C606,'DESARROLLO - COLECCIÓN'!$H$4:$J$128,3,0)</f>
        <v>Hidrología, agua y aguas residuales</v>
      </c>
      <c r="E606" s="7" t="str">
        <f>VLOOKUP(C606,'DESARROLLO - COLECCIÓN'!$H$4:$K$128,4,0)</f>
        <v>DATAHIDRO</v>
      </c>
      <c r="L606" s="9" t="s">
        <v>419</v>
      </c>
      <c r="M606" s="9" t="s">
        <v>420</v>
      </c>
      <c r="N606" s="10" t="s">
        <v>465</v>
      </c>
      <c r="O606" s="10"/>
    </row>
    <row r="607" spans="1:15" x14ac:dyDescent="0.3">
      <c r="A607" s="4">
        <v>15</v>
      </c>
      <c r="B607" s="5" t="str">
        <f>VLOOKUP(A607,'DESARROLLO - COLECCIÓN'!$F$4:$K$128,2,0)</f>
        <v>Energía y medio ambiente</v>
      </c>
      <c r="C607" s="9">
        <v>1502</v>
      </c>
      <c r="D607" s="7" t="str">
        <f>VLOOKUP(C607,'DESARROLLO - COLECCIÓN'!$H$4:$J$128,3,0)</f>
        <v>Clima y tiempo</v>
      </c>
      <c r="E607" s="7" t="str">
        <f>VLOOKUP(C607,'DESARROLLO - COLECCIÓN'!$H$4:$K$128,4,0)</f>
        <v>DATACLIMA</v>
      </c>
      <c r="L607" s="9" t="s">
        <v>419</v>
      </c>
      <c r="M607" s="9" t="s">
        <v>419</v>
      </c>
      <c r="N607" s="10"/>
      <c r="O607" s="10"/>
    </row>
    <row r="608" spans="1:15" x14ac:dyDescent="0.3">
      <c r="A608" s="4">
        <v>15</v>
      </c>
      <c r="B608" s="5" t="str">
        <f>VLOOKUP(A608,'DESARROLLO - COLECCIÓN'!$F$4:$K$128,2,0)</f>
        <v>Energía y medio ambiente</v>
      </c>
      <c r="C608" s="9">
        <v>1503</v>
      </c>
      <c r="D608" s="7" t="str">
        <f>VLOOKUP(C608,'DESARROLLO - COLECCIÓN'!$H$4:$J$128,3,0)</f>
        <v>Emisiones GEI</v>
      </c>
      <c r="E608" s="7" t="str">
        <f>VLOOKUP(C608,'DESARROLLO - COLECCIÓN'!$H$4:$K$128,4,0)</f>
        <v>DATACLIMÁTICO</v>
      </c>
      <c r="L608" s="9" t="s">
        <v>419</v>
      </c>
      <c r="M608" s="9" t="s">
        <v>419</v>
      </c>
      <c r="N608" s="10" t="s">
        <v>463</v>
      </c>
      <c r="O608" s="10"/>
    </row>
    <row r="609" spans="1:16" x14ac:dyDescent="0.3">
      <c r="A609" s="4">
        <v>15</v>
      </c>
      <c r="B609" s="5" t="str">
        <f>VLOOKUP(A609,'DESARROLLO - COLECCIÓN'!$F$4:$K$128,2,0)</f>
        <v>Energía y medio ambiente</v>
      </c>
      <c r="C609" s="9">
        <v>1504</v>
      </c>
      <c r="D609" s="7" t="str">
        <f>VLOOKUP(C609,'DESARROLLO - COLECCIÓN'!$H$4:$J$128,3,0)</f>
        <v>Energía</v>
      </c>
      <c r="E609" s="7" t="str">
        <f>VLOOKUP(C609,'DESARROLLO - COLECCIÓN'!$H$4:$K$128,4,0)</f>
        <v>DATAENERGÍA</v>
      </c>
      <c r="L609" s="9" t="s">
        <v>420</v>
      </c>
      <c r="M609" s="9" t="s">
        <v>420</v>
      </c>
      <c r="N609" s="10" t="s">
        <v>32</v>
      </c>
      <c r="O609" s="10"/>
    </row>
    <row r="610" spans="1:16" x14ac:dyDescent="0.3">
      <c r="A610" s="4">
        <v>15</v>
      </c>
      <c r="B610" s="5" t="str">
        <f>VLOOKUP(A610,'DESARROLLO - COLECCIÓN'!$F$4:$K$128,2,0)</f>
        <v>Energía y medio ambiente</v>
      </c>
      <c r="C610" s="9">
        <v>1505</v>
      </c>
      <c r="D610" s="7" t="str">
        <f>VLOOKUP(C610,'DESARROLLO - COLECCIÓN'!$H$4:$J$128,3,0)</f>
        <v>Gestión de residuos</v>
      </c>
      <c r="E610" s="7" t="str">
        <f>VLOOKUP(C610,'DESARROLLO - COLECCIÓN'!$H$4:$K$128,4,0)</f>
        <v>DATARESIDUOS</v>
      </c>
      <c r="L610" s="9" t="s">
        <v>420</v>
      </c>
      <c r="M610" s="9" t="s">
        <v>420</v>
      </c>
      <c r="N610" s="8"/>
      <c r="O610" s="8"/>
    </row>
    <row r="611" spans="1:16" x14ac:dyDescent="0.3">
      <c r="A611" s="4">
        <v>15</v>
      </c>
      <c r="B611" s="5" t="str">
        <f>VLOOKUP(A611,'DESARROLLO - COLECCIÓN'!$F$4:$K$128,2,0)</f>
        <v>Energía y medio ambiente</v>
      </c>
      <c r="C611" s="9">
        <v>1506</v>
      </c>
      <c r="D611" s="7" t="str">
        <f>VLOOKUP(C611,'DESARROLLO - COLECCIÓN'!$H$4:$J$128,3,0)</f>
        <v>Tecnología medioambiental/ecológica</v>
      </c>
      <c r="E611" s="7" t="str">
        <f>VLOOKUP(C611,'DESARROLLO - COLECCIÓN'!$H$4:$K$128,4,0)</f>
        <v>DATAGREENTECH</v>
      </c>
      <c r="L611" s="9" t="s">
        <v>420</v>
      </c>
      <c r="M611" s="9" t="s">
        <v>420</v>
      </c>
      <c r="N611" s="10"/>
      <c r="O611" s="10"/>
    </row>
    <row r="612" spans="1:16" x14ac:dyDescent="0.3">
      <c r="A612" s="4">
        <v>15</v>
      </c>
      <c r="B612" s="5" t="str">
        <f>VLOOKUP(A612,'DESARROLLO - COLECCIÓN'!$F$4:$K$128,2,0)</f>
        <v>Energía y medio ambiente</v>
      </c>
      <c r="C612" s="9">
        <v>1507</v>
      </c>
      <c r="D612" s="7" t="str">
        <f>VLOOKUP(C612,'DESARROLLO - COLECCIÓN'!$H$4:$J$128,3,0)</f>
        <v xml:space="preserve">Desastres </v>
      </c>
      <c r="E612" s="7" t="str">
        <f>VLOOKUP(C612,'DESARROLLO - COLECCIÓN'!$H$4:$K$128,4,0)</f>
        <v>DATAIMPACTO</v>
      </c>
      <c r="L612" s="9" t="s">
        <v>419</v>
      </c>
      <c r="M612" s="9" t="s">
        <v>419</v>
      </c>
      <c r="N612" s="10" t="s">
        <v>409</v>
      </c>
      <c r="O612" s="10"/>
    </row>
    <row r="613" spans="1:16" x14ac:dyDescent="0.3">
      <c r="A613" s="4">
        <v>15</v>
      </c>
      <c r="B613" s="5" t="str">
        <f>VLOOKUP(A613,'DESARROLLO - COLECCIÓN'!$F$4:$K$128,2,0)</f>
        <v>Energía y medio ambiente</v>
      </c>
      <c r="C613" s="33">
        <v>1508</v>
      </c>
      <c r="D613" s="7" t="str">
        <f>VLOOKUP(C613,'DESARROLLO - COLECCIÓN'!$H$4:$J$128,3,0)</f>
        <v>Evaluación de Impacto Ambiental</v>
      </c>
      <c r="E613" s="7" t="str">
        <f>VLOOKUP(C613,'DESARROLLO - COLECCIÓN'!$H$4:$K$128,4,0)</f>
        <v>DATAEIACC</v>
      </c>
      <c r="L613" s="9" t="s">
        <v>419</v>
      </c>
      <c r="M613" s="9" t="s">
        <v>420</v>
      </c>
      <c r="N613" s="10"/>
      <c r="O613" s="10"/>
    </row>
    <row r="614" spans="1:16" x14ac:dyDescent="0.3">
      <c r="A614" s="4">
        <v>15</v>
      </c>
      <c r="B614" s="5" t="str">
        <f>VLOOKUP(A614,'DESARROLLO - COLECCIÓN'!$F$4:$K$128,2,0)</f>
        <v>Energía y medio ambiente</v>
      </c>
      <c r="C614" s="35">
        <v>1509</v>
      </c>
      <c r="D614" s="7" t="str">
        <f>VLOOKUP(C614,'DESARROLLO - COLECCIÓN'!$H$4:$J$128,3,0)</f>
        <v>Geografía</v>
      </c>
      <c r="E614" s="7" t="str">
        <f>VLOOKUP(C614,'DESARROLLO - COLECCIÓN'!$H$4:$K$128,4,0)</f>
        <v>DATAGEO</v>
      </c>
      <c r="L614" s="9" t="s">
        <v>420</v>
      </c>
      <c r="N614" s="10"/>
      <c r="O614" s="10"/>
    </row>
    <row r="615" spans="1:16" x14ac:dyDescent="0.3">
      <c r="A615" s="4">
        <v>15</v>
      </c>
      <c r="B615" s="5" t="str">
        <f>VLOOKUP(A615,'DESARROLLO - COLECCIÓN'!$F$4:$K$128,2,0)</f>
        <v>Energía y medio ambiente</v>
      </c>
      <c r="C615" s="35">
        <v>1510</v>
      </c>
      <c r="D615" s="7" t="str">
        <f>VLOOKUP(C615,'DESARROLLO - COLECCIÓN'!$H$4:$J$128,3,0)</f>
        <v>Medio ambiente</v>
      </c>
      <c r="E615" s="7" t="str">
        <f>VLOOKUP(C615,'DESARROLLO - COLECCIÓN'!$H$4:$K$128,4,0)</f>
        <v>DATAAMBIENTAL</v>
      </c>
      <c r="L615" s="9" t="s">
        <v>419</v>
      </c>
      <c r="M615" s="9" t="s">
        <v>420</v>
      </c>
      <c r="P615" s="10" t="s">
        <v>454</v>
      </c>
    </row>
    <row r="616" spans="1:16" x14ac:dyDescent="0.3">
      <c r="A616" s="6">
        <v>16</v>
      </c>
      <c r="B616" s="5" t="str">
        <f>VLOOKUP(A616,'DESARROLLO - COLECCIÓN'!$F$4:$K$128,2,0)</f>
        <v>Finanzas y seguros</v>
      </c>
      <c r="C616" s="6"/>
      <c r="D616" s="7" t="e">
        <f>VLOOKUP(C616,'DESARROLLO - COLECCIÓN'!$H$4:$J$128,3,0)</f>
        <v>#N/A</v>
      </c>
      <c r="E616" s="7" t="e">
        <f>VLOOKUP(C616,'DESARROLLO - COLECCIÓN'!$H$4:$K$128,4,0)</f>
        <v>#N/A</v>
      </c>
      <c r="F616" s="6"/>
      <c r="G616" s="6"/>
      <c r="H616" s="7"/>
      <c r="I616" s="7"/>
      <c r="J616" s="7"/>
      <c r="K616" s="7"/>
      <c r="L616" s="6"/>
      <c r="M616" s="6"/>
      <c r="N616" s="8"/>
      <c r="O616" s="8"/>
    </row>
    <row r="617" spans="1:16" x14ac:dyDescent="0.3">
      <c r="A617" s="6">
        <v>16</v>
      </c>
      <c r="B617" s="5" t="str">
        <f>VLOOKUP(A617,'DESARROLLO - COLECCIÓN'!$F$4:$K$128,2,0)</f>
        <v>Finanzas y seguros</v>
      </c>
      <c r="C617" s="6"/>
      <c r="D617" s="7" t="e">
        <f>VLOOKUP(C617,'DESARROLLO - COLECCIÓN'!$H$4:$J$128,3,0)</f>
        <v>#N/A</v>
      </c>
      <c r="E617" s="7" t="e">
        <f>VLOOKUP(C617,'DESARROLLO - COLECCIÓN'!$H$4:$K$128,4,0)</f>
        <v>#N/A</v>
      </c>
      <c r="F617" s="6"/>
      <c r="G617" s="6"/>
      <c r="H617" s="7"/>
      <c r="I617" s="7"/>
      <c r="J617" s="7"/>
      <c r="K617" s="7"/>
      <c r="L617" s="6"/>
      <c r="M617" s="6"/>
      <c r="N617" s="8"/>
      <c r="O617" s="8"/>
    </row>
    <row r="618" spans="1:16" x14ac:dyDescent="0.3">
      <c r="A618" s="6">
        <v>16</v>
      </c>
      <c r="B618" s="5" t="str">
        <f>VLOOKUP(A618,'DESARROLLO - COLECCIÓN'!$F$4:$K$128,2,0)</f>
        <v>Finanzas y seguros</v>
      </c>
      <c r="C618" s="6"/>
      <c r="D618" s="7" t="e">
        <f>VLOOKUP(C618,'DESARROLLO - COLECCIÓN'!$H$4:$J$128,3,0)</f>
        <v>#N/A</v>
      </c>
      <c r="E618" s="7" t="e">
        <f>VLOOKUP(C618,'DESARROLLO - COLECCIÓN'!$H$4:$K$128,4,0)</f>
        <v>#N/A</v>
      </c>
      <c r="F618" s="6"/>
      <c r="G618" s="6"/>
      <c r="H618" s="7"/>
      <c r="I618" s="7"/>
      <c r="J618" s="7"/>
      <c r="K618" s="7"/>
      <c r="L618" s="6"/>
      <c r="M618" s="6"/>
      <c r="N618" s="8"/>
      <c r="O618" s="8"/>
    </row>
    <row r="619" spans="1:16" x14ac:dyDescent="0.3">
      <c r="A619" s="6">
        <v>16</v>
      </c>
      <c r="B619" s="5" t="str">
        <f>VLOOKUP(A619,'DESARROLLO - COLECCIÓN'!$F$4:$K$128,2,0)</f>
        <v>Finanzas y seguros</v>
      </c>
      <c r="C619" s="6"/>
      <c r="D619" s="7" t="e">
        <f>VLOOKUP(C619,'DESARROLLO - COLECCIÓN'!$H$4:$J$128,3,0)</f>
        <v>#N/A</v>
      </c>
      <c r="E619" s="7" t="e">
        <f>VLOOKUP(C619,'DESARROLLO - COLECCIÓN'!$H$4:$K$128,4,0)</f>
        <v>#N/A</v>
      </c>
      <c r="F619" s="6"/>
      <c r="G619" s="6"/>
      <c r="H619" s="7"/>
      <c r="I619" s="7"/>
      <c r="J619" s="7"/>
      <c r="K619" s="7"/>
      <c r="L619" s="6" t="s">
        <v>420</v>
      </c>
      <c r="M619" s="6" t="s">
        <v>420</v>
      </c>
      <c r="N619" s="8" t="s">
        <v>482</v>
      </c>
      <c r="O619" s="8" t="s">
        <v>485</v>
      </c>
    </row>
    <row r="620" spans="1:16" x14ac:dyDescent="0.3">
      <c r="A620" s="17">
        <v>17</v>
      </c>
      <c r="B620" s="5" t="str">
        <f>VLOOKUP(A620,'DESARROLLO - COLECCIÓN'!$F$4:$K$128,2,0)</f>
        <v>Tecnología, internet y telecomunicaciones</v>
      </c>
      <c r="D620" s="7" t="e">
        <f>VLOOKUP(C620,'DESARROLLO - COLECCIÓN'!$H$4:$J$128,3,0)</f>
        <v>#N/A</v>
      </c>
      <c r="E620" s="7" t="e">
        <f>VLOOKUP(C620,'DESARROLLO - COLECCIÓN'!$H$4:$K$128,4,0)</f>
        <v>#N/A</v>
      </c>
      <c r="N620" s="8"/>
      <c r="O620" s="8"/>
    </row>
    <row r="621" spans="1:16" x14ac:dyDescent="0.3">
      <c r="A621" s="17">
        <v>17</v>
      </c>
      <c r="B621" s="5" t="str">
        <f>VLOOKUP(A621,'DESARROLLO - COLECCIÓN'!$F$4:$K$128,2,0)</f>
        <v>Tecnología, internet y telecomunicaciones</v>
      </c>
      <c r="D621" s="7" t="e">
        <f>VLOOKUP(C621,'DESARROLLO - COLECCIÓN'!$H$4:$J$128,3,0)</f>
        <v>#N/A</v>
      </c>
      <c r="E621" s="7" t="e">
        <f>VLOOKUP(C621,'DESARROLLO - COLECCIÓN'!$H$4:$K$128,4,0)</f>
        <v>#N/A</v>
      </c>
      <c r="N621" s="10"/>
      <c r="O621" s="10"/>
    </row>
    <row r="622" spans="1:16" x14ac:dyDescent="0.3">
      <c r="A622" s="17">
        <v>17</v>
      </c>
      <c r="B622" s="5" t="str">
        <f>VLOOKUP(A622,'DESARROLLO - COLECCIÓN'!$F$4:$K$128,2,0)</f>
        <v>Tecnología, internet y telecomunicaciones</v>
      </c>
      <c r="D622" s="7" t="e">
        <f>VLOOKUP(C622,'DESARROLLO - COLECCIÓN'!$H$4:$J$128,3,0)</f>
        <v>#N/A</v>
      </c>
      <c r="E622" s="7" t="e">
        <f>VLOOKUP(C622,'DESARROLLO - COLECCIÓN'!$H$4:$K$128,4,0)</f>
        <v>#N/A</v>
      </c>
      <c r="N622" s="10"/>
      <c r="O622" s="10"/>
    </row>
    <row r="623" spans="1:16" x14ac:dyDescent="0.3">
      <c r="A623" s="17">
        <v>17</v>
      </c>
      <c r="B623" s="5" t="str">
        <f>VLOOKUP(A623,'DESARROLLO - COLECCIÓN'!$F$4:$K$128,2,0)</f>
        <v>Tecnología, internet y telecomunicaciones</v>
      </c>
      <c r="D623" s="7" t="e">
        <f>VLOOKUP(C623,'DESARROLLO - COLECCIÓN'!$H$4:$J$128,3,0)</f>
        <v>#N/A</v>
      </c>
      <c r="E623" s="7" t="e">
        <f>VLOOKUP(C623,'DESARROLLO - COLECCIÓN'!$H$4:$K$128,4,0)</f>
        <v>#N/A</v>
      </c>
      <c r="N623" s="10"/>
      <c r="O623" s="10"/>
    </row>
    <row r="624" spans="1:16" x14ac:dyDescent="0.3">
      <c r="A624" s="17">
        <v>17</v>
      </c>
      <c r="B624" s="5" t="str">
        <f>VLOOKUP(A624,'DESARROLLO - COLECCIÓN'!$F$4:$K$128,2,0)</f>
        <v>Tecnología, internet y telecomunicaciones</v>
      </c>
      <c r="D624" s="7" t="e">
        <f>VLOOKUP(C624,'DESARROLLO - COLECCIÓN'!$H$4:$J$128,3,0)</f>
        <v>#N/A</v>
      </c>
      <c r="E624" s="7" t="e">
        <f>VLOOKUP(C624,'DESARROLLO - COLECCIÓN'!$H$4:$K$128,4,0)</f>
        <v>#N/A</v>
      </c>
      <c r="N624" s="8"/>
      <c r="O624" s="8"/>
    </row>
    <row r="625" spans="1:15" x14ac:dyDescent="0.3">
      <c r="A625" s="17">
        <v>17</v>
      </c>
      <c r="B625" s="5" t="str">
        <f>VLOOKUP(A625,'DESARROLLO - COLECCIÓN'!$F$4:$K$128,2,0)</f>
        <v>Tecnología, internet y telecomunicaciones</v>
      </c>
      <c r="D625" s="7" t="e">
        <f>VLOOKUP(C625,'DESARROLLO - COLECCIÓN'!$H$4:$J$128,3,0)</f>
        <v>#N/A</v>
      </c>
      <c r="E625" s="7" t="e">
        <f>VLOOKUP(C625,'DESARROLLO - COLECCIÓN'!$H$4:$K$128,4,0)</f>
        <v>#N/A</v>
      </c>
      <c r="N625" s="8"/>
      <c r="O625" s="8"/>
    </row>
    <row r="626" spans="1:15" x14ac:dyDescent="0.3">
      <c r="A626" s="17">
        <v>17</v>
      </c>
      <c r="B626" s="5" t="str">
        <f>VLOOKUP(A626,'DESARROLLO - COLECCIÓN'!$F$4:$K$128,2,0)</f>
        <v>Tecnología, internet y telecomunicaciones</v>
      </c>
      <c r="D626" s="7" t="e">
        <f>VLOOKUP(C626,'DESARROLLO - COLECCIÓN'!$H$4:$J$128,3,0)</f>
        <v>#N/A</v>
      </c>
      <c r="E626" s="7" t="e">
        <f>VLOOKUP(C626,'DESARROLLO - COLECCIÓN'!$H$4:$K$128,4,0)</f>
        <v>#N/A</v>
      </c>
      <c r="N626" s="8"/>
      <c r="O626" s="8"/>
    </row>
    <row r="627" spans="1:15" x14ac:dyDescent="0.3">
      <c r="A627" s="17">
        <v>17</v>
      </c>
      <c r="B627" s="5" t="str">
        <f>VLOOKUP(A627,'DESARROLLO - COLECCIÓN'!$F$4:$K$128,2,0)</f>
        <v>Tecnología, internet y telecomunicaciones</v>
      </c>
      <c r="D627" s="7" t="e">
        <f>VLOOKUP(C627,'DESARROLLO - COLECCIÓN'!$H$4:$J$128,3,0)</f>
        <v>#N/A</v>
      </c>
      <c r="E627" s="7" t="e">
        <f>VLOOKUP(C627,'DESARROLLO - COLECCIÓN'!$H$4:$K$128,4,0)</f>
        <v>#N/A</v>
      </c>
      <c r="N627" s="8"/>
      <c r="O627" s="8"/>
    </row>
    <row r="628" spans="1:15" x14ac:dyDescent="0.3">
      <c r="A628" s="6">
        <v>18</v>
      </c>
      <c r="B628" s="5" t="str">
        <f>VLOOKUP(A628,'DESARROLLO - COLECCIÓN'!$F$4:$K$128,2,0)</f>
        <v>Comunicación</v>
      </c>
      <c r="C628" s="6">
        <v>1801</v>
      </c>
      <c r="D628" s="7" t="str">
        <f>VLOOKUP(C628,'DESARROLLO - COLECCIÓN'!$H$4:$J$128,3,0)</f>
        <v>Radio y televisión</v>
      </c>
      <c r="E628" s="7" t="str">
        <f>VLOOKUP(C628,'DESARROLLO - COLECCIÓN'!$H$4:$K$128,4,0)</f>
        <v>DATAMEDIOS-AUDIOVISUALES</v>
      </c>
      <c r="F628" s="6"/>
      <c r="G628" s="6"/>
      <c r="H628" s="7"/>
      <c r="I628" s="7"/>
      <c r="J628" s="7"/>
      <c r="K628" s="7"/>
      <c r="L628" s="6"/>
      <c r="M628" s="6"/>
      <c r="N628" s="8"/>
      <c r="O628" s="8"/>
    </row>
    <row r="629" spans="1:15" x14ac:dyDescent="0.3">
      <c r="A629" s="6">
        <v>18</v>
      </c>
      <c r="B629" s="5" t="str">
        <f>VLOOKUP(A629,'DESARROLLO - COLECCIÓN'!$F$4:$K$128,2,0)</f>
        <v>Comunicación</v>
      </c>
      <c r="C629" s="6">
        <v>1802</v>
      </c>
      <c r="D629" s="7" t="str">
        <f>VLOOKUP(C629,'DESARROLLO - COLECCIÓN'!$H$4:$J$128,3,0)</f>
        <v>Medios escritos</v>
      </c>
      <c r="E629" s="7" t="str">
        <f>VLOOKUP(C629,'DESARROLLO - COLECCIÓN'!$H$4:$K$128,4,0)</f>
        <v>DATAMEDIOS-ESCRITOS</v>
      </c>
      <c r="F629" s="6"/>
      <c r="G629" s="6"/>
      <c r="H629" s="7"/>
      <c r="I629" s="7"/>
      <c r="J629" s="7"/>
      <c r="K629" s="7"/>
      <c r="L629" s="6"/>
      <c r="M629" s="6"/>
      <c r="N629" s="8"/>
      <c r="O629" s="8"/>
    </row>
    <row r="630" spans="1:15" x14ac:dyDescent="0.3">
      <c r="A630" s="6">
        <v>18</v>
      </c>
      <c r="B630" s="5" t="str">
        <f>VLOOKUP(A630,'DESARROLLO - COLECCIÓN'!$F$4:$K$128,2,0)</f>
        <v>Comunicación</v>
      </c>
      <c r="C630" s="6">
        <v>1803</v>
      </c>
      <c r="D630" s="7" t="str">
        <f>VLOOKUP(C630,'DESARROLLO - COLECCIÓN'!$H$4:$J$128,3,0)</f>
        <v>Uso de medios de comunicación</v>
      </c>
      <c r="E630" s="7">
        <f>VLOOKUP(C630,'DESARROLLO - COLECCIÓN'!$H$4:$K$128,4,0)</f>
        <v>0</v>
      </c>
      <c r="F630" s="6"/>
      <c r="G630" s="6"/>
      <c r="H630" s="7"/>
      <c r="I630" s="7"/>
      <c r="J630" s="7"/>
      <c r="K630" s="7"/>
      <c r="L630" s="6"/>
      <c r="M630" s="6"/>
      <c r="N630" s="8"/>
      <c r="O630" s="8"/>
    </row>
    <row r="631" spans="1:15" x14ac:dyDescent="0.3">
      <c r="A631" s="6">
        <v>19</v>
      </c>
      <c r="B631" s="5" t="str">
        <f>VLOOKUP(A631,'DESARROLLO - COLECCIÓN'!$F$4:$K$128,2,0)</f>
        <v>Recursos y Productos Industriales</v>
      </c>
      <c r="C631" s="6">
        <v>1804</v>
      </c>
      <c r="D631" s="7" t="str">
        <f>VLOOKUP(C631,'DESARROLLO - COLECCIÓN'!$H$4:$J$128,3,0)</f>
        <v>Publicidad y marketing</v>
      </c>
      <c r="E631" s="7" t="str">
        <f>VLOOKUP(C631,'DESARROLLO - COLECCIÓN'!$H$4:$K$128,4,0)</f>
        <v>DATAMARKETING</v>
      </c>
      <c r="F631" s="6"/>
      <c r="G631" s="6"/>
      <c r="H631" s="7"/>
      <c r="I631" s="7"/>
      <c r="J631" s="7"/>
      <c r="K631" s="7"/>
      <c r="L631" s="6"/>
      <c r="M631" s="6"/>
      <c r="N631" s="8"/>
      <c r="O631" s="8"/>
    </row>
    <row r="632" spans="1:15" x14ac:dyDescent="0.3">
      <c r="A632" s="9">
        <v>19</v>
      </c>
      <c r="B632" s="5" t="str">
        <f>VLOOKUP(A632,'DESARROLLO - COLECCIÓN'!$F$4:$K$128,2,0)</f>
        <v>Recursos y Productos Industriales</v>
      </c>
      <c r="D632" s="7" t="e">
        <f>VLOOKUP(C632,'DESARROLLO - COLECCIÓN'!$H$4:$J$128,3,0)</f>
        <v>#N/A</v>
      </c>
      <c r="E632" s="7" t="e">
        <f>VLOOKUP(C632,'DESARROLLO - COLECCIÓN'!$H$4:$K$128,4,0)</f>
        <v>#N/A</v>
      </c>
      <c r="N632" s="8"/>
      <c r="O632" s="8"/>
    </row>
    <row r="633" spans="1:15" x14ac:dyDescent="0.3">
      <c r="A633" s="9">
        <v>19</v>
      </c>
      <c r="B633" s="5" t="str">
        <f>VLOOKUP(A633,'DESARROLLO - COLECCIÓN'!$F$4:$K$128,2,0)</f>
        <v>Recursos y Productos Industriales</v>
      </c>
      <c r="D633" s="7" t="e">
        <f>VLOOKUP(C633,'DESARROLLO - COLECCIÓN'!$H$4:$J$128,3,0)</f>
        <v>#N/A</v>
      </c>
      <c r="E633" s="7" t="e">
        <f>VLOOKUP(C633,'DESARROLLO - COLECCIÓN'!$H$4:$K$128,4,0)</f>
        <v>#N/A</v>
      </c>
      <c r="N633" s="8"/>
      <c r="O633" s="8"/>
    </row>
    <row r="634" spans="1:15" x14ac:dyDescent="0.3">
      <c r="A634" s="9">
        <v>19</v>
      </c>
      <c r="B634" s="5" t="str">
        <f>VLOOKUP(A634,'DESARROLLO - COLECCIÓN'!$F$4:$K$128,2,0)</f>
        <v>Recursos y Productos Industriales</v>
      </c>
      <c r="D634" s="7" t="e">
        <f>VLOOKUP(C634,'DESARROLLO - COLECCIÓN'!$H$4:$J$128,3,0)</f>
        <v>#N/A</v>
      </c>
      <c r="E634" s="7" t="e">
        <f>VLOOKUP(C634,'DESARROLLO - COLECCIÓN'!$H$4:$K$128,4,0)</f>
        <v>#N/A</v>
      </c>
      <c r="L634" s="9" t="s">
        <v>419</v>
      </c>
      <c r="M634" s="9" t="s">
        <v>420</v>
      </c>
      <c r="N634" s="8"/>
      <c r="O634" s="8"/>
    </row>
    <row r="635" spans="1:15" x14ac:dyDescent="0.3">
      <c r="A635" s="9">
        <v>19</v>
      </c>
      <c r="B635" s="5" t="str">
        <f>VLOOKUP(A635,'DESARROLLO - COLECCIÓN'!$F$4:$K$128,2,0)</f>
        <v>Recursos y Productos Industriales</v>
      </c>
      <c r="D635" s="7" t="e">
        <f>VLOOKUP(C635,'DESARROLLO - COLECCIÓN'!$H$4:$J$128,3,0)</f>
        <v>#N/A</v>
      </c>
      <c r="E635" s="7" t="e">
        <f>VLOOKUP(C635,'DESARROLLO - COLECCIÓN'!$H$4:$K$128,4,0)</f>
        <v>#N/A</v>
      </c>
      <c r="N635" s="8"/>
      <c r="O635" s="8"/>
    </row>
    <row r="636" spans="1:15" x14ac:dyDescent="0.3">
      <c r="A636" s="9">
        <v>19</v>
      </c>
      <c r="B636" s="5" t="str">
        <f>VLOOKUP(A636,'DESARROLLO - COLECCIÓN'!$F$4:$K$128,2,0)</f>
        <v>Recursos y Productos Industriales</v>
      </c>
      <c r="D636" s="7" t="e">
        <f>VLOOKUP(C636,'DESARROLLO - COLECCIÓN'!$H$4:$J$128,3,0)</f>
        <v>#N/A</v>
      </c>
      <c r="E636" s="7" t="e">
        <f>VLOOKUP(C636,'DESARROLLO - COLECCIÓN'!$H$4:$K$128,4,0)</f>
        <v>#N/A</v>
      </c>
      <c r="N636" s="8"/>
      <c r="O636" s="8"/>
    </row>
    <row r="637" spans="1:15" x14ac:dyDescent="0.3">
      <c r="A637" s="9">
        <v>19</v>
      </c>
      <c r="B637" s="5" t="str">
        <f>VLOOKUP(A637,'DESARROLLO - COLECCIÓN'!$F$4:$K$128,2,0)</f>
        <v>Recursos y Productos Industriales</v>
      </c>
      <c r="D637" s="7" t="e">
        <f>VLOOKUP(C637,'DESARROLLO - COLECCIÓN'!$H$4:$J$128,3,0)</f>
        <v>#N/A</v>
      </c>
      <c r="E637" s="7" t="e">
        <f>VLOOKUP(C637,'DESARROLLO - COLECCIÓN'!$H$4:$K$128,4,0)</f>
        <v>#N/A</v>
      </c>
      <c r="N637" s="8"/>
      <c r="O637" s="8"/>
    </row>
    <row r="638" spans="1:15" x14ac:dyDescent="0.3">
      <c r="A638" s="4">
        <v>20</v>
      </c>
      <c r="B638" s="5" t="str">
        <f>VLOOKUP(A638,'DESARROLLO - COLECCIÓN'!$F$4:$K$128,2,0)</f>
        <v>Salud y Farmacia</v>
      </c>
      <c r="C638" s="6">
        <v>2001</v>
      </c>
      <c r="D638" s="7" t="str">
        <f>VLOOKUP(C638,'DESARROLLO - COLECCIÓN'!$H$4:$J$128,3,0)</f>
        <v>Estado de salud</v>
      </c>
      <c r="E638" s="7" t="str">
        <f>VLOOKUP(C638,'DESARROLLO - COLECCIÓN'!$H$4:$K$128,4,0)</f>
        <v>DATASALUD-DIAGNÓSTICOS</v>
      </c>
      <c r="F638" s="6"/>
      <c r="G638" s="6"/>
      <c r="H638" s="7"/>
      <c r="I638" s="7"/>
      <c r="J638" s="7"/>
      <c r="K638" s="7"/>
      <c r="L638" s="19" t="s">
        <v>420</v>
      </c>
      <c r="M638" s="19" t="s">
        <v>419</v>
      </c>
      <c r="N638" s="8" t="s">
        <v>471</v>
      </c>
      <c r="O638" s="8"/>
    </row>
    <row r="639" spans="1:15" x14ac:dyDescent="0.3">
      <c r="A639" s="4">
        <v>20</v>
      </c>
      <c r="B639" s="5" t="str">
        <f>VLOOKUP(A639,'DESARROLLO - COLECCIÓN'!$F$4:$K$128,2,0)</f>
        <v>Salud y Farmacia</v>
      </c>
      <c r="C639" s="6">
        <v>2002</v>
      </c>
      <c r="D639" s="7" t="str">
        <f>VLOOKUP(C639,'DESARROLLO - COLECCIÓN'!$H$4:$J$128,3,0)</f>
        <v>Establecimientos de la salud y farmacias</v>
      </c>
      <c r="E639" s="7" t="str">
        <f>VLOOKUP(C639,'DESARROLLO - COLECCIÓN'!$H$4:$K$128,4,0)</f>
        <v>DATASALUD-INFRAESTRUCTURA</v>
      </c>
      <c r="F639" s="6"/>
      <c r="G639" s="6"/>
      <c r="H639" s="7"/>
      <c r="I639" s="7"/>
      <c r="J639" s="7"/>
      <c r="K639" s="7"/>
      <c r="L639" s="6" t="s">
        <v>419</v>
      </c>
      <c r="M639" s="6" t="s">
        <v>419</v>
      </c>
      <c r="N639" s="8" t="s">
        <v>471</v>
      </c>
      <c r="O639" s="8"/>
    </row>
    <row r="640" spans="1:15" x14ac:dyDescent="0.3">
      <c r="A640" s="4">
        <v>20</v>
      </c>
      <c r="B640" s="5" t="str">
        <f>VLOOKUP(A640,'DESARROLLO - COLECCIÓN'!$F$4:$K$128,2,0)</f>
        <v>Salud y Farmacia</v>
      </c>
      <c r="C640" s="6">
        <v>2003</v>
      </c>
      <c r="D640" s="7" t="str">
        <f>VLOOKUP(C640,'DESARROLLO - COLECCIÓN'!$H$4:$J$128,3,0)</f>
        <v>Tecnología médica</v>
      </c>
      <c r="E640" s="7" t="str">
        <f>VLOOKUP(C640,'DESARROLLO - COLECCIÓN'!$H$4:$K$128,4,0)</f>
        <v>DATASALUD-TECH</v>
      </c>
      <c r="F640" s="6"/>
      <c r="G640" s="6"/>
      <c r="H640" s="7"/>
      <c r="I640" s="7"/>
      <c r="J640" s="7"/>
      <c r="K640" s="7"/>
      <c r="L640" s="6" t="s">
        <v>420</v>
      </c>
      <c r="M640" s="6" t="s">
        <v>420</v>
      </c>
      <c r="N640" s="8"/>
      <c r="O640" s="8"/>
    </row>
    <row r="641" spans="1:16" x14ac:dyDescent="0.3">
      <c r="A641" s="4">
        <v>20</v>
      </c>
      <c r="B641" s="5" t="str">
        <f>VLOOKUP(A641,'DESARROLLO - COLECCIÓN'!$F$4:$K$128,2,0)</f>
        <v>Salud y Farmacia</v>
      </c>
      <c r="C641" s="6">
        <v>2004</v>
      </c>
      <c r="D641" s="7" t="str">
        <f>VLOOKUP(C641,'DESARROLLO - COLECCIÓN'!$H$4:$J$128,3,0)</f>
        <v>Sistemas de cobertura</v>
      </c>
      <c r="E641" s="7" t="str">
        <f>VLOOKUP(C641,'DESARROLLO - COLECCIÓN'!$H$4:$K$128,4,0)</f>
        <v>DATASALUD-COBERTURA</v>
      </c>
      <c r="F641" s="6"/>
      <c r="G641" s="6"/>
      <c r="H641" s="7"/>
      <c r="I641" s="7"/>
      <c r="J641" s="7"/>
      <c r="K641" s="7"/>
      <c r="L641" s="6" t="s">
        <v>420</v>
      </c>
      <c r="M641" s="6" t="s">
        <v>420</v>
      </c>
      <c r="N641" s="8"/>
      <c r="O641" s="8"/>
    </row>
    <row r="642" spans="1:16" x14ac:dyDescent="0.3">
      <c r="A642" s="4">
        <v>20</v>
      </c>
      <c r="B642" s="5" t="str">
        <f>VLOOKUP(A642,'DESARROLLO - COLECCIÓN'!$F$4:$K$128,2,0)</f>
        <v>Salud y Farmacia</v>
      </c>
      <c r="C642" s="6">
        <v>2005</v>
      </c>
      <c r="D642" s="7" t="str">
        <f>VLOOKUP(C642,'DESARROLLO - COLECCIÓN'!$H$4:$J$128,3,0)</f>
        <v>Programas de Salud</v>
      </c>
      <c r="E642" s="7" t="str">
        <f>VLOOKUP(C642,'DESARROLLO - COLECCIÓN'!$H$4:$K$128,4,0)</f>
        <v>DATASALUD-PROGRAMAS</v>
      </c>
      <c r="F642" s="6"/>
      <c r="G642" s="6"/>
      <c r="H642" s="7"/>
      <c r="I642" s="7"/>
      <c r="J642" s="7"/>
      <c r="K642" s="7"/>
      <c r="L642" s="6"/>
      <c r="M642" s="6"/>
      <c r="N642" s="8"/>
      <c r="O642" s="8"/>
      <c r="P642" s="8" t="s">
        <v>496</v>
      </c>
    </row>
    <row r="643" spans="1:16" x14ac:dyDescent="0.3">
      <c r="A643" s="4">
        <v>20</v>
      </c>
      <c r="B643" s="5" t="str">
        <f>VLOOKUP(A643,'DESARROLLO - COLECCIÓN'!$F$4:$K$128,2,0)</f>
        <v>Salud y Farmacia</v>
      </c>
      <c r="C643" s="6">
        <v>2006</v>
      </c>
      <c r="D643" s="7" t="str">
        <f>VLOOKUP(C643,'DESARROLLO - COLECCIÓN'!$H$4:$J$128,3,0)</f>
        <v>Enfermedades Mundiales</v>
      </c>
      <c r="E643" s="7" t="str">
        <f>VLOOKUP(C643,'DESARROLLO - COLECCIÓN'!$H$4:$K$128,4,0)</f>
        <v>DATASALUD-PANDEMIAS</v>
      </c>
      <c r="F643" s="6"/>
      <c r="G643" s="6"/>
      <c r="H643" s="7"/>
      <c r="I643" s="7"/>
      <c r="J643" s="7"/>
      <c r="K643" s="7"/>
      <c r="L643" s="6" t="s">
        <v>420</v>
      </c>
      <c r="M643" s="6" t="s">
        <v>419</v>
      </c>
      <c r="O643" s="8"/>
      <c r="P643" s="1" t="s">
        <v>516</v>
      </c>
    </row>
    <row r="644" spans="1:16" x14ac:dyDescent="0.3">
      <c r="A644" s="4">
        <v>20</v>
      </c>
      <c r="B644" s="5" t="str">
        <f>VLOOKUP(A644,'DESARROLLO - COLECCIÓN'!$F$4:$K$128,2,0)</f>
        <v>Salud y Farmacia</v>
      </c>
      <c r="C644" s="6">
        <v>2007</v>
      </c>
      <c r="D644" s="7" t="str">
        <f>VLOOKUP(C644,'DESARROLLO - COLECCIÓN'!$H$4:$J$128,3,0)</f>
        <v>Médicos</v>
      </c>
      <c r="E644" s="7" t="str">
        <f>VLOOKUP(C644,'DESARROLLO - COLECCIÓN'!$H$4:$K$128,4,0)</f>
        <v>DATASALUD-PROFESIONALES</v>
      </c>
      <c r="F644" s="6"/>
      <c r="G644" s="6"/>
      <c r="H644" s="7"/>
      <c r="I644" s="7"/>
      <c r="J644" s="7"/>
      <c r="K644" s="7"/>
      <c r="L644" s="6" t="s">
        <v>420</v>
      </c>
      <c r="M644" s="6" t="s">
        <v>420</v>
      </c>
      <c r="N644" s="8"/>
      <c r="O644" s="8"/>
    </row>
    <row r="645" spans="1:16" ht="14.5" x14ac:dyDescent="0.3">
      <c r="A645" s="51">
        <v>21</v>
      </c>
      <c r="B645" s="5" t="str">
        <f>VLOOKUP(A645,'DESARROLLO - COLECCIÓN'!$F$4:$K$128,2,0)</f>
        <v>Economía, comercio y empresas</v>
      </c>
      <c r="C645" s="29">
        <v>2101</v>
      </c>
      <c r="D645" s="7" t="str">
        <f>VLOOKUP(C645,'DESARROLLO - COLECCIÓN'!$H$4:$J$128,3,0)</f>
        <v>Comercio</v>
      </c>
      <c r="E645" s="7" t="str">
        <f>VLOOKUP(C645,'DESARROLLO - COLECCIÓN'!$H$4:$K$128,4,0)</f>
        <v>DATACOMERCIO</v>
      </c>
      <c r="F645" s="72">
        <f t="shared" ref="F645:F676" si="31">C645*100+G645</f>
        <v>210101</v>
      </c>
      <c r="G645" s="38">
        <v>1</v>
      </c>
      <c r="H645" s="1" t="s">
        <v>965</v>
      </c>
      <c r="I645" s="75">
        <f t="shared" ref="I645:I685" si="32">F645*1000+J645</f>
        <v>210101001</v>
      </c>
      <c r="J645" s="79">
        <v>1</v>
      </c>
      <c r="K645" s="57" t="s">
        <v>1068</v>
      </c>
      <c r="N645" s="27"/>
      <c r="O645" s="6"/>
    </row>
    <row r="646" spans="1:16" ht="14.5" x14ac:dyDescent="0.3">
      <c r="A646" s="51">
        <v>21</v>
      </c>
      <c r="B646" s="5" t="str">
        <f>VLOOKUP(A646,'DESARROLLO - COLECCIÓN'!$F$4:$K$128,2,0)</f>
        <v>Economía, comercio y empresas</v>
      </c>
      <c r="C646" s="29">
        <v>2101</v>
      </c>
      <c r="D646" s="7" t="str">
        <f>VLOOKUP(C646,'DESARROLLO - COLECCIÓN'!$H$4:$J$128,3,0)</f>
        <v>Comercio</v>
      </c>
      <c r="E646" s="7" t="str">
        <f>VLOOKUP(C646,'DESARROLLO - COLECCIÓN'!$H$4:$K$128,4,0)</f>
        <v>DATACOMERCIO</v>
      </c>
      <c r="F646" s="72">
        <f t="shared" si="31"/>
        <v>210101</v>
      </c>
      <c r="G646" s="38">
        <v>1</v>
      </c>
      <c r="H646" s="1" t="s">
        <v>965</v>
      </c>
      <c r="I646" s="75">
        <f t="shared" si="32"/>
        <v>210101002</v>
      </c>
      <c r="J646" s="79">
        <v>2</v>
      </c>
      <c r="K646" s="57" t="s">
        <v>1069</v>
      </c>
      <c r="N646" s="27"/>
      <c r="O646" s="6"/>
    </row>
    <row r="647" spans="1:16" ht="14.5" x14ac:dyDescent="0.3">
      <c r="A647" s="51">
        <v>21</v>
      </c>
      <c r="B647" s="5" t="str">
        <f>VLOOKUP(A647,'DESARROLLO - COLECCIÓN'!$F$4:$K$128,2,0)</f>
        <v>Economía, comercio y empresas</v>
      </c>
      <c r="C647" s="29">
        <v>2101</v>
      </c>
      <c r="D647" s="7" t="str">
        <f>VLOOKUP(C647,'DESARROLLO - COLECCIÓN'!$H$4:$J$128,3,0)</f>
        <v>Comercio</v>
      </c>
      <c r="E647" s="7" t="str">
        <f>VLOOKUP(C647,'DESARROLLO - COLECCIÓN'!$H$4:$K$128,4,0)</f>
        <v>DATACOMERCIO</v>
      </c>
      <c r="F647" s="72">
        <f t="shared" si="31"/>
        <v>210101</v>
      </c>
      <c r="G647" s="38">
        <v>1</v>
      </c>
      <c r="H647" s="1" t="s">
        <v>965</v>
      </c>
      <c r="I647" s="75">
        <f t="shared" si="32"/>
        <v>210101003</v>
      </c>
      <c r="J647" s="79">
        <v>3</v>
      </c>
      <c r="K647" s="57" t="s">
        <v>1070</v>
      </c>
      <c r="N647" s="27"/>
      <c r="O647" s="6"/>
    </row>
    <row r="648" spans="1:16" ht="14.5" x14ac:dyDescent="0.3">
      <c r="A648" s="51">
        <v>21</v>
      </c>
      <c r="B648" s="5" t="str">
        <f>VLOOKUP(A648,'DESARROLLO - COLECCIÓN'!$F$4:$K$128,2,0)</f>
        <v>Economía, comercio y empresas</v>
      </c>
      <c r="C648" s="29">
        <v>2101</v>
      </c>
      <c r="D648" s="7" t="str">
        <f>VLOOKUP(C648,'DESARROLLO - COLECCIÓN'!$H$4:$J$128,3,0)</f>
        <v>Comercio</v>
      </c>
      <c r="E648" s="7" t="str">
        <f>VLOOKUP(C648,'DESARROLLO - COLECCIÓN'!$H$4:$K$128,4,0)</f>
        <v>DATACOMERCIO</v>
      </c>
      <c r="F648" s="72">
        <f t="shared" si="31"/>
        <v>210102</v>
      </c>
      <c r="G648" s="38">
        <v>2</v>
      </c>
      <c r="H648" s="1" t="s">
        <v>462</v>
      </c>
      <c r="I648" s="75">
        <f t="shared" si="32"/>
        <v>210102001</v>
      </c>
      <c r="J648" s="79">
        <v>1</v>
      </c>
      <c r="K648" s="57" t="s">
        <v>1107</v>
      </c>
      <c r="N648" s="27"/>
      <c r="O648" s="6"/>
    </row>
    <row r="649" spans="1:16" ht="14.5" x14ac:dyDescent="0.3">
      <c r="A649" s="51">
        <v>21</v>
      </c>
      <c r="B649" s="5" t="str">
        <f>VLOOKUP(A649,'DESARROLLO - COLECCIÓN'!$F$4:$K$128,2,0)</f>
        <v>Economía, comercio y empresas</v>
      </c>
      <c r="C649" s="29">
        <v>2101</v>
      </c>
      <c r="D649" s="7" t="str">
        <f>VLOOKUP(C649,'DESARROLLO - COLECCIÓN'!$H$4:$J$128,3,0)</f>
        <v>Comercio</v>
      </c>
      <c r="E649" s="7" t="str">
        <f>VLOOKUP(C649,'DESARROLLO - COLECCIÓN'!$H$4:$K$128,4,0)</f>
        <v>DATACOMERCIO</v>
      </c>
      <c r="F649" s="72">
        <f t="shared" si="31"/>
        <v>210102</v>
      </c>
      <c r="G649" s="38">
        <v>2</v>
      </c>
      <c r="H649" s="1" t="s">
        <v>462</v>
      </c>
      <c r="I649" s="75">
        <f t="shared" si="32"/>
        <v>210102002</v>
      </c>
      <c r="J649" s="79">
        <v>2</v>
      </c>
      <c r="K649" s="57" t="s">
        <v>1108</v>
      </c>
      <c r="N649" s="27"/>
      <c r="O649" s="6"/>
    </row>
    <row r="650" spans="1:16" ht="14.5" x14ac:dyDescent="0.3">
      <c r="A650" s="51">
        <v>21</v>
      </c>
      <c r="B650" s="5" t="str">
        <f>VLOOKUP(A650,'DESARROLLO - COLECCIÓN'!$F$4:$K$128,2,0)</f>
        <v>Economía, comercio y empresas</v>
      </c>
      <c r="C650" s="29">
        <v>2102</v>
      </c>
      <c r="D650" s="7" t="str">
        <f>VLOOKUP(C650,'DESARROLLO - COLECCIÓN'!$H$4:$J$128,3,0)</f>
        <v>Economía</v>
      </c>
      <c r="E650" s="7" t="str">
        <f>VLOOKUP(C650,'DESARROLLO - COLECCIÓN'!$H$4:$K$128,4,0)</f>
        <v>DATAECONOMÍA</v>
      </c>
      <c r="F650" s="72">
        <f t="shared" si="31"/>
        <v>210201</v>
      </c>
      <c r="G650" s="38">
        <v>1</v>
      </c>
      <c r="H650" s="1" t="s">
        <v>966</v>
      </c>
      <c r="I650" s="75">
        <f t="shared" si="32"/>
        <v>210201001</v>
      </c>
      <c r="J650" s="79">
        <v>1</v>
      </c>
      <c r="K650" s="57" t="s">
        <v>1071</v>
      </c>
      <c r="N650" s="27"/>
      <c r="O650" s="6"/>
    </row>
    <row r="651" spans="1:16" ht="14.5" x14ac:dyDescent="0.3">
      <c r="A651" s="51">
        <v>21</v>
      </c>
      <c r="B651" s="5" t="str">
        <f>VLOOKUP(A651,'DESARROLLO - COLECCIÓN'!$F$4:$K$128,2,0)</f>
        <v>Economía, comercio y empresas</v>
      </c>
      <c r="C651" s="29">
        <v>2102</v>
      </c>
      <c r="D651" s="7" t="str">
        <f>VLOOKUP(C651,'DESARROLLO - COLECCIÓN'!$H$4:$J$128,3,0)</f>
        <v>Economía</v>
      </c>
      <c r="E651" s="7" t="str">
        <f>VLOOKUP(C651,'DESARROLLO - COLECCIÓN'!$H$4:$K$128,4,0)</f>
        <v>DATAECONOMÍA</v>
      </c>
      <c r="F651" s="72">
        <f t="shared" si="31"/>
        <v>210201</v>
      </c>
      <c r="G651" s="38">
        <v>1</v>
      </c>
      <c r="H651" s="1" t="s">
        <v>966</v>
      </c>
      <c r="I651" s="75">
        <f t="shared" si="32"/>
        <v>210201002</v>
      </c>
      <c r="J651" s="79">
        <v>2</v>
      </c>
      <c r="K651" s="57" t="s">
        <v>1072</v>
      </c>
      <c r="N651" s="27"/>
      <c r="O651" s="6"/>
    </row>
    <row r="652" spans="1:16" ht="14.5" x14ac:dyDescent="0.3">
      <c r="A652" s="51">
        <v>21</v>
      </c>
      <c r="B652" s="5" t="str">
        <f>VLOOKUP(A652,'DESARROLLO - COLECCIÓN'!$F$4:$K$128,2,0)</f>
        <v>Economía, comercio y empresas</v>
      </c>
      <c r="C652" s="29">
        <v>2102</v>
      </c>
      <c r="D652" s="7" t="str">
        <f>VLOOKUP(C652,'DESARROLLO - COLECCIÓN'!$H$4:$J$128,3,0)</f>
        <v>Economía</v>
      </c>
      <c r="E652" s="7" t="str">
        <f>VLOOKUP(C652,'DESARROLLO - COLECCIÓN'!$H$4:$K$128,4,0)</f>
        <v>DATAECONOMÍA</v>
      </c>
      <c r="F652" s="72">
        <f t="shared" si="31"/>
        <v>210201</v>
      </c>
      <c r="G652" s="38">
        <v>1</v>
      </c>
      <c r="H652" s="1" t="s">
        <v>966</v>
      </c>
      <c r="I652" s="75">
        <f t="shared" si="32"/>
        <v>210201003</v>
      </c>
      <c r="J652" s="79">
        <v>3</v>
      </c>
      <c r="K652" s="57" t="s">
        <v>1073</v>
      </c>
      <c r="N652" s="27"/>
      <c r="O652" s="6"/>
    </row>
    <row r="653" spans="1:16" ht="14.5" x14ac:dyDescent="0.3">
      <c r="A653" s="51">
        <v>21</v>
      </c>
      <c r="B653" s="5" t="str">
        <f>VLOOKUP(A653,'DESARROLLO - COLECCIÓN'!$F$4:$K$128,2,0)</f>
        <v>Economía, comercio y empresas</v>
      </c>
      <c r="C653" s="29">
        <v>2102</v>
      </c>
      <c r="D653" s="7" t="str">
        <f>VLOOKUP(C653,'DESARROLLO - COLECCIÓN'!$H$4:$J$128,3,0)</f>
        <v>Economía</v>
      </c>
      <c r="E653" s="7" t="str">
        <f>VLOOKUP(C653,'DESARROLLO - COLECCIÓN'!$H$4:$K$128,4,0)</f>
        <v>DATAECONOMÍA</v>
      </c>
      <c r="F653" s="72">
        <f t="shared" si="31"/>
        <v>210201</v>
      </c>
      <c r="G653" s="38">
        <v>1</v>
      </c>
      <c r="H653" s="1" t="s">
        <v>966</v>
      </c>
      <c r="I653" s="75">
        <f t="shared" si="32"/>
        <v>210201004</v>
      </c>
      <c r="J653" s="79">
        <v>4</v>
      </c>
      <c r="K653" s="57" t="s">
        <v>1074</v>
      </c>
      <c r="N653" s="27"/>
      <c r="O653" s="6"/>
    </row>
    <row r="654" spans="1:16" ht="14.5" x14ac:dyDescent="0.3">
      <c r="A654" s="51">
        <v>21</v>
      </c>
      <c r="B654" s="5" t="str">
        <f>VLOOKUP(A654,'DESARROLLO - COLECCIÓN'!$F$4:$K$128,2,0)</f>
        <v>Economía, comercio y empresas</v>
      </c>
      <c r="C654" s="29">
        <v>2102</v>
      </c>
      <c r="D654" s="7" t="str">
        <f>VLOOKUP(C654,'DESARROLLO - COLECCIÓN'!$H$4:$J$128,3,0)</f>
        <v>Economía</v>
      </c>
      <c r="E654" s="7" t="str">
        <f>VLOOKUP(C654,'DESARROLLO - COLECCIÓN'!$H$4:$K$128,4,0)</f>
        <v>DATAECONOMÍA</v>
      </c>
      <c r="F654" s="72">
        <f t="shared" si="31"/>
        <v>210201</v>
      </c>
      <c r="G654" s="38">
        <v>1</v>
      </c>
      <c r="H654" s="1" t="s">
        <v>966</v>
      </c>
      <c r="I654" s="75">
        <f t="shared" si="32"/>
        <v>210201005</v>
      </c>
      <c r="J654" s="79">
        <v>5</v>
      </c>
      <c r="K654" s="57" t="s">
        <v>1075</v>
      </c>
      <c r="N654" s="27"/>
      <c r="O654" s="6"/>
    </row>
    <row r="655" spans="1:16" ht="14.5" x14ac:dyDescent="0.3">
      <c r="A655" s="51">
        <v>21</v>
      </c>
      <c r="B655" s="5" t="str">
        <f>VLOOKUP(A655,'DESARROLLO - COLECCIÓN'!$F$4:$K$128,2,0)</f>
        <v>Economía, comercio y empresas</v>
      </c>
      <c r="C655" s="29">
        <v>2102</v>
      </c>
      <c r="D655" s="7" t="str">
        <f>VLOOKUP(C655,'DESARROLLO - COLECCIÓN'!$H$4:$J$128,3,0)</f>
        <v>Economía</v>
      </c>
      <c r="E655" s="7" t="str">
        <f>VLOOKUP(C655,'DESARROLLO - COLECCIÓN'!$H$4:$K$128,4,0)</f>
        <v>DATAECONOMÍA</v>
      </c>
      <c r="F655" s="72">
        <f t="shared" si="31"/>
        <v>210201</v>
      </c>
      <c r="G655" s="38">
        <v>1</v>
      </c>
      <c r="H655" s="1" t="s">
        <v>966</v>
      </c>
      <c r="I655" s="75">
        <f t="shared" si="32"/>
        <v>210201006</v>
      </c>
      <c r="J655" s="79">
        <v>6</v>
      </c>
      <c r="K655" s="57" t="s">
        <v>1076</v>
      </c>
      <c r="N655" s="27"/>
      <c r="O655" s="6"/>
    </row>
    <row r="656" spans="1:16" ht="14.5" x14ac:dyDescent="0.3">
      <c r="A656" s="51">
        <v>21</v>
      </c>
      <c r="B656" s="5" t="str">
        <f>VLOOKUP(A656,'DESARROLLO - COLECCIÓN'!$F$4:$K$128,2,0)</f>
        <v>Economía, comercio y empresas</v>
      </c>
      <c r="C656" s="29">
        <v>2102</v>
      </c>
      <c r="D656" s="7" t="str">
        <f>VLOOKUP(C656,'DESARROLLO - COLECCIÓN'!$H$4:$J$128,3,0)</f>
        <v>Economía</v>
      </c>
      <c r="E656" s="7" t="str">
        <f>VLOOKUP(C656,'DESARROLLO - COLECCIÓN'!$H$4:$K$128,4,0)</f>
        <v>DATAECONOMÍA</v>
      </c>
      <c r="F656" s="72">
        <f t="shared" si="31"/>
        <v>210201</v>
      </c>
      <c r="G656" s="38">
        <v>1</v>
      </c>
      <c r="H656" s="1" t="s">
        <v>966</v>
      </c>
      <c r="I656" s="75">
        <f t="shared" si="32"/>
        <v>210201007</v>
      </c>
      <c r="J656" s="79">
        <v>7</v>
      </c>
      <c r="K656" s="57" t="s">
        <v>1077</v>
      </c>
      <c r="N656" s="27"/>
      <c r="O656" s="6"/>
    </row>
    <row r="657" spans="1:16" ht="14.5" x14ac:dyDescent="0.3">
      <c r="A657" s="51">
        <v>21</v>
      </c>
      <c r="B657" s="5" t="str">
        <f>VLOOKUP(A657,'DESARROLLO - COLECCIÓN'!$F$4:$K$128,2,0)</f>
        <v>Economía, comercio y empresas</v>
      </c>
      <c r="C657" s="29">
        <v>2102</v>
      </c>
      <c r="D657" s="7" t="str">
        <f>VLOOKUP(C657,'DESARROLLO - COLECCIÓN'!$H$4:$J$128,3,0)</f>
        <v>Economía</v>
      </c>
      <c r="E657" s="7" t="str">
        <f>VLOOKUP(C657,'DESARROLLO - COLECCIÓN'!$H$4:$K$128,4,0)</f>
        <v>DATAECONOMÍA</v>
      </c>
      <c r="F657" s="72">
        <f t="shared" si="31"/>
        <v>210201</v>
      </c>
      <c r="G657" s="38">
        <v>1</v>
      </c>
      <c r="H657" s="1" t="s">
        <v>966</v>
      </c>
      <c r="I657" s="75">
        <f t="shared" si="32"/>
        <v>210201008</v>
      </c>
      <c r="J657" s="79">
        <v>8</v>
      </c>
      <c r="K657" s="57" t="s">
        <v>1078</v>
      </c>
      <c r="N657" s="27"/>
      <c r="O657" s="6"/>
    </row>
    <row r="658" spans="1:16" ht="14.5" x14ac:dyDescent="0.3">
      <c r="A658" s="51">
        <v>21</v>
      </c>
      <c r="B658" s="5" t="str">
        <f>VLOOKUP(A658,'DESARROLLO - COLECCIÓN'!$F$4:$K$128,2,0)</f>
        <v>Economía, comercio y empresas</v>
      </c>
      <c r="C658" s="29">
        <v>2102</v>
      </c>
      <c r="D658" s="7" t="str">
        <f>VLOOKUP(C658,'DESARROLLO - COLECCIÓN'!$H$4:$J$128,3,0)</f>
        <v>Economía</v>
      </c>
      <c r="E658" s="7" t="str">
        <f>VLOOKUP(C658,'DESARROLLO - COLECCIÓN'!$H$4:$K$128,4,0)</f>
        <v>DATAECONOMÍA</v>
      </c>
      <c r="F658" s="72">
        <f t="shared" si="31"/>
        <v>210201</v>
      </c>
      <c r="G658" s="38">
        <v>1</v>
      </c>
      <c r="H658" s="1" t="s">
        <v>966</v>
      </c>
      <c r="I658" s="75">
        <f t="shared" si="32"/>
        <v>210201009</v>
      </c>
      <c r="J658" s="79">
        <v>9</v>
      </c>
      <c r="K658" s="57" t="s">
        <v>1079</v>
      </c>
      <c r="N658" s="27"/>
      <c r="O658" s="6"/>
    </row>
    <row r="659" spans="1:16" ht="14.5" x14ac:dyDescent="0.3">
      <c r="A659" s="51">
        <v>21</v>
      </c>
      <c r="B659" s="5" t="str">
        <f>VLOOKUP(A659,'DESARROLLO - COLECCIÓN'!$F$4:$K$128,2,0)</f>
        <v>Economía, comercio y empresas</v>
      </c>
      <c r="C659" s="29">
        <v>2102</v>
      </c>
      <c r="D659" s="7" t="str">
        <f>VLOOKUP(C659,'DESARROLLO - COLECCIÓN'!$H$4:$J$128,3,0)</f>
        <v>Economía</v>
      </c>
      <c r="E659" s="7" t="str">
        <f>VLOOKUP(C659,'DESARROLLO - COLECCIÓN'!$H$4:$K$128,4,0)</f>
        <v>DATAECONOMÍA</v>
      </c>
      <c r="F659" s="72">
        <f t="shared" si="31"/>
        <v>210201</v>
      </c>
      <c r="G659" s="38">
        <v>1</v>
      </c>
      <c r="H659" s="1" t="s">
        <v>966</v>
      </c>
      <c r="I659" s="75">
        <f t="shared" si="32"/>
        <v>210201010</v>
      </c>
      <c r="J659" s="79">
        <v>10</v>
      </c>
      <c r="K659" s="57" t="s">
        <v>1080</v>
      </c>
      <c r="N659" s="27"/>
      <c r="O659" s="6"/>
    </row>
    <row r="660" spans="1:16" ht="14.5" x14ac:dyDescent="0.3">
      <c r="A660" s="51">
        <v>21</v>
      </c>
      <c r="B660" s="5" t="str">
        <f>VLOOKUP(A660,'DESARROLLO - COLECCIÓN'!$F$4:$K$128,2,0)</f>
        <v>Economía, comercio y empresas</v>
      </c>
      <c r="C660" s="29">
        <v>2102</v>
      </c>
      <c r="D660" s="7" t="str">
        <f>VLOOKUP(C660,'DESARROLLO - COLECCIÓN'!$H$4:$J$128,3,0)</f>
        <v>Economía</v>
      </c>
      <c r="E660" s="7" t="str">
        <f>VLOOKUP(C660,'DESARROLLO - COLECCIÓN'!$H$4:$K$128,4,0)</f>
        <v>DATAECONOMÍA</v>
      </c>
      <c r="F660" s="72">
        <f t="shared" si="31"/>
        <v>210201</v>
      </c>
      <c r="G660" s="38">
        <v>1</v>
      </c>
      <c r="H660" s="1" t="s">
        <v>966</v>
      </c>
      <c r="I660" s="75">
        <f t="shared" si="32"/>
        <v>210201011</v>
      </c>
      <c r="J660" s="79">
        <v>11</v>
      </c>
      <c r="K660" s="57" t="s">
        <v>1081</v>
      </c>
      <c r="N660" s="27"/>
      <c r="O660" s="6"/>
    </row>
    <row r="661" spans="1:16" ht="14.5" x14ac:dyDescent="0.3">
      <c r="A661" s="51">
        <v>21</v>
      </c>
      <c r="B661" s="5" t="str">
        <f>VLOOKUP(A661,'DESARROLLO - COLECCIÓN'!$F$4:$K$128,2,0)</f>
        <v>Economía, comercio y empresas</v>
      </c>
      <c r="C661" s="29">
        <v>2102</v>
      </c>
      <c r="D661" s="7" t="str">
        <f>VLOOKUP(C661,'DESARROLLO - COLECCIÓN'!$H$4:$J$128,3,0)</f>
        <v>Economía</v>
      </c>
      <c r="E661" s="7" t="str">
        <f>VLOOKUP(C661,'DESARROLLO - COLECCIÓN'!$H$4:$K$128,4,0)</f>
        <v>DATAECONOMÍA</v>
      </c>
      <c r="F661" s="72">
        <f t="shared" si="31"/>
        <v>210201</v>
      </c>
      <c r="G661" s="38">
        <v>1</v>
      </c>
      <c r="H661" s="1" t="s">
        <v>966</v>
      </c>
      <c r="I661" s="75">
        <f t="shared" si="32"/>
        <v>210201012</v>
      </c>
      <c r="J661" s="79">
        <v>12</v>
      </c>
      <c r="K661" s="57" t="s">
        <v>1082</v>
      </c>
      <c r="N661" s="27"/>
      <c r="O661" s="6"/>
    </row>
    <row r="662" spans="1:16" ht="14.5" x14ac:dyDescent="0.3">
      <c r="A662" s="51">
        <v>21</v>
      </c>
      <c r="B662" s="5" t="str">
        <f>VLOOKUP(A662,'DESARROLLO - COLECCIÓN'!$F$4:$K$128,2,0)</f>
        <v>Economía, comercio y empresas</v>
      </c>
      <c r="C662" s="29">
        <v>2102</v>
      </c>
      <c r="D662" s="7" t="str">
        <f>VLOOKUP(C662,'DESARROLLO - COLECCIÓN'!$H$4:$J$128,3,0)</f>
        <v>Economía</v>
      </c>
      <c r="E662" s="7" t="str">
        <f>VLOOKUP(C662,'DESARROLLO - COLECCIÓN'!$H$4:$K$128,4,0)</f>
        <v>DATAECONOMÍA</v>
      </c>
      <c r="F662" s="72">
        <f t="shared" si="31"/>
        <v>210201</v>
      </c>
      <c r="G662" s="38">
        <v>1</v>
      </c>
      <c r="H662" s="1" t="s">
        <v>966</v>
      </c>
      <c r="I662" s="75">
        <f t="shared" si="32"/>
        <v>210201013</v>
      </c>
      <c r="J662" s="79">
        <v>13</v>
      </c>
      <c r="K662" s="57" t="s">
        <v>1083</v>
      </c>
      <c r="N662" s="27"/>
      <c r="O662" s="6"/>
    </row>
    <row r="663" spans="1:16" ht="14.5" x14ac:dyDescent="0.3">
      <c r="A663" s="51">
        <v>21</v>
      </c>
      <c r="B663" s="5" t="str">
        <f>VLOOKUP(A663,'DESARROLLO - COLECCIÓN'!$F$4:$K$128,2,0)</f>
        <v>Economía, comercio y empresas</v>
      </c>
      <c r="C663" s="29">
        <v>2102</v>
      </c>
      <c r="D663" s="7" t="str">
        <f>VLOOKUP(C663,'DESARROLLO - COLECCIÓN'!$H$4:$J$128,3,0)</f>
        <v>Economía</v>
      </c>
      <c r="E663" s="7" t="str">
        <f>VLOOKUP(C663,'DESARROLLO - COLECCIÓN'!$H$4:$K$128,4,0)</f>
        <v>DATAECONOMÍA</v>
      </c>
      <c r="F663" s="72">
        <f t="shared" si="31"/>
        <v>210201</v>
      </c>
      <c r="G663" s="38">
        <v>1</v>
      </c>
      <c r="H663" s="1" t="s">
        <v>966</v>
      </c>
      <c r="I663" s="75">
        <f t="shared" si="32"/>
        <v>210201014</v>
      </c>
      <c r="J663" s="79">
        <v>14</v>
      </c>
      <c r="K663" s="57" t="s">
        <v>1084</v>
      </c>
      <c r="N663" s="27"/>
      <c r="O663" s="6"/>
    </row>
    <row r="664" spans="1:16" ht="14.5" x14ac:dyDescent="0.3">
      <c r="A664" s="51">
        <v>21</v>
      </c>
      <c r="B664" s="5" t="str">
        <f>VLOOKUP(A664,'DESARROLLO - COLECCIÓN'!$F$4:$K$128,2,0)</f>
        <v>Economía, comercio y empresas</v>
      </c>
      <c r="C664" s="29">
        <v>2102</v>
      </c>
      <c r="D664" s="7" t="str">
        <f>VLOOKUP(C664,'DESARROLLO - COLECCIÓN'!$H$4:$J$128,3,0)</f>
        <v>Economía</v>
      </c>
      <c r="E664" s="7" t="str">
        <f>VLOOKUP(C664,'DESARROLLO - COLECCIÓN'!$H$4:$K$128,4,0)</f>
        <v>DATAECONOMÍA</v>
      </c>
      <c r="F664" s="72">
        <f t="shared" si="31"/>
        <v>210201</v>
      </c>
      <c r="G664" s="38">
        <v>1</v>
      </c>
      <c r="H664" s="1" t="s">
        <v>966</v>
      </c>
      <c r="I664" s="75">
        <f t="shared" si="32"/>
        <v>210201015</v>
      </c>
      <c r="J664" s="79">
        <v>15</v>
      </c>
      <c r="K664" s="57" t="s">
        <v>1085</v>
      </c>
      <c r="N664" s="27"/>
      <c r="O664" s="6"/>
    </row>
    <row r="665" spans="1:16" ht="14.5" x14ac:dyDescent="0.3">
      <c r="A665" s="51">
        <v>21</v>
      </c>
      <c r="B665" s="5" t="str">
        <f>VLOOKUP(A665,'DESARROLLO - COLECCIÓN'!$F$4:$K$128,2,0)</f>
        <v>Economía, comercio y empresas</v>
      </c>
      <c r="C665" s="29">
        <v>2102</v>
      </c>
      <c r="D665" s="7" t="str">
        <f>VLOOKUP(C665,'DESARROLLO - COLECCIÓN'!$H$4:$J$128,3,0)</f>
        <v>Economía</v>
      </c>
      <c r="E665" s="7" t="str">
        <f>VLOOKUP(C665,'DESARROLLO - COLECCIÓN'!$H$4:$K$128,4,0)</f>
        <v>DATAECONOMÍA</v>
      </c>
      <c r="F665" s="72">
        <f t="shared" si="31"/>
        <v>210201</v>
      </c>
      <c r="G665" s="38">
        <v>1</v>
      </c>
      <c r="H665" s="1" t="s">
        <v>966</v>
      </c>
      <c r="I665" s="75">
        <f t="shared" si="32"/>
        <v>210201016</v>
      </c>
      <c r="J665" s="79">
        <v>16</v>
      </c>
      <c r="K665" s="57" t="s">
        <v>1086</v>
      </c>
      <c r="N665" s="27"/>
      <c r="O665" s="6"/>
    </row>
    <row r="666" spans="1:16" ht="14.5" x14ac:dyDescent="0.3">
      <c r="A666" s="51">
        <v>21</v>
      </c>
      <c r="B666" s="5" t="str">
        <f>VLOOKUP(A666,'DESARROLLO - COLECCIÓN'!$F$4:$K$128,2,0)</f>
        <v>Economía, comercio y empresas</v>
      </c>
      <c r="C666" s="29">
        <v>2102</v>
      </c>
      <c r="D666" s="7" t="str">
        <f>VLOOKUP(C666,'DESARROLLO - COLECCIÓN'!$H$4:$J$128,3,0)</f>
        <v>Economía</v>
      </c>
      <c r="E666" s="7" t="str">
        <f>VLOOKUP(C666,'DESARROLLO - COLECCIÓN'!$H$4:$K$128,4,0)</f>
        <v>DATAECONOMÍA</v>
      </c>
      <c r="F666" s="72">
        <f t="shared" si="31"/>
        <v>210202</v>
      </c>
      <c r="G666" s="67">
        <v>2</v>
      </c>
      <c r="H666" s="1" t="s">
        <v>229</v>
      </c>
      <c r="I666" s="75">
        <f t="shared" si="32"/>
        <v>210202001</v>
      </c>
      <c r="J666" s="79">
        <v>1</v>
      </c>
      <c r="K666" s="57" t="s">
        <v>1103</v>
      </c>
      <c r="L666" s="29" t="s">
        <v>419</v>
      </c>
      <c r="M666" s="29" t="s">
        <v>419</v>
      </c>
      <c r="N666" s="30" t="s">
        <v>228</v>
      </c>
      <c r="O666" s="30"/>
      <c r="P666" s="10" t="s">
        <v>455</v>
      </c>
    </row>
    <row r="667" spans="1:16" ht="14.5" x14ac:dyDescent="0.3">
      <c r="A667" s="51">
        <v>21</v>
      </c>
      <c r="B667" s="5" t="str">
        <f>VLOOKUP(A667,'DESARROLLO - COLECCIÓN'!$F$4:$K$128,2,0)</f>
        <v>Economía, comercio y empresas</v>
      </c>
      <c r="C667" s="29">
        <v>2102</v>
      </c>
      <c r="D667" s="7" t="str">
        <f>VLOOKUP(C667,'DESARROLLO - COLECCIÓN'!$H$4:$J$128,3,0)</f>
        <v>Economía</v>
      </c>
      <c r="E667" s="7" t="str">
        <f>VLOOKUP(C667,'DESARROLLO - COLECCIÓN'!$H$4:$K$128,4,0)</f>
        <v>DATAECONOMÍA</v>
      </c>
      <c r="F667" s="72">
        <f t="shared" si="31"/>
        <v>210202</v>
      </c>
      <c r="G667" s="67">
        <v>2</v>
      </c>
      <c r="H667" s="1" t="s">
        <v>229</v>
      </c>
      <c r="I667" s="75">
        <f t="shared" ref="I667:I668" si="33">F667*1000+J667</f>
        <v>210202002</v>
      </c>
      <c r="J667" s="79">
        <v>2</v>
      </c>
      <c r="K667" s="57" t="s">
        <v>1104</v>
      </c>
      <c r="L667" s="29"/>
      <c r="M667" s="29"/>
      <c r="N667" s="30"/>
      <c r="O667" s="30"/>
      <c r="P667" s="10"/>
    </row>
    <row r="668" spans="1:16" ht="14.5" x14ac:dyDescent="0.3">
      <c r="A668" s="51">
        <v>21</v>
      </c>
      <c r="B668" s="5" t="str">
        <f>VLOOKUP(A668,'DESARROLLO - COLECCIÓN'!$F$4:$K$128,2,0)</f>
        <v>Economía, comercio y empresas</v>
      </c>
      <c r="C668" s="29">
        <v>2102</v>
      </c>
      <c r="D668" s="7" t="str">
        <f>VLOOKUP(C668,'DESARROLLO - COLECCIÓN'!$H$4:$J$128,3,0)</f>
        <v>Economía</v>
      </c>
      <c r="E668" s="7" t="str">
        <f>VLOOKUP(C668,'DESARROLLO - COLECCIÓN'!$H$4:$K$128,4,0)</f>
        <v>DATAECONOMÍA</v>
      </c>
      <c r="F668" s="72">
        <f t="shared" si="31"/>
        <v>210202</v>
      </c>
      <c r="G668" s="67">
        <v>2</v>
      </c>
      <c r="H668" s="1" t="s">
        <v>229</v>
      </c>
      <c r="I668" s="75">
        <f t="shared" si="33"/>
        <v>210202003</v>
      </c>
      <c r="J668" s="79">
        <v>3</v>
      </c>
      <c r="K668" s="57" t="s">
        <v>605</v>
      </c>
      <c r="L668" s="29"/>
      <c r="M668" s="29"/>
      <c r="N668" s="30"/>
      <c r="O668" s="30"/>
      <c r="P668" s="10"/>
    </row>
    <row r="669" spans="1:16" ht="14.5" x14ac:dyDescent="0.3">
      <c r="A669" s="51">
        <v>21</v>
      </c>
      <c r="B669" s="5" t="str">
        <f>VLOOKUP(A669,'DESARROLLO - COLECCIÓN'!$F$4:$K$128,2,0)</f>
        <v>Economía, comercio y empresas</v>
      </c>
      <c r="C669" s="29">
        <v>2102</v>
      </c>
      <c r="D669" s="7" t="str">
        <f>VLOOKUP(C669,'DESARROLLO - COLECCIÓN'!$H$4:$J$128,3,0)</f>
        <v>Economía</v>
      </c>
      <c r="E669" s="7" t="str">
        <f>VLOOKUP(C669,'DESARROLLO - COLECCIÓN'!$H$4:$K$128,4,0)</f>
        <v>DATAECONOMÍA</v>
      </c>
      <c r="F669" s="72">
        <f t="shared" si="31"/>
        <v>210202</v>
      </c>
      <c r="G669" s="67">
        <v>2</v>
      </c>
      <c r="H669" s="1" t="s">
        <v>229</v>
      </c>
      <c r="I669" s="75">
        <f t="shared" ref="I669:I672" si="34">F669*1000+J669</f>
        <v>210202004</v>
      </c>
      <c r="J669" s="79">
        <v>4</v>
      </c>
      <c r="K669" s="57" t="s">
        <v>1105</v>
      </c>
      <c r="L669" s="29"/>
      <c r="M669" s="29"/>
      <c r="N669" s="30"/>
      <c r="O669" s="30"/>
      <c r="P669" s="10"/>
    </row>
    <row r="670" spans="1:16" ht="14.5" x14ac:dyDescent="0.3">
      <c r="A670" s="51">
        <v>21</v>
      </c>
      <c r="B670" s="5" t="str">
        <f>VLOOKUP(A670,'DESARROLLO - COLECCIÓN'!$F$4:$K$128,2,0)</f>
        <v>Economía, comercio y empresas</v>
      </c>
      <c r="C670" s="29">
        <v>2102</v>
      </c>
      <c r="D670" s="7" t="str">
        <f>VLOOKUP(C670,'DESARROLLO - COLECCIÓN'!$H$4:$J$128,3,0)</f>
        <v>Economía</v>
      </c>
      <c r="E670" s="7" t="str">
        <f>VLOOKUP(C670,'DESARROLLO - COLECCIÓN'!$H$4:$K$128,4,0)</f>
        <v>DATAECONOMÍA</v>
      </c>
      <c r="F670" s="72">
        <f t="shared" si="31"/>
        <v>210202</v>
      </c>
      <c r="G670" s="67">
        <v>2</v>
      </c>
      <c r="H670" s="1" t="s">
        <v>229</v>
      </c>
      <c r="I670" s="75">
        <f t="shared" si="34"/>
        <v>210202005</v>
      </c>
      <c r="J670" s="79">
        <v>5</v>
      </c>
      <c r="K670" s="57" t="s">
        <v>1106</v>
      </c>
      <c r="L670" s="29"/>
      <c r="M670" s="29"/>
      <c r="N670" s="30"/>
      <c r="O670" s="30"/>
      <c r="P670" s="10"/>
    </row>
    <row r="671" spans="1:16" ht="14.5" x14ac:dyDescent="0.3">
      <c r="A671" s="51">
        <v>21</v>
      </c>
      <c r="B671" s="5" t="str">
        <f>VLOOKUP(A671,'DESARROLLO - COLECCIÓN'!$F$4:$K$128,2,0)</f>
        <v>Economía, comercio y empresas</v>
      </c>
      <c r="C671" s="29">
        <v>2102</v>
      </c>
      <c r="D671" s="7" t="str">
        <f>VLOOKUP(C671,'DESARROLLO - COLECCIÓN'!$H$4:$J$128,3,0)</f>
        <v>Economía</v>
      </c>
      <c r="E671" s="7" t="str">
        <f>VLOOKUP(C671,'DESARROLLO - COLECCIÓN'!$H$4:$K$128,4,0)</f>
        <v>DATAECONOMÍA</v>
      </c>
      <c r="F671" s="72">
        <f t="shared" si="31"/>
        <v>210202</v>
      </c>
      <c r="G671" s="67">
        <v>2</v>
      </c>
      <c r="H671" s="1" t="s">
        <v>229</v>
      </c>
      <c r="I671" s="75">
        <f t="shared" si="34"/>
        <v>210202006</v>
      </c>
      <c r="J671" s="79">
        <v>6</v>
      </c>
      <c r="K671" s="57" t="s">
        <v>613</v>
      </c>
      <c r="L671" s="29"/>
      <c r="M671" s="29"/>
      <c r="N671" s="30"/>
      <c r="O671" s="30"/>
      <c r="P671" s="10"/>
    </row>
    <row r="672" spans="1:16" ht="14.5" x14ac:dyDescent="0.3">
      <c r="A672" s="51">
        <v>21</v>
      </c>
      <c r="B672" s="5" t="str">
        <f>VLOOKUP(A672,'DESARROLLO - COLECCIÓN'!$F$4:$K$128,2,0)</f>
        <v>Economía, comercio y empresas</v>
      </c>
      <c r="C672" s="29">
        <v>2102</v>
      </c>
      <c r="D672" s="7" t="str">
        <f>VLOOKUP(C672,'DESARROLLO - COLECCIÓN'!$H$4:$J$128,3,0)</f>
        <v>Economía</v>
      </c>
      <c r="E672" s="7" t="str">
        <f>VLOOKUP(C672,'DESARROLLO - COLECCIÓN'!$H$4:$K$128,4,0)</f>
        <v>DATAECONOMÍA</v>
      </c>
      <c r="F672" s="72">
        <f t="shared" si="31"/>
        <v>210202</v>
      </c>
      <c r="G672" s="67">
        <v>2</v>
      </c>
      <c r="H672" s="1" t="s">
        <v>229</v>
      </c>
      <c r="I672" s="75">
        <f t="shared" si="34"/>
        <v>210202007</v>
      </c>
      <c r="J672" s="79">
        <v>7</v>
      </c>
      <c r="K672" s="57" t="s">
        <v>612</v>
      </c>
      <c r="L672" s="29"/>
      <c r="M672" s="29"/>
      <c r="N672" s="30"/>
      <c r="O672" s="30"/>
      <c r="P672" s="10"/>
    </row>
    <row r="673" spans="1:16" ht="14.5" x14ac:dyDescent="0.3">
      <c r="A673" s="51">
        <v>21</v>
      </c>
      <c r="B673" s="5" t="str">
        <f>VLOOKUP(A673,'DESARROLLO - COLECCIÓN'!$F$4:$K$128,2,0)</f>
        <v>Economía, comercio y empresas</v>
      </c>
      <c r="C673" s="29">
        <v>2103</v>
      </c>
      <c r="D673" s="7" t="str">
        <f>VLOOKUP(C673,'DESARROLLO - COLECCIÓN'!$H$4:$J$128,3,0)</f>
        <v>Empresas</v>
      </c>
      <c r="E673" s="7" t="str">
        <f>VLOOKUP(C673,'DESARROLLO - COLECCIÓN'!$H$4:$K$128,4,0)</f>
        <v>DATAEMPRESA</v>
      </c>
      <c r="F673" s="72">
        <f t="shared" si="31"/>
        <v>210301</v>
      </c>
      <c r="G673" s="67">
        <v>1</v>
      </c>
      <c r="H673" s="39" t="s">
        <v>1089</v>
      </c>
      <c r="I673" s="75">
        <f t="shared" si="32"/>
        <v>210301001</v>
      </c>
      <c r="J673" s="79">
        <v>1</v>
      </c>
      <c r="K673" s="57" t="s">
        <v>1090</v>
      </c>
      <c r="L673" s="29"/>
      <c r="M673" s="29"/>
      <c r="N673" s="30"/>
      <c r="O673" s="30"/>
      <c r="P673" s="10"/>
    </row>
    <row r="674" spans="1:16" ht="14.5" x14ac:dyDescent="0.3">
      <c r="A674" s="51">
        <v>21</v>
      </c>
      <c r="B674" s="5" t="str">
        <f>VLOOKUP(A674,'DESARROLLO - COLECCIÓN'!$F$4:$K$128,2,0)</f>
        <v>Economía, comercio y empresas</v>
      </c>
      <c r="C674" s="29">
        <v>2103</v>
      </c>
      <c r="D674" s="7" t="str">
        <f>VLOOKUP(C674,'DESARROLLO - COLECCIÓN'!$H$4:$J$128,3,0)</f>
        <v>Empresas</v>
      </c>
      <c r="E674" s="7" t="str">
        <f>VLOOKUP(C674,'DESARROLLO - COLECCIÓN'!$H$4:$K$128,4,0)</f>
        <v>DATAEMPRESA</v>
      </c>
      <c r="F674" s="72">
        <f t="shared" si="31"/>
        <v>210301</v>
      </c>
      <c r="G674" s="67">
        <v>1</v>
      </c>
      <c r="H674" s="39" t="s">
        <v>1089</v>
      </c>
      <c r="I674" s="75">
        <f t="shared" si="32"/>
        <v>210301002</v>
      </c>
      <c r="J674" s="79">
        <v>2</v>
      </c>
      <c r="K674" s="57" t="s">
        <v>1091</v>
      </c>
      <c r="L674" s="29"/>
      <c r="M674" s="29"/>
      <c r="N674" s="30"/>
      <c r="O674" s="30"/>
      <c r="P674" s="10"/>
    </row>
    <row r="675" spans="1:16" ht="14.5" x14ac:dyDescent="0.3">
      <c r="A675" s="51">
        <v>21</v>
      </c>
      <c r="B675" s="5" t="str">
        <f>VLOOKUP(A675,'DESARROLLO - COLECCIÓN'!$F$4:$K$128,2,0)</f>
        <v>Economía, comercio y empresas</v>
      </c>
      <c r="C675" s="29">
        <v>2103</v>
      </c>
      <c r="D675" s="7" t="str">
        <f>VLOOKUP(C675,'DESARROLLO - COLECCIÓN'!$H$4:$J$128,3,0)</f>
        <v>Empresas</v>
      </c>
      <c r="E675" s="7" t="str">
        <f>VLOOKUP(C675,'DESARROLLO - COLECCIÓN'!$H$4:$K$128,4,0)</f>
        <v>DATAEMPRESA</v>
      </c>
      <c r="F675" s="72">
        <f t="shared" si="31"/>
        <v>210301</v>
      </c>
      <c r="G675" s="67">
        <v>1</v>
      </c>
      <c r="H675" s="39" t="s">
        <v>1089</v>
      </c>
      <c r="I675" s="75">
        <f t="shared" si="32"/>
        <v>210301003</v>
      </c>
      <c r="J675" s="79">
        <v>3</v>
      </c>
      <c r="K675" s="57" t="s">
        <v>1092</v>
      </c>
      <c r="L675" s="29"/>
      <c r="M675" s="29"/>
      <c r="N675" s="30"/>
      <c r="O675" s="30"/>
      <c r="P675" s="10"/>
    </row>
    <row r="676" spans="1:16" ht="14.5" x14ac:dyDescent="0.3">
      <c r="A676" s="51">
        <v>21</v>
      </c>
      <c r="B676" s="5" t="str">
        <f>VLOOKUP(A676,'DESARROLLO - COLECCIÓN'!$F$4:$K$128,2,0)</f>
        <v>Economía, comercio y empresas</v>
      </c>
      <c r="C676" s="29">
        <v>2103</v>
      </c>
      <c r="D676" s="7" t="str">
        <f>VLOOKUP(C676,'DESARROLLO - COLECCIÓN'!$H$4:$J$128,3,0)</f>
        <v>Empresas</v>
      </c>
      <c r="E676" s="7" t="str">
        <f>VLOOKUP(C676,'DESARROLLO - COLECCIÓN'!$H$4:$K$128,4,0)</f>
        <v>DATAEMPRESA</v>
      </c>
      <c r="F676" s="72">
        <f t="shared" si="31"/>
        <v>210301</v>
      </c>
      <c r="G676" s="67">
        <v>1</v>
      </c>
      <c r="H676" s="39" t="s">
        <v>1089</v>
      </c>
      <c r="I676" s="75">
        <f t="shared" si="32"/>
        <v>210301004</v>
      </c>
      <c r="J676" s="79">
        <v>4</v>
      </c>
      <c r="K676" s="57" t="s">
        <v>1093</v>
      </c>
      <c r="L676" s="29"/>
      <c r="M676" s="29"/>
      <c r="N676" s="30"/>
      <c r="O676" s="30"/>
      <c r="P676" s="10"/>
    </row>
    <row r="677" spans="1:16" ht="14.5" x14ac:dyDescent="0.3">
      <c r="A677" s="51">
        <v>21</v>
      </c>
      <c r="B677" s="5" t="str">
        <f>VLOOKUP(A677,'DESARROLLO - COLECCIÓN'!$F$4:$K$128,2,0)</f>
        <v>Economía, comercio y empresas</v>
      </c>
      <c r="C677" s="29">
        <v>2103</v>
      </c>
      <c r="D677" s="7" t="str">
        <f>VLOOKUP(C677,'DESARROLLO - COLECCIÓN'!$H$4:$J$128,3,0)</f>
        <v>Empresas</v>
      </c>
      <c r="E677" s="7" t="str">
        <f>VLOOKUP(C677,'DESARROLLO - COLECCIÓN'!$H$4:$K$128,4,0)</f>
        <v>DATAEMPRESA</v>
      </c>
      <c r="F677" s="72">
        <f t="shared" ref="F677:F708" si="35">C677*100+G677</f>
        <v>210301</v>
      </c>
      <c r="G677" s="67">
        <v>1</v>
      </c>
      <c r="H677" s="39" t="s">
        <v>1089</v>
      </c>
      <c r="I677" s="75">
        <f t="shared" si="32"/>
        <v>210301005</v>
      </c>
      <c r="J677" s="79">
        <v>5</v>
      </c>
      <c r="K677" s="57" t="s">
        <v>1094</v>
      </c>
      <c r="L677" s="29"/>
      <c r="M677" s="29"/>
      <c r="N677" s="30"/>
      <c r="O677" s="30"/>
      <c r="P677" s="10"/>
    </row>
    <row r="678" spans="1:16" ht="14.5" x14ac:dyDescent="0.3">
      <c r="A678" s="51">
        <v>21</v>
      </c>
      <c r="B678" s="5" t="str">
        <f>VLOOKUP(A678,'DESARROLLO - COLECCIÓN'!$F$4:$K$128,2,0)</f>
        <v>Economía, comercio y empresas</v>
      </c>
      <c r="C678" s="29">
        <v>2103</v>
      </c>
      <c r="D678" s="7" t="str">
        <f>VLOOKUP(C678,'DESARROLLO - COLECCIÓN'!$H$4:$J$128,3,0)</f>
        <v>Empresas</v>
      </c>
      <c r="E678" s="7" t="str">
        <f>VLOOKUP(C678,'DESARROLLO - COLECCIÓN'!$H$4:$K$128,4,0)</f>
        <v>DATAEMPRESA</v>
      </c>
      <c r="F678" s="72">
        <f t="shared" si="35"/>
        <v>210301</v>
      </c>
      <c r="G678" s="67">
        <v>1</v>
      </c>
      <c r="H678" s="39" t="s">
        <v>1089</v>
      </c>
      <c r="I678" s="75">
        <f t="shared" si="32"/>
        <v>210301006</v>
      </c>
      <c r="J678" s="79">
        <v>6</v>
      </c>
      <c r="K678" s="57" t="s">
        <v>1095</v>
      </c>
      <c r="L678" s="29"/>
      <c r="M678" s="29"/>
      <c r="N678" s="30"/>
      <c r="O678" s="30"/>
      <c r="P678" s="10"/>
    </row>
    <row r="679" spans="1:16" ht="14.5" x14ac:dyDescent="0.3">
      <c r="A679" s="51">
        <v>21</v>
      </c>
      <c r="B679" s="5" t="str">
        <f>VLOOKUP(A679,'DESARROLLO - COLECCIÓN'!$F$4:$K$128,2,0)</f>
        <v>Economía, comercio y empresas</v>
      </c>
      <c r="C679" s="29">
        <v>2103</v>
      </c>
      <c r="D679" s="7" t="str">
        <f>VLOOKUP(C679,'DESARROLLO - COLECCIÓN'!$H$4:$J$128,3,0)</f>
        <v>Empresas</v>
      </c>
      <c r="E679" s="7" t="str">
        <f>VLOOKUP(C679,'DESARROLLO - COLECCIÓN'!$H$4:$K$128,4,0)</f>
        <v>DATAEMPRESA</v>
      </c>
      <c r="F679" s="72">
        <f t="shared" si="35"/>
        <v>210301</v>
      </c>
      <c r="G679" s="67">
        <v>1</v>
      </c>
      <c r="H679" s="39" t="s">
        <v>1089</v>
      </c>
      <c r="I679" s="75">
        <f t="shared" si="32"/>
        <v>210301007</v>
      </c>
      <c r="J679" s="79">
        <v>7</v>
      </c>
      <c r="K679" s="57" t="s">
        <v>1096</v>
      </c>
      <c r="L679" s="29"/>
      <c r="M679" s="29"/>
      <c r="N679" s="30"/>
      <c r="O679" s="30"/>
      <c r="P679" s="10"/>
    </row>
    <row r="680" spans="1:16" ht="14.5" x14ac:dyDescent="0.3">
      <c r="A680" s="51">
        <v>21</v>
      </c>
      <c r="B680" s="5" t="str">
        <f>VLOOKUP(A680,'DESARROLLO - COLECCIÓN'!$F$4:$K$128,2,0)</f>
        <v>Economía, comercio y empresas</v>
      </c>
      <c r="C680" s="29">
        <v>2103</v>
      </c>
      <c r="D680" s="7" t="str">
        <f>VLOOKUP(C680,'DESARROLLO - COLECCIÓN'!$H$4:$J$128,3,0)</f>
        <v>Empresas</v>
      </c>
      <c r="E680" s="7" t="str">
        <f>VLOOKUP(C680,'DESARROLLO - COLECCIÓN'!$H$4:$K$128,4,0)</f>
        <v>DATAEMPRESA</v>
      </c>
      <c r="F680" s="72">
        <f t="shared" si="35"/>
        <v>210301</v>
      </c>
      <c r="G680" s="67">
        <v>1</v>
      </c>
      <c r="H680" s="39" t="s">
        <v>1089</v>
      </c>
      <c r="I680" s="75">
        <f t="shared" si="32"/>
        <v>210301008</v>
      </c>
      <c r="J680" s="79">
        <v>8</v>
      </c>
      <c r="K680" s="57" t="s">
        <v>1097</v>
      </c>
      <c r="L680" s="29"/>
      <c r="M680" s="29"/>
      <c r="N680" s="30"/>
      <c r="O680" s="30"/>
      <c r="P680" s="10"/>
    </row>
    <row r="681" spans="1:16" ht="14.5" x14ac:dyDescent="0.3">
      <c r="A681" s="51">
        <v>21</v>
      </c>
      <c r="B681" s="5" t="str">
        <f>VLOOKUP(A681,'DESARROLLO - COLECCIÓN'!$F$4:$K$128,2,0)</f>
        <v>Economía, comercio y empresas</v>
      </c>
      <c r="C681" s="29">
        <v>2103</v>
      </c>
      <c r="D681" s="7" t="str">
        <f>VLOOKUP(C681,'DESARROLLO - COLECCIÓN'!$H$4:$J$128,3,0)</f>
        <v>Empresas</v>
      </c>
      <c r="E681" s="7" t="str">
        <f>VLOOKUP(C681,'DESARROLLO - COLECCIÓN'!$H$4:$K$128,4,0)</f>
        <v>DATAEMPRESA</v>
      </c>
      <c r="F681" s="72">
        <f t="shared" si="35"/>
        <v>210301</v>
      </c>
      <c r="G681" s="67">
        <v>1</v>
      </c>
      <c r="H681" s="39" t="s">
        <v>1089</v>
      </c>
      <c r="I681" s="75">
        <f t="shared" si="32"/>
        <v>210301009</v>
      </c>
      <c r="J681" s="79">
        <v>9</v>
      </c>
      <c r="K681" s="57" t="s">
        <v>1098</v>
      </c>
      <c r="L681" s="29"/>
      <c r="M681" s="29"/>
      <c r="N681" s="30"/>
      <c r="O681" s="30"/>
      <c r="P681" s="10"/>
    </row>
    <row r="682" spans="1:16" ht="14.5" x14ac:dyDescent="0.3">
      <c r="A682" s="51">
        <v>21</v>
      </c>
      <c r="B682" s="5" t="str">
        <f>VLOOKUP(A682,'DESARROLLO - COLECCIÓN'!$F$4:$K$128,2,0)</f>
        <v>Economía, comercio y empresas</v>
      </c>
      <c r="C682" s="29">
        <v>2103</v>
      </c>
      <c r="D682" s="7" t="str">
        <f>VLOOKUP(C682,'DESARROLLO - COLECCIÓN'!$H$4:$J$128,3,0)</f>
        <v>Empresas</v>
      </c>
      <c r="E682" s="7" t="str">
        <f>VLOOKUP(C682,'DESARROLLO - COLECCIÓN'!$H$4:$K$128,4,0)</f>
        <v>DATAEMPRESA</v>
      </c>
      <c r="F682" s="72">
        <f t="shared" si="35"/>
        <v>210301</v>
      </c>
      <c r="G682" s="67">
        <v>1</v>
      </c>
      <c r="H682" s="39" t="s">
        <v>1089</v>
      </c>
      <c r="I682" s="75">
        <f t="shared" si="32"/>
        <v>210301010</v>
      </c>
      <c r="J682" s="79">
        <v>10</v>
      </c>
      <c r="K682" s="57" t="s">
        <v>1099</v>
      </c>
      <c r="L682" s="29"/>
      <c r="M682" s="29"/>
      <c r="N682" s="30"/>
      <c r="O682" s="30"/>
      <c r="P682" s="10"/>
    </row>
    <row r="683" spans="1:16" ht="14.5" x14ac:dyDescent="0.3">
      <c r="A683" s="51">
        <v>21</v>
      </c>
      <c r="B683" s="5" t="str">
        <f>VLOOKUP(A683,'DESARROLLO - COLECCIÓN'!$F$4:$K$128,2,0)</f>
        <v>Economía, comercio y empresas</v>
      </c>
      <c r="C683" s="29">
        <v>2103</v>
      </c>
      <c r="D683" s="7" t="str">
        <f>VLOOKUP(C683,'DESARROLLO - COLECCIÓN'!$H$4:$J$128,3,0)</f>
        <v>Empresas</v>
      </c>
      <c r="E683" s="7" t="str">
        <f>VLOOKUP(C683,'DESARROLLO - COLECCIÓN'!$H$4:$K$128,4,0)</f>
        <v>DATAEMPRESA</v>
      </c>
      <c r="F683" s="72">
        <f t="shared" si="35"/>
        <v>210301</v>
      </c>
      <c r="G683" s="67">
        <v>1</v>
      </c>
      <c r="H683" s="39" t="s">
        <v>1089</v>
      </c>
      <c r="I683" s="75">
        <f t="shared" si="32"/>
        <v>210301011</v>
      </c>
      <c r="J683" s="79">
        <v>11</v>
      </c>
      <c r="K683" s="57" t="s">
        <v>1100</v>
      </c>
      <c r="L683" s="29"/>
      <c r="M683" s="29"/>
      <c r="N683" s="30"/>
      <c r="O683" s="30"/>
      <c r="P683" s="10"/>
    </row>
    <row r="684" spans="1:16" ht="14.5" x14ac:dyDescent="0.3">
      <c r="A684" s="51">
        <v>21</v>
      </c>
      <c r="B684" s="5" t="str">
        <f>VLOOKUP(A684,'DESARROLLO - COLECCIÓN'!$F$4:$K$128,2,0)</f>
        <v>Economía, comercio y empresas</v>
      </c>
      <c r="C684" s="29">
        <v>2103</v>
      </c>
      <c r="D684" s="7" t="str">
        <f>VLOOKUP(C684,'DESARROLLO - COLECCIÓN'!$H$4:$J$128,3,0)</f>
        <v>Empresas</v>
      </c>
      <c r="E684" s="7" t="str">
        <f>VLOOKUP(C684,'DESARROLLO - COLECCIÓN'!$H$4:$K$128,4,0)</f>
        <v>DATAEMPRESA</v>
      </c>
      <c r="F684" s="72">
        <f t="shared" si="35"/>
        <v>210301</v>
      </c>
      <c r="G684" s="67">
        <v>1</v>
      </c>
      <c r="H684" s="39" t="s">
        <v>1089</v>
      </c>
      <c r="I684" s="75">
        <f t="shared" si="32"/>
        <v>210301012</v>
      </c>
      <c r="J684" s="79">
        <v>12</v>
      </c>
      <c r="K684" s="57" t="s">
        <v>1101</v>
      </c>
      <c r="L684" s="29"/>
      <c r="M684" s="29"/>
      <c r="N684" s="30"/>
      <c r="O684" s="30"/>
      <c r="P684" s="10"/>
    </row>
    <row r="685" spans="1:16" ht="14.5" x14ac:dyDescent="0.3">
      <c r="A685" s="51">
        <v>21</v>
      </c>
      <c r="B685" s="5" t="str">
        <f>VLOOKUP(A685,'DESARROLLO - COLECCIÓN'!$F$4:$K$128,2,0)</f>
        <v>Economía, comercio y empresas</v>
      </c>
      <c r="C685" s="29">
        <v>2103</v>
      </c>
      <c r="D685" s="7" t="str">
        <f>VLOOKUP(C685,'DESARROLLO - COLECCIÓN'!$H$4:$J$128,3,0)</f>
        <v>Empresas</v>
      </c>
      <c r="E685" s="7" t="str">
        <f>VLOOKUP(C685,'DESARROLLO - COLECCIÓN'!$H$4:$K$128,4,0)</f>
        <v>DATAEMPRESA</v>
      </c>
      <c r="F685" s="72">
        <f t="shared" si="35"/>
        <v>210301</v>
      </c>
      <c r="G685" s="67">
        <v>1</v>
      </c>
      <c r="H685" s="39" t="s">
        <v>1089</v>
      </c>
      <c r="I685" s="75">
        <f t="shared" si="32"/>
        <v>210301013</v>
      </c>
      <c r="J685" s="79">
        <v>13</v>
      </c>
      <c r="K685" s="57" t="s">
        <v>1102</v>
      </c>
      <c r="L685" s="29"/>
      <c r="M685" s="29"/>
      <c r="N685" s="30"/>
      <c r="O685" s="30"/>
      <c r="P685" s="10"/>
    </row>
    <row r="686" spans="1:16" x14ac:dyDescent="0.3">
      <c r="A686" s="51">
        <v>21</v>
      </c>
      <c r="B686" s="5" t="str">
        <f>VLOOKUP(A686,'DESARROLLO - COLECCIÓN'!$F$4:$K$128,2,0)</f>
        <v>Economía, comercio y empresas</v>
      </c>
      <c r="C686" s="29">
        <v>2104</v>
      </c>
      <c r="D686" s="7" t="str">
        <f>VLOOKUP(C686,'DESARROLLO - COLECCIÓN'!$H$4:$J$128,3,0)</f>
        <v xml:space="preserve">Industrias </v>
      </c>
      <c r="E686" s="7" t="str">
        <f>VLOOKUP(C686,'DESARROLLO - COLECCIÓN'!$H$4:$K$128,4,0)</f>
        <v>DATAINDUSTRIA</v>
      </c>
      <c r="F686" s="72">
        <f t="shared" si="35"/>
        <v>210400</v>
      </c>
      <c r="G686" s="29"/>
      <c r="H686" s="28"/>
      <c r="I686" s="28"/>
      <c r="J686" s="28"/>
      <c r="K686" s="28"/>
      <c r="L686" s="29" t="s">
        <v>420</v>
      </c>
      <c r="M686" s="29" t="s">
        <v>420</v>
      </c>
      <c r="N686" s="30"/>
      <c r="O686" s="30"/>
      <c r="P686" s="10"/>
    </row>
    <row r="687" spans="1:16" x14ac:dyDescent="0.3">
      <c r="A687" s="51">
        <v>21</v>
      </c>
      <c r="B687" s="5" t="str">
        <f>VLOOKUP(A687,'DESARROLLO - COLECCIÓN'!$F$4:$K$128,2,0)</f>
        <v>Economía, comercio y empresas</v>
      </c>
      <c r="C687" s="29">
        <v>2105</v>
      </c>
      <c r="D687" s="7" t="str">
        <f>VLOOKUP(C687,'DESARROLLO - COLECCIÓN'!$H$4:$J$128,3,0)</f>
        <v>Impuestos</v>
      </c>
      <c r="E687" s="7" t="str">
        <f>VLOOKUP(C687,'DESARROLLO - COLECCIÓN'!$H$4:$K$128,4,0)</f>
        <v>DATATAX</v>
      </c>
      <c r="F687" s="72">
        <f t="shared" si="35"/>
        <v>210500</v>
      </c>
      <c r="G687" s="29"/>
      <c r="H687" s="28"/>
      <c r="I687" s="28"/>
      <c r="J687" s="28"/>
      <c r="K687" s="28"/>
      <c r="L687" s="29" t="s">
        <v>420</v>
      </c>
      <c r="M687" s="29"/>
      <c r="N687" s="30"/>
      <c r="O687" s="30"/>
      <c r="P687" s="10"/>
    </row>
    <row r="688" spans="1:16" x14ac:dyDescent="0.3">
      <c r="A688" s="51">
        <v>21</v>
      </c>
      <c r="B688" s="5" t="str">
        <f>VLOOKUP(A688,'DESARROLLO - COLECCIÓN'!$F$4:$K$128,2,0)</f>
        <v>Economía, comercio y empresas</v>
      </c>
      <c r="C688" s="29">
        <v>2106</v>
      </c>
      <c r="D688" s="7" t="str">
        <f>VLOOKUP(C688,'DESARROLLO - COLECCIÓN'!$H$4:$J$128,3,0)</f>
        <v>e-commerce</v>
      </c>
      <c r="E688" s="7" t="str">
        <f>VLOOKUP(C688,'DESARROLLO - COLECCIÓN'!$H$4:$K$128,4,0)</f>
        <v>DATAE-COMMERCE</v>
      </c>
      <c r="F688" s="72">
        <f t="shared" si="35"/>
        <v>210601</v>
      </c>
      <c r="G688" s="29">
        <v>1</v>
      </c>
      <c r="H688" s="28" t="s">
        <v>19</v>
      </c>
      <c r="I688" s="28"/>
      <c r="J688" s="28"/>
      <c r="K688" s="28"/>
      <c r="L688" s="29" t="s">
        <v>420</v>
      </c>
      <c r="M688" s="29" t="s">
        <v>420</v>
      </c>
      <c r="N688" s="8"/>
      <c r="O688" s="30"/>
      <c r="P688" s="10"/>
    </row>
    <row r="689" spans="1:16" x14ac:dyDescent="0.3">
      <c r="A689" s="51">
        <v>21</v>
      </c>
      <c r="B689" s="5" t="str">
        <f>VLOOKUP(A689,'DESARROLLO - COLECCIÓN'!$F$4:$K$128,2,0)</f>
        <v>Economía, comercio y empresas</v>
      </c>
      <c r="C689" s="29">
        <v>2106</v>
      </c>
      <c r="D689" s="7" t="str">
        <f>VLOOKUP(C689,'DESARROLLO - COLECCIÓN'!$H$4:$J$128,3,0)</f>
        <v>e-commerce</v>
      </c>
      <c r="E689" s="7" t="str">
        <f>VLOOKUP(C689,'DESARROLLO - COLECCIÓN'!$H$4:$K$128,4,0)</f>
        <v>DATAE-COMMERCE</v>
      </c>
      <c r="F689" s="72">
        <f t="shared" si="35"/>
        <v>210602</v>
      </c>
      <c r="G689" s="29">
        <v>2</v>
      </c>
      <c r="H689" s="28" t="s">
        <v>20</v>
      </c>
      <c r="I689" s="28"/>
      <c r="J689" s="28"/>
      <c r="K689" s="28"/>
      <c r="L689" s="29"/>
      <c r="M689" s="29"/>
      <c r="N689" s="8"/>
      <c r="O689" s="30"/>
      <c r="P689" s="10"/>
    </row>
    <row r="690" spans="1:16" x14ac:dyDescent="0.3">
      <c r="A690" s="51">
        <v>21</v>
      </c>
      <c r="B690" s="5" t="str">
        <f>VLOOKUP(A690,'DESARROLLO - COLECCIÓN'!$F$4:$K$128,2,0)</f>
        <v>Economía, comercio y empresas</v>
      </c>
      <c r="C690" s="29">
        <v>2106</v>
      </c>
      <c r="D690" s="7" t="str">
        <f>VLOOKUP(C690,'DESARROLLO - COLECCIÓN'!$H$4:$J$128,3,0)</f>
        <v>e-commerce</v>
      </c>
      <c r="E690" s="7" t="str">
        <f>VLOOKUP(C690,'DESARROLLO - COLECCIÓN'!$H$4:$K$128,4,0)</f>
        <v>DATAE-COMMERCE</v>
      </c>
      <c r="F690" s="72">
        <f t="shared" si="35"/>
        <v>210603</v>
      </c>
      <c r="G690" s="29">
        <v>3</v>
      </c>
      <c r="H690" s="28" t="s">
        <v>21</v>
      </c>
      <c r="I690" s="28"/>
      <c r="J690" s="28"/>
      <c r="K690" s="28"/>
      <c r="L690" s="29"/>
      <c r="M690" s="29"/>
      <c r="N690" s="8"/>
      <c r="O690" s="30"/>
      <c r="P690" s="10"/>
    </row>
    <row r="691" spans="1:16" x14ac:dyDescent="0.3">
      <c r="A691" s="51">
        <v>21</v>
      </c>
      <c r="B691" s="5" t="str">
        <f>VLOOKUP(A691,'DESARROLLO - COLECCIÓN'!$F$4:$K$128,2,0)</f>
        <v>Economía, comercio y empresas</v>
      </c>
      <c r="C691" s="29">
        <v>2106</v>
      </c>
      <c r="D691" s="7" t="str">
        <f>VLOOKUP(C691,'DESARROLLO - COLECCIÓN'!$H$4:$J$128,3,0)</f>
        <v>e-commerce</v>
      </c>
      <c r="E691" s="7" t="str">
        <f>VLOOKUP(C691,'DESARROLLO - COLECCIÓN'!$H$4:$K$128,4,0)</f>
        <v>DATAE-COMMERCE</v>
      </c>
      <c r="F691" s="72">
        <f t="shared" si="35"/>
        <v>210604</v>
      </c>
      <c r="G691" s="29">
        <v>4</v>
      </c>
      <c r="H691" s="28" t="s">
        <v>22</v>
      </c>
      <c r="I691" s="28"/>
      <c r="J691" s="28"/>
      <c r="K691" s="28"/>
      <c r="L691" s="29"/>
      <c r="M691" s="29"/>
      <c r="N691" s="8"/>
      <c r="O691" s="30"/>
      <c r="P691" s="10"/>
    </row>
    <row r="692" spans="1:16" x14ac:dyDescent="0.3">
      <c r="A692" s="51">
        <v>21</v>
      </c>
      <c r="B692" s="5" t="str">
        <f>VLOOKUP(A692,'DESARROLLO - COLECCIÓN'!$F$4:$K$128,2,0)</f>
        <v>Economía, comercio y empresas</v>
      </c>
      <c r="C692" s="29">
        <v>2106</v>
      </c>
      <c r="D692" s="7" t="str">
        <f>VLOOKUP(C692,'DESARROLLO - COLECCIÓN'!$H$4:$J$128,3,0)</f>
        <v>e-commerce</v>
      </c>
      <c r="E692" s="7" t="str">
        <f>VLOOKUP(C692,'DESARROLLO - COLECCIÓN'!$H$4:$K$128,4,0)</f>
        <v>DATAE-COMMERCE</v>
      </c>
      <c r="F692" s="72">
        <f t="shared" si="35"/>
        <v>210605</v>
      </c>
      <c r="G692" s="29">
        <v>5</v>
      </c>
      <c r="H692" s="28" t="s">
        <v>23</v>
      </c>
      <c r="I692" s="28"/>
      <c r="J692" s="28"/>
      <c r="K692" s="28"/>
      <c r="L692" s="29"/>
      <c r="M692" s="29"/>
      <c r="N692" s="8"/>
      <c r="O692" s="30"/>
      <c r="P692" s="10"/>
    </row>
    <row r="693" spans="1:16" x14ac:dyDescent="0.3">
      <c r="A693" s="4">
        <v>22</v>
      </c>
      <c r="B693" s="5" t="str">
        <f>VLOOKUP(A693,'DESARROLLO - COLECCIÓN'!$F$4:$K$128,2,0)</f>
        <v>Social</v>
      </c>
      <c r="C693" s="6">
        <v>2201</v>
      </c>
      <c r="D693" s="7" t="str">
        <f>VLOOKUP(C693,'DESARROLLO - COLECCIÓN'!$H$4:$J$128,3,0)</f>
        <v>Delincuencia y aplicación de la ley</v>
      </c>
      <c r="E693" s="7" t="str">
        <f>VLOOKUP(C693,'DESARROLLO - COLECCIÓN'!$H$4:$K$128,4,0)</f>
        <v>DATADELITO</v>
      </c>
      <c r="F693" s="72">
        <f t="shared" si="35"/>
        <v>220101</v>
      </c>
      <c r="G693" s="78">
        <v>1</v>
      </c>
      <c r="H693" s="77" t="s">
        <v>218</v>
      </c>
      <c r="I693" s="83"/>
      <c r="J693" s="83"/>
      <c r="K693" s="83"/>
      <c r="L693" s="6" t="s">
        <v>419</v>
      </c>
      <c r="M693" s="6" t="s">
        <v>419</v>
      </c>
      <c r="N693" s="9" t="s">
        <v>65</v>
      </c>
      <c r="P693" s="8"/>
    </row>
    <row r="694" spans="1:16" x14ac:dyDescent="0.3">
      <c r="A694" s="4">
        <v>22</v>
      </c>
      <c r="B694" s="5" t="str">
        <f>VLOOKUP(A694,'DESARROLLO - COLECCIÓN'!$F$4:$K$128,2,0)</f>
        <v>Social</v>
      </c>
      <c r="C694" s="6">
        <v>2201</v>
      </c>
      <c r="D694" s="7" t="str">
        <f>VLOOKUP(C694,'DESARROLLO - COLECCIÓN'!$H$4:$J$128,3,0)</f>
        <v>Delincuencia y aplicación de la ley</v>
      </c>
      <c r="E694" s="7" t="str">
        <f>VLOOKUP(C694,'DESARROLLO - COLECCIÓN'!$H$4:$K$128,4,0)</f>
        <v>DATADELITO</v>
      </c>
      <c r="F694" s="72">
        <f t="shared" si="35"/>
        <v>220102</v>
      </c>
      <c r="G694" s="78">
        <v>2</v>
      </c>
      <c r="H694" s="77" t="s">
        <v>219</v>
      </c>
      <c r="I694" s="83"/>
      <c r="J694" s="83"/>
      <c r="K694" s="83"/>
      <c r="L694" s="6"/>
      <c r="M694" s="6"/>
      <c r="P694" s="8"/>
    </row>
    <row r="695" spans="1:16" x14ac:dyDescent="0.3">
      <c r="A695" s="4">
        <v>22</v>
      </c>
      <c r="B695" s="5" t="str">
        <f>VLOOKUP(A695,'DESARROLLO - COLECCIÓN'!$F$4:$K$128,2,0)</f>
        <v>Social</v>
      </c>
      <c r="C695" s="6">
        <v>2201</v>
      </c>
      <c r="D695" s="7" t="str">
        <f>VLOOKUP(C695,'DESARROLLO - COLECCIÓN'!$H$4:$J$128,3,0)</f>
        <v>Delincuencia y aplicación de la ley</v>
      </c>
      <c r="E695" s="7" t="str">
        <f>VLOOKUP(C695,'DESARROLLO - COLECCIÓN'!$H$4:$K$128,4,0)</f>
        <v>DATADELITO</v>
      </c>
      <c r="F695" s="72">
        <f t="shared" si="35"/>
        <v>220103</v>
      </c>
      <c r="G695" s="78">
        <v>3</v>
      </c>
      <c r="H695" s="77" t="s">
        <v>220</v>
      </c>
      <c r="I695" s="83"/>
      <c r="J695" s="83"/>
      <c r="K695" s="83"/>
      <c r="L695" s="6"/>
      <c r="M695" s="6"/>
      <c r="P695" s="8"/>
    </row>
    <row r="696" spans="1:16" x14ac:dyDescent="0.3">
      <c r="A696" s="4">
        <v>22</v>
      </c>
      <c r="B696" s="5" t="str">
        <f>VLOOKUP(A696,'DESARROLLO - COLECCIÓN'!$F$4:$K$128,2,0)</f>
        <v>Social</v>
      </c>
      <c r="C696" s="6">
        <v>2201</v>
      </c>
      <c r="D696" s="7" t="str">
        <f>VLOOKUP(C696,'DESARROLLO - COLECCIÓN'!$H$4:$J$128,3,0)</f>
        <v>Delincuencia y aplicación de la ley</v>
      </c>
      <c r="E696" s="7" t="str">
        <f>VLOOKUP(C696,'DESARROLLO - COLECCIÓN'!$H$4:$K$128,4,0)</f>
        <v>DATADELITO</v>
      </c>
      <c r="F696" s="72">
        <f t="shared" si="35"/>
        <v>220104</v>
      </c>
      <c r="G696" s="78">
        <v>4</v>
      </c>
      <c r="H696" s="77" t="s">
        <v>221</v>
      </c>
      <c r="I696" s="83"/>
      <c r="J696" s="83"/>
      <c r="K696" s="83"/>
      <c r="L696" s="6"/>
      <c r="M696" s="6"/>
      <c r="P696" s="8"/>
    </row>
    <row r="697" spans="1:16" x14ac:dyDescent="0.3">
      <c r="A697" s="4">
        <v>22</v>
      </c>
      <c r="B697" s="5" t="str">
        <f>VLOOKUP(A697,'DESARROLLO - COLECCIÓN'!$F$4:$K$128,2,0)</f>
        <v>Social</v>
      </c>
      <c r="C697" s="6">
        <v>2201</v>
      </c>
      <c r="D697" s="7" t="str">
        <f>VLOOKUP(C697,'DESARROLLO - COLECCIÓN'!$H$4:$J$128,3,0)</f>
        <v>Delincuencia y aplicación de la ley</v>
      </c>
      <c r="E697" s="7" t="str">
        <f>VLOOKUP(C697,'DESARROLLO - COLECCIÓN'!$H$4:$K$128,4,0)</f>
        <v>DATADELITO</v>
      </c>
      <c r="F697" s="72">
        <f t="shared" si="35"/>
        <v>220105</v>
      </c>
      <c r="G697" s="78">
        <v>5</v>
      </c>
      <c r="H697" s="77" t="s">
        <v>222</v>
      </c>
      <c r="I697" s="83"/>
      <c r="J697" s="83"/>
      <c r="K697" s="83"/>
      <c r="L697" s="6"/>
      <c r="M697" s="6"/>
      <c r="P697" s="8"/>
    </row>
    <row r="698" spans="1:16" x14ac:dyDescent="0.3">
      <c r="A698" s="4">
        <v>22</v>
      </c>
      <c r="B698" s="5" t="str">
        <f>VLOOKUP(A698,'DESARROLLO - COLECCIÓN'!$F$4:$K$128,2,0)</f>
        <v>Social</v>
      </c>
      <c r="C698" s="6">
        <v>2201</v>
      </c>
      <c r="D698" s="7" t="str">
        <f>VLOOKUP(C698,'DESARROLLO - COLECCIÓN'!$H$4:$J$128,3,0)</f>
        <v>Delincuencia y aplicación de la ley</v>
      </c>
      <c r="E698" s="7" t="str">
        <f>VLOOKUP(C698,'DESARROLLO - COLECCIÓN'!$H$4:$K$128,4,0)</f>
        <v>DATADELITO</v>
      </c>
      <c r="F698" s="72">
        <f t="shared" si="35"/>
        <v>220106</v>
      </c>
      <c r="G698" s="78">
        <v>6</v>
      </c>
      <c r="H698" s="77" t="s">
        <v>223</v>
      </c>
      <c r="I698" s="83"/>
      <c r="J698" s="83"/>
      <c r="K698" s="83"/>
      <c r="L698" s="6"/>
      <c r="M698" s="6"/>
      <c r="P698" s="8"/>
    </row>
    <row r="699" spans="1:16" ht="24" x14ac:dyDescent="0.3">
      <c r="A699" s="4">
        <v>22</v>
      </c>
      <c r="B699" s="5" t="str">
        <f>VLOOKUP(A699,'DESARROLLO - COLECCIÓN'!$F$4:$K$128,2,0)</f>
        <v>Social</v>
      </c>
      <c r="C699" s="6">
        <v>2201</v>
      </c>
      <c r="D699" s="7" t="str">
        <f>VLOOKUP(C699,'DESARROLLO - COLECCIÓN'!$H$4:$J$128,3,0)</f>
        <v>Delincuencia y aplicación de la ley</v>
      </c>
      <c r="E699" s="7" t="str">
        <f>VLOOKUP(C699,'DESARROLLO - COLECCIÓN'!$H$4:$K$128,4,0)</f>
        <v>DATADELITO</v>
      </c>
      <c r="F699" s="72">
        <f t="shared" si="35"/>
        <v>220107</v>
      </c>
      <c r="G699" s="78">
        <v>7</v>
      </c>
      <c r="H699" s="77" t="s">
        <v>348</v>
      </c>
      <c r="I699" s="83"/>
      <c r="J699" s="83"/>
      <c r="K699" s="83"/>
      <c r="L699" s="6"/>
      <c r="M699" s="6"/>
      <c r="P699" s="8"/>
    </row>
    <row r="700" spans="1:16" x14ac:dyDescent="0.3">
      <c r="A700" s="4">
        <v>22</v>
      </c>
      <c r="B700" s="5" t="str">
        <f>VLOOKUP(A700,'DESARROLLO - COLECCIÓN'!$F$4:$K$128,2,0)</f>
        <v>Social</v>
      </c>
      <c r="C700" s="6">
        <v>2201</v>
      </c>
      <c r="D700" s="7" t="str">
        <f>VLOOKUP(C700,'DESARROLLO - COLECCIÓN'!$H$4:$J$128,3,0)</f>
        <v>Delincuencia y aplicación de la ley</v>
      </c>
      <c r="E700" s="7" t="str">
        <f>VLOOKUP(C700,'DESARROLLO - COLECCIÓN'!$H$4:$K$128,4,0)</f>
        <v>DATADELITO</v>
      </c>
      <c r="F700" s="72">
        <f t="shared" si="35"/>
        <v>220108</v>
      </c>
      <c r="G700" s="78">
        <v>8</v>
      </c>
      <c r="H700" s="77" t="s">
        <v>224</v>
      </c>
      <c r="I700" s="83"/>
      <c r="J700" s="83"/>
      <c r="K700" s="83"/>
      <c r="L700" s="6"/>
      <c r="M700" s="6"/>
      <c r="P700" s="8"/>
    </row>
    <row r="701" spans="1:16" x14ac:dyDescent="0.3">
      <c r="A701" s="4">
        <v>22</v>
      </c>
      <c r="B701" s="5" t="str">
        <f>VLOOKUP(A701,'DESARROLLO - COLECCIÓN'!$F$4:$K$128,2,0)</f>
        <v>Social</v>
      </c>
      <c r="C701" s="6">
        <v>2201</v>
      </c>
      <c r="D701" s="7" t="str">
        <f>VLOOKUP(C701,'DESARROLLO - COLECCIÓN'!$H$4:$J$128,3,0)</f>
        <v>Delincuencia y aplicación de la ley</v>
      </c>
      <c r="E701" s="7" t="str">
        <f>VLOOKUP(C701,'DESARROLLO - COLECCIÓN'!$H$4:$K$128,4,0)</f>
        <v>DATADELITO</v>
      </c>
      <c r="F701" s="72">
        <f t="shared" si="35"/>
        <v>220109</v>
      </c>
      <c r="G701" s="78">
        <v>9</v>
      </c>
      <c r="H701" s="77" t="s">
        <v>225</v>
      </c>
      <c r="I701" s="83"/>
      <c r="J701" s="83"/>
      <c r="K701" s="83"/>
      <c r="L701" s="6"/>
      <c r="M701" s="6"/>
      <c r="P701" s="8"/>
    </row>
    <row r="702" spans="1:16" x14ac:dyDescent="0.3">
      <c r="A702" s="4">
        <v>22</v>
      </c>
      <c r="B702" s="5" t="str">
        <f>VLOOKUP(A702,'DESARROLLO - COLECCIÓN'!$F$4:$K$128,2,0)</f>
        <v>Social</v>
      </c>
      <c r="C702" s="6">
        <v>2201</v>
      </c>
      <c r="D702" s="7" t="str">
        <f>VLOOKUP(C702,'DESARROLLO - COLECCIÓN'!$H$4:$J$128,3,0)</f>
        <v>Delincuencia y aplicación de la ley</v>
      </c>
      <c r="E702" s="7" t="str">
        <f>VLOOKUP(C702,'DESARROLLO - COLECCIÓN'!$H$4:$K$128,4,0)</f>
        <v>DATADELITO</v>
      </c>
      <c r="F702" s="72">
        <f t="shared" si="35"/>
        <v>220110</v>
      </c>
      <c r="G702" s="78">
        <v>10</v>
      </c>
      <c r="H702" s="77" t="s">
        <v>328</v>
      </c>
      <c r="I702" s="83"/>
      <c r="J702" s="83"/>
      <c r="K702" s="83"/>
      <c r="L702" s="6"/>
      <c r="M702" s="6"/>
      <c r="P702" s="8"/>
    </row>
    <row r="703" spans="1:16" x14ac:dyDescent="0.3">
      <c r="A703" s="4">
        <v>22</v>
      </c>
      <c r="B703" s="5" t="str">
        <f>VLOOKUP(A703,'DESARROLLO - COLECCIÓN'!$F$4:$K$128,2,0)</f>
        <v>Social</v>
      </c>
      <c r="C703" s="6">
        <v>2201</v>
      </c>
      <c r="D703" s="7" t="str">
        <f>VLOOKUP(C703,'DESARROLLO - COLECCIÓN'!$H$4:$J$128,3,0)</f>
        <v>Delincuencia y aplicación de la ley</v>
      </c>
      <c r="E703" s="7" t="str">
        <f>VLOOKUP(C703,'DESARROLLO - COLECCIÓN'!$H$4:$K$128,4,0)</f>
        <v>DATADELITO</v>
      </c>
      <c r="F703" s="72">
        <f t="shared" si="35"/>
        <v>220111</v>
      </c>
      <c r="G703" s="78">
        <v>11</v>
      </c>
      <c r="H703" s="77" t="s">
        <v>329</v>
      </c>
      <c r="I703" s="83"/>
      <c r="J703" s="83"/>
      <c r="K703" s="83"/>
      <c r="L703" s="6"/>
      <c r="M703" s="6"/>
      <c r="P703" s="8"/>
    </row>
    <row r="704" spans="1:16" ht="24" x14ac:dyDescent="0.3">
      <c r="A704" s="4">
        <v>22</v>
      </c>
      <c r="B704" s="5" t="str">
        <f>VLOOKUP(A704,'DESARROLLO - COLECCIÓN'!$F$4:$K$128,2,0)</f>
        <v>Social</v>
      </c>
      <c r="C704" s="6">
        <v>2201</v>
      </c>
      <c r="D704" s="7" t="str">
        <f>VLOOKUP(C704,'DESARROLLO - COLECCIÓN'!$H$4:$J$128,3,0)</f>
        <v>Delincuencia y aplicación de la ley</v>
      </c>
      <c r="E704" s="7" t="str">
        <f>VLOOKUP(C704,'DESARROLLO - COLECCIÓN'!$H$4:$K$128,4,0)</f>
        <v>DATADELITO</v>
      </c>
      <c r="F704" s="72">
        <f t="shared" si="35"/>
        <v>220112</v>
      </c>
      <c r="G704" s="78">
        <v>12</v>
      </c>
      <c r="H704" s="77" t="s">
        <v>330</v>
      </c>
      <c r="I704" s="83"/>
      <c r="J704" s="83"/>
      <c r="K704" s="83"/>
      <c r="L704" s="6"/>
      <c r="M704" s="6"/>
      <c r="P704" s="8"/>
    </row>
    <row r="705" spans="1:16" ht="24" x14ac:dyDescent="0.3">
      <c r="A705" s="4">
        <v>22</v>
      </c>
      <c r="B705" s="5" t="str">
        <f>VLOOKUP(A705,'DESARROLLO - COLECCIÓN'!$F$4:$K$128,2,0)</f>
        <v>Social</v>
      </c>
      <c r="C705" s="6">
        <v>2201</v>
      </c>
      <c r="D705" s="7" t="str">
        <f>VLOOKUP(C705,'DESARROLLO - COLECCIÓN'!$H$4:$J$128,3,0)</f>
        <v>Delincuencia y aplicación de la ley</v>
      </c>
      <c r="E705" s="7" t="str">
        <f>VLOOKUP(C705,'DESARROLLO - COLECCIÓN'!$H$4:$K$128,4,0)</f>
        <v>DATADELITO</v>
      </c>
      <c r="F705" s="72">
        <f t="shared" si="35"/>
        <v>220113</v>
      </c>
      <c r="G705" s="78">
        <v>13</v>
      </c>
      <c r="H705" s="77" t="s">
        <v>331</v>
      </c>
      <c r="I705" s="83"/>
      <c r="J705" s="83"/>
      <c r="K705" s="83"/>
      <c r="L705" s="6"/>
      <c r="M705" s="6"/>
      <c r="P705" s="8"/>
    </row>
    <row r="706" spans="1:16" ht="24" x14ac:dyDescent="0.3">
      <c r="A706" s="4">
        <v>22</v>
      </c>
      <c r="B706" s="5" t="str">
        <f>VLOOKUP(A706,'DESARROLLO - COLECCIÓN'!$F$4:$K$128,2,0)</f>
        <v>Social</v>
      </c>
      <c r="C706" s="6">
        <v>2201</v>
      </c>
      <c r="D706" s="7" t="str">
        <f>VLOOKUP(C706,'DESARROLLO - COLECCIÓN'!$H$4:$J$128,3,0)</f>
        <v>Delincuencia y aplicación de la ley</v>
      </c>
      <c r="E706" s="7" t="str">
        <f>VLOOKUP(C706,'DESARROLLO - COLECCIÓN'!$H$4:$K$128,4,0)</f>
        <v>DATADELITO</v>
      </c>
      <c r="F706" s="72">
        <f t="shared" si="35"/>
        <v>220114</v>
      </c>
      <c r="G706" s="78">
        <v>14</v>
      </c>
      <c r="H706" s="77" t="s">
        <v>332</v>
      </c>
      <c r="I706" s="83"/>
      <c r="J706" s="83"/>
      <c r="K706" s="83"/>
      <c r="L706" s="6"/>
      <c r="M706" s="6"/>
      <c r="P706" s="8"/>
    </row>
    <row r="707" spans="1:16" ht="24" x14ac:dyDescent="0.3">
      <c r="A707" s="4">
        <v>22</v>
      </c>
      <c r="B707" s="5" t="str">
        <f>VLOOKUP(A707,'DESARROLLO - COLECCIÓN'!$F$4:$K$128,2,0)</f>
        <v>Social</v>
      </c>
      <c r="C707" s="6">
        <v>2201</v>
      </c>
      <c r="D707" s="7" t="str">
        <f>VLOOKUP(C707,'DESARROLLO - COLECCIÓN'!$H$4:$J$128,3,0)</f>
        <v>Delincuencia y aplicación de la ley</v>
      </c>
      <c r="E707" s="7" t="str">
        <f>VLOOKUP(C707,'DESARROLLO - COLECCIÓN'!$H$4:$K$128,4,0)</f>
        <v>DATADELITO</v>
      </c>
      <c r="F707" s="72">
        <f t="shared" si="35"/>
        <v>220115</v>
      </c>
      <c r="G707" s="78">
        <v>15</v>
      </c>
      <c r="H707" s="77" t="s">
        <v>333</v>
      </c>
      <c r="I707" s="83"/>
      <c r="J707" s="83"/>
      <c r="K707" s="83"/>
      <c r="L707" s="6"/>
      <c r="M707" s="6"/>
      <c r="P707" s="8"/>
    </row>
    <row r="708" spans="1:16" x14ac:dyDescent="0.3">
      <c r="A708" s="4">
        <v>22</v>
      </c>
      <c r="B708" s="5" t="str">
        <f>VLOOKUP(A708,'DESARROLLO - COLECCIÓN'!$F$4:$K$128,2,0)</f>
        <v>Social</v>
      </c>
      <c r="C708" s="6">
        <v>2201</v>
      </c>
      <c r="D708" s="7" t="str">
        <f>VLOOKUP(C708,'DESARROLLO - COLECCIÓN'!$H$4:$J$128,3,0)</f>
        <v>Delincuencia y aplicación de la ley</v>
      </c>
      <c r="E708" s="7" t="str">
        <f>VLOOKUP(C708,'DESARROLLO - COLECCIÓN'!$H$4:$K$128,4,0)</f>
        <v>DATADELITO</v>
      </c>
      <c r="F708" s="72">
        <f t="shared" si="35"/>
        <v>220116</v>
      </c>
      <c r="G708" s="78">
        <v>16</v>
      </c>
      <c r="H708" s="77" t="s">
        <v>334</v>
      </c>
      <c r="I708" s="83"/>
      <c r="J708" s="83"/>
      <c r="K708" s="83"/>
      <c r="L708" s="6"/>
      <c r="M708" s="6"/>
      <c r="P708" s="8"/>
    </row>
    <row r="709" spans="1:16" x14ac:dyDescent="0.3">
      <c r="A709" s="4">
        <v>22</v>
      </c>
      <c r="B709" s="5" t="str">
        <f>VLOOKUP(A709,'DESARROLLO - COLECCIÓN'!$F$4:$K$128,2,0)</f>
        <v>Social</v>
      </c>
      <c r="C709" s="6">
        <v>2201</v>
      </c>
      <c r="D709" s="7" t="str">
        <f>VLOOKUP(C709,'DESARROLLO - COLECCIÓN'!$H$4:$J$128,3,0)</f>
        <v>Delincuencia y aplicación de la ley</v>
      </c>
      <c r="E709" s="7" t="str">
        <f>VLOOKUP(C709,'DESARROLLO - COLECCIÓN'!$H$4:$K$128,4,0)</f>
        <v>DATADELITO</v>
      </c>
      <c r="F709" s="72">
        <f t="shared" ref="F709:F740" si="36">C709*100+G709</f>
        <v>220117</v>
      </c>
      <c r="G709" s="78">
        <v>17</v>
      </c>
      <c r="H709" s="77" t="s">
        <v>335</v>
      </c>
      <c r="I709" s="83"/>
      <c r="J709" s="83"/>
      <c r="K709" s="83"/>
      <c r="L709" s="6"/>
      <c r="M709" s="6"/>
      <c r="P709" s="8"/>
    </row>
    <row r="710" spans="1:16" x14ac:dyDescent="0.3">
      <c r="A710" s="4">
        <v>22</v>
      </c>
      <c r="B710" s="5" t="str">
        <f>VLOOKUP(A710,'DESARROLLO - COLECCIÓN'!$F$4:$K$128,2,0)</f>
        <v>Social</v>
      </c>
      <c r="C710" s="6">
        <v>2201</v>
      </c>
      <c r="D710" s="7" t="str">
        <f>VLOOKUP(C710,'DESARROLLO - COLECCIÓN'!$H$4:$J$128,3,0)</f>
        <v>Delincuencia y aplicación de la ley</v>
      </c>
      <c r="E710" s="7" t="str">
        <f>VLOOKUP(C710,'DESARROLLO - COLECCIÓN'!$H$4:$K$128,4,0)</f>
        <v>DATADELITO</v>
      </c>
      <c r="F710" s="72">
        <f t="shared" si="36"/>
        <v>220118</v>
      </c>
      <c r="G710" s="78">
        <v>18</v>
      </c>
      <c r="H710" s="77" t="s">
        <v>336</v>
      </c>
      <c r="I710" s="83"/>
      <c r="J710" s="83"/>
      <c r="K710" s="83"/>
      <c r="L710" s="6"/>
      <c r="M710" s="6"/>
      <c r="P710" s="8"/>
    </row>
    <row r="711" spans="1:16" x14ac:dyDescent="0.3">
      <c r="A711" s="4">
        <v>22</v>
      </c>
      <c r="B711" s="5" t="str">
        <f>VLOOKUP(A711,'DESARROLLO - COLECCIÓN'!$F$4:$K$128,2,0)</f>
        <v>Social</v>
      </c>
      <c r="C711" s="6">
        <v>2201</v>
      </c>
      <c r="D711" s="7" t="str">
        <f>VLOOKUP(C711,'DESARROLLO - COLECCIÓN'!$H$4:$J$128,3,0)</f>
        <v>Delincuencia y aplicación de la ley</v>
      </c>
      <c r="E711" s="7" t="str">
        <f>VLOOKUP(C711,'DESARROLLO - COLECCIÓN'!$H$4:$K$128,4,0)</f>
        <v>DATADELITO</v>
      </c>
      <c r="F711" s="72">
        <f t="shared" si="36"/>
        <v>220119</v>
      </c>
      <c r="G711" s="78">
        <v>19</v>
      </c>
      <c r="H711" s="77" t="s">
        <v>337</v>
      </c>
      <c r="I711" s="83"/>
      <c r="J711" s="83"/>
      <c r="K711" s="83"/>
      <c r="L711" s="6"/>
      <c r="M711" s="6"/>
      <c r="P711" s="8"/>
    </row>
    <row r="712" spans="1:16" x14ac:dyDescent="0.3">
      <c r="A712" s="4">
        <v>22</v>
      </c>
      <c r="B712" s="5" t="str">
        <f>VLOOKUP(A712,'DESARROLLO - COLECCIÓN'!$F$4:$K$128,2,0)</f>
        <v>Social</v>
      </c>
      <c r="C712" s="6">
        <v>2201</v>
      </c>
      <c r="D712" s="7" t="str">
        <f>VLOOKUP(C712,'DESARROLLO - COLECCIÓN'!$H$4:$J$128,3,0)</f>
        <v>Delincuencia y aplicación de la ley</v>
      </c>
      <c r="E712" s="7" t="str">
        <f>VLOOKUP(C712,'DESARROLLO - COLECCIÓN'!$H$4:$K$128,4,0)</f>
        <v>DATADELITO</v>
      </c>
      <c r="F712" s="72">
        <f t="shared" si="36"/>
        <v>220120</v>
      </c>
      <c r="G712" s="78">
        <v>20</v>
      </c>
      <c r="H712" s="77" t="s">
        <v>338</v>
      </c>
      <c r="I712" s="83"/>
      <c r="J712" s="83"/>
      <c r="K712" s="83"/>
      <c r="L712" s="6"/>
      <c r="M712" s="6"/>
      <c r="P712" s="8"/>
    </row>
    <row r="713" spans="1:16" x14ac:dyDescent="0.3">
      <c r="A713" s="4">
        <v>22</v>
      </c>
      <c r="B713" s="5" t="str">
        <f>VLOOKUP(A713,'DESARROLLO - COLECCIÓN'!$F$4:$K$128,2,0)</f>
        <v>Social</v>
      </c>
      <c r="C713" s="6">
        <v>2201</v>
      </c>
      <c r="D713" s="7" t="str">
        <f>VLOOKUP(C713,'DESARROLLO - COLECCIÓN'!$H$4:$J$128,3,0)</f>
        <v>Delincuencia y aplicación de la ley</v>
      </c>
      <c r="E713" s="7" t="str">
        <f>VLOOKUP(C713,'DESARROLLO - COLECCIÓN'!$H$4:$K$128,4,0)</f>
        <v>DATADELITO</v>
      </c>
      <c r="F713" s="72">
        <f t="shared" si="36"/>
        <v>220121</v>
      </c>
      <c r="G713" s="78">
        <v>21</v>
      </c>
      <c r="H713" s="77" t="s">
        <v>339</v>
      </c>
      <c r="I713" s="83"/>
      <c r="J713" s="83"/>
      <c r="K713" s="83"/>
      <c r="L713" s="6"/>
      <c r="M713" s="6"/>
      <c r="P713" s="8"/>
    </row>
    <row r="714" spans="1:16" x14ac:dyDescent="0.3">
      <c r="A714" s="4">
        <v>22</v>
      </c>
      <c r="B714" s="5" t="str">
        <f>VLOOKUP(A714,'DESARROLLO - COLECCIÓN'!$F$4:$K$128,2,0)</f>
        <v>Social</v>
      </c>
      <c r="C714" s="6">
        <v>2201</v>
      </c>
      <c r="D714" s="7" t="str">
        <f>VLOOKUP(C714,'DESARROLLO - COLECCIÓN'!$H$4:$J$128,3,0)</f>
        <v>Delincuencia y aplicación de la ley</v>
      </c>
      <c r="E714" s="7" t="str">
        <f>VLOOKUP(C714,'DESARROLLO - COLECCIÓN'!$H$4:$K$128,4,0)</f>
        <v>DATADELITO</v>
      </c>
      <c r="F714" s="72">
        <f t="shared" si="36"/>
        <v>220122</v>
      </c>
      <c r="G714" s="78">
        <v>22</v>
      </c>
      <c r="H714" s="77" t="s">
        <v>93</v>
      </c>
      <c r="I714" s="83"/>
      <c r="J714" s="83"/>
      <c r="K714" s="83"/>
      <c r="L714" s="6"/>
      <c r="M714" s="6"/>
      <c r="P714" s="8"/>
    </row>
    <row r="715" spans="1:16" x14ac:dyDescent="0.3">
      <c r="A715" s="4">
        <v>22</v>
      </c>
      <c r="B715" s="5" t="str">
        <f>VLOOKUP(A715,'DESARROLLO - COLECCIÓN'!$F$4:$K$128,2,0)</f>
        <v>Social</v>
      </c>
      <c r="C715" s="6">
        <v>2201</v>
      </c>
      <c r="D715" s="7" t="str">
        <f>VLOOKUP(C715,'DESARROLLO - COLECCIÓN'!$H$4:$J$128,3,0)</f>
        <v>Delincuencia y aplicación de la ley</v>
      </c>
      <c r="E715" s="7" t="str">
        <f>VLOOKUP(C715,'DESARROLLO - COLECCIÓN'!$H$4:$K$128,4,0)</f>
        <v>DATADELITO</v>
      </c>
      <c r="F715" s="72">
        <f t="shared" si="36"/>
        <v>220123</v>
      </c>
      <c r="G715" s="78">
        <v>23</v>
      </c>
      <c r="H715" s="77" t="s">
        <v>340</v>
      </c>
      <c r="I715" s="83"/>
      <c r="J715" s="83"/>
      <c r="K715" s="83"/>
      <c r="L715" s="6"/>
      <c r="M715" s="6"/>
      <c r="P715" s="8"/>
    </row>
    <row r="716" spans="1:16" x14ac:dyDescent="0.3">
      <c r="A716" s="4">
        <v>22</v>
      </c>
      <c r="B716" s="5" t="str">
        <f>VLOOKUP(A716,'DESARROLLO - COLECCIÓN'!$F$4:$K$128,2,0)</f>
        <v>Social</v>
      </c>
      <c r="C716" s="6">
        <v>2201</v>
      </c>
      <c r="D716" s="7" t="str">
        <f>VLOOKUP(C716,'DESARROLLO - COLECCIÓN'!$H$4:$J$128,3,0)</f>
        <v>Delincuencia y aplicación de la ley</v>
      </c>
      <c r="E716" s="7" t="str">
        <f>VLOOKUP(C716,'DESARROLLO - COLECCIÓN'!$H$4:$K$128,4,0)</f>
        <v>DATADELITO</v>
      </c>
      <c r="F716" s="72">
        <f t="shared" si="36"/>
        <v>220124</v>
      </c>
      <c r="G716" s="78">
        <v>24</v>
      </c>
      <c r="H716" s="77" t="s">
        <v>341</v>
      </c>
      <c r="I716" s="83"/>
      <c r="J716" s="83"/>
      <c r="K716" s="83"/>
      <c r="L716" s="6"/>
      <c r="M716" s="6"/>
      <c r="P716" s="8"/>
    </row>
    <row r="717" spans="1:16" x14ac:dyDescent="0.3">
      <c r="A717" s="4">
        <v>22</v>
      </c>
      <c r="B717" s="5" t="str">
        <f>VLOOKUP(A717,'DESARROLLO - COLECCIÓN'!$F$4:$K$128,2,0)</f>
        <v>Social</v>
      </c>
      <c r="C717" s="6">
        <v>2201</v>
      </c>
      <c r="D717" s="7" t="str">
        <f>VLOOKUP(C717,'DESARROLLO - COLECCIÓN'!$H$4:$J$128,3,0)</f>
        <v>Delincuencia y aplicación de la ley</v>
      </c>
      <c r="E717" s="7" t="str">
        <f>VLOOKUP(C717,'DESARROLLO - COLECCIÓN'!$H$4:$K$128,4,0)</f>
        <v>DATADELITO</v>
      </c>
      <c r="F717" s="72">
        <f t="shared" si="36"/>
        <v>220125</v>
      </c>
      <c r="G717" s="78">
        <v>25</v>
      </c>
      <c r="H717" s="77" t="s">
        <v>342</v>
      </c>
      <c r="I717" s="83"/>
      <c r="J717" s="83"/>
      <c r="K717" s="83"/>
      <c r="L717" s="6"/>
      <c r="M717" s="6"/>
      <c r="P717" s="8"/>
    </row>
    <row r="718" spans="1:16" x14ac:dyDescent="0.3">
      <c r="A718" s="4">
        <v>22</v>
      </c>
      <c r="B718" s="5" t="str">
        <f>VLOOKUP(A718,'DESARROLLO - COLECCIÓN'!$F$4:$K$128,2,0)</f>
        <v>Social</v>
      </c>
      <c r="C718" s="6">
        <v>2201</v>
      </c>
      <c r="D718" s="7" t="str">
        <f>VLOOKUP(C718,'DESARROLLO - COLECCIÓN'!$H$4:$J$128,3,0)</f>
        <v>Delincuencia y aplicación de la ley</v>
      </c>
      <c r="E718" s="7" t="str">
        <f>VLOOKUP(C718,'DESARROLLO - COLECCIÓN'!$H$4:$K$128,4,0)</f>
        <v>DATADELITO</v>
      </c>
      <c r="F718" s="72">
        <f t="shared" si="36"/>
        <v>220126</v>
      </c>
      <c r="G718" s="78">
        <v>26</v>
      </c>
      <c r="H718" s="77" t="s">
        <v>343</v>
      </c>
      <c r="I718" s="83"/>
      <c r="J718" s="83"/>
      <c r="K718" s="83"/>
      <c r="L718" s="6"/>
      <c r="M718" s="6"/>
      <c r="P718" s="8"/>
    </row>
    <row r="719" spans="1:16" ht="31" customHeight="1" x14ac:dyDescent="0.3">
      <c r="A719" s="4">
        <v>22</v>
      </c>
      <c r="B719" s="5" t="str">
        <f>VLOOKUP(A719,'DESARROLLO - COLECCIÓN'!$F$4:$K$128,2,0)</f>
        <v>Social</v>
      </c>
      <c r="C719" s="6">
        <v>2201</v>
      </c>
      <c r="D719" s="7" t="str">
        <f>VLOOKUP(C719,'DESARROLLO - COLECCIÓN'!$H$4:$J$128,3,0)</f>
        <v>Delincuencia y aplicación de la ley</v>
      </c>
      <c r="E719" s="7" t="str">
        <f>VLOOKUP(C719,'DESARROLLO - COLECCIÓN'!$H$4:$K$128,4,0)</f>
        <v>DATADELITO</v>
      </c>
      <c r="F719" s="72">
        <f t="shared" si="36"/>
        <v>220127</v>
      </c>
      <c r="G719" s="78">
        <v>27</v>
      </c>
      <c r="H719" s="77" t="s">
        <v>986</v>
      </c>
      <c r="I719" s="83"/>
      <c r="J719" s="83"/>
      <c r="K719" s="83"/>
      <c r="L719" s="6"/>
      <c r="M719" s="6"/>
      <c r="P719" s="8"/>
    </row>
    <row r="720" spans="1:16" ht="24" x14ac:dyDescent="0.3">
      <c r="A720" s="4">
        <v>22</v>
      </c>
      <c r="B720" s="5" t="str">
        <f>VLOOKUP(A720,'DESARROLLO - COLECCIÓN'!$F$4:$K$128,2,0)</f>
        <v>Social</v>
      </c>
      <c r="C720" s="6">
        <v>2201</v>
      </c>
      <c r="D720" s="7" t="str">
        <f>VLOOKUP(C720,'DESARROLLO - COLECCIÓN'!$H$4:$J$128,3,0)</f>
        <v>Delincuencia y aplicación de la ley</v>
      </c>
      <c r="E720" s="7" t="str">
        <f>VLOOKUP(C720,'DESARROLLO - COLECCIÓN'!$H$4:$K$128,4,0)</f>
        <v>DATADELITO</v>
      </c>
      <c r="F720" s="72">
        <f t="shared" si="36"/>
        <v>220128</v>
      </c>
      <c r="G720" s="78">
        <v>28</v>
      </c>
      <c r="H720" s="77" t="s">
        <v>344</v>
      </c>
      <c r="I720" s="83"/>
      <c r="J720" s="83"/>
      <c r="K720" s="83"/>
      <c r="L720" s="6"/>
      <c r="M720" s="6"/>
      <c r="P720" s="8"/>
    </row>
    <row r="721" spans="1:16" ht="24" x14ac:dyDescent="0.3">
      <c r="A721" s="4">
        <v>22</v>
      </c>
      <c r="B721" s="5" t="str">
        <f>VLOOKUP(A721,'DESARROLLO - COLECCIÓN'!$F$4:$K$128,2,0)</f>
        <v>Social</v>
      </c>
      <c r="C721" s="6">
        <v>2201</v>
      </c>
      <c r="D721" s="7" t="str">
        <f>VLOOKUP(C721,'DESARROLLO - COLECCIÓN'!$H$4:$J$128,3,0)</f>
        <v>Delincuencia y aplicación de la ley</v>
      </c>
      <c r="E721" s="7" t="str">
        <f>VLOOKUP(C721,'DESARROLLO - COLECCIÓN'!$H$4:$K$128,4,0)</f>
        <v>DATADELITO</v>
      </c>
      <c r="F721" s="72">
        <f t="shared" si="36"/>
        <v>220129</v>
      </c>
      <c r="G721" s="78">
        <v>29</v>
      </c>
      <c r="H721" s="77" t="s">
        <v>345</v>
      </c>
      <c r="I721" s="83"/>
      <c r="J721" s="83"/>
      <c r="K721" s="83"/>
      <c r="L721" s="6"/>
      <c r="M721" s="6"/>
      <c r="P721" s="8"/>
    </row>
    <row r="722" spans="1:16" x14ac:dyDescent="0.3">
      <c r="A722" s="4">
        <v>22</v>
      </c>
      <c r="B722" s="5" t="str">
        <f>VLOOKUP(A722,'DESARROLLO - COLECCIÓN'!$F$4:$K$128,2,0)</f>
        <v>Social</v>
      </c>
      <c r="C722" s="6">
        <v>2201</v>
      </c>
      <c r="D722" s="7" t="str">
        <f>VLOOKUP(C722,'DESARROLLO - COLECCIÓN'!$H$4:$J$128,3,0)</f>
        <v>Delincuencia y aplicación de la ley</v>
      </c>
      <c r="E722" s="7" t="str">
        <f>VLOOKUP(C722,'DESARROLLO - COLECCIÓN'!$H$4:$K$128,4,0)</f>
        <v>DATADELITO</v>
      </c>
      <c r="F722" s="72">
        <f t="shared" si="36"/>
        <v>220130</v>
      </c>
      <c r="G722" s="78">
        <v>30</v>
      </c>
      <c r="H722" s="77" t="s">
        <v>346</v>
      </c>
      <c r="I722" s="83"/>
      <c r="J722" s="83"/>
      <c r="K722" s="83"/>
      <c r="L722" s="6"/>
      <c r="M722" s="6"/>
      <c r="P722" s="8"/>
    </row>
    <row r="723" spans="1:16" x14ac:dyDescent="0.3">
      <c r="A723" s="4">
        <v>22</v>
      </c>
      <c r="B723" s="5" t="str">
        <f>VLOOKUP(A723,'DESARROLLO - COLECCIÓN'!$F$4:$K$128,2,0)</f>
        <v>Social</v>
      </c>
      <c r="C723" s="6">
        <v>2201</v>
      </c>
      <c r="D723" s="7" t="str">
        <f>VLOOKUP(C723,'DESARROLLO - COLECCIÓN'!$H$4:$J$128,3,0)</f>
        <v>Delincuencia y aplicación de la ley</v>
      </c>
      <c r="E723" s="7" t="str">
        <f>VLOOKUP(C723,'DESARROLLO - COLECCIÓN'!$H$4:$K$128,4,0)</f>
        <v>DATADELITO</v>
      </c>
      <c r="F723" s="72">
        <f t="shared" si="36"/>
        <v>220131</v>
      </c>
      <c r="G723" s="78">
        <v>31</v>
      </c>
      <c r="H723" s="77" t="s">
        <v>347</v>
      </c>
      <c r="I723" s="83"/>
      <c r="J723" s="83"/>
      <c r="K723" s="83"/>
      <c r="L723" s="6"/>
      <c r="M723" s="6"/>
      <c r="P723" s="8"/>
    </row>
    <row r="724" spans="1:16" ht="14.5" x14ac:dyDescent="0.3">
      <c r="A724" s="4">
        <v>22</v>
      </c>
      <c r="B724" s="5" t="str">
        <f>VLOOKUP(A724,'DESARROLLO - COLECCIÓN'!$F$4:$K$128,2,0)</f>
        <v>Social</v>
      </c>
      <c r="C724" s="6">
        <v>2202</v>
      </c>
      <c r="D724" s="7" t="str">
        <f>VLOOKUP(C724,'DESARROLLO - COLECCIÓN'!$H$4:$J$128,3,0)</f>
        <v>Demografía</v>
      </c>
      <c r="E724" s="7" t="str">
        <f>VLOOKUP(C724,'DESARROLLO - COLECCIÓN'!$H$4:$K$128,4,0)</f>
        <v>DATADEMOGRAFÍA</v>
      </c>
      <c r="F724" s="72">
        <f t="shared" si="36"/>
        <v>220201</v>
      </c>
      <c r="G724" s="76">
        <v>1</v>
      </c>
      <c r="H724" s="77" t="s">
        <v>873</v>
      </c>
      <c r="I724" s="86"/>
      <c r="J724" s="86"/>
      <c r="K724" s="86"/>
      <c r="L724" s="6" t="s">
        <v>420</v>
      </c>
      <c r="M724" s="6" t="s">
        <v>420</v>
      </c>
      <c r="N724" s="9" t="s">
        <v>64</v>
      </c>
      <c r="P724" s="8"/>
    </row>
    <row r="725" spans="1:16" ht="14.5" x14ac:dyDescent="0.3">
      <c r="A725" s="4">
        <v>22</v>
      </c>
      <c r="B725" s="5" t="str">
        <f>VLOOKUP(A725,'DESARROLLO - COLECCIÓN'!$F$4:$K$128,2,0)</f>
        <v>Social</v>
      </c>
      <c r="C725" s="6">
        <v>2202</v>
      </c>
      <c r="D725" s="7" t="str">
        <f>VLOOKUP(C725,'DESARROLLO - COLECCIÓN'!$H$4:$J$128,3,0)</f>
        <v>Demografía</v>
      </c>
      <c r="E725" s="7" t="str">
        <f>VLOOKUP(C725,'DESARROLLO - COLECCIÓN'!$H$4:$K$128,4,0)</f>
        <v>DATADEMOGRAFÍA</v>
      </c>
      <c r="F725" s="72">
        <f t="shared" si="36"/>
        <v>220202</v>
      </c>
      <c r="G725" s="76">
        <v>2</v>
      </c>
      <c r="H725" s="77" t="s">
        <v>874</v>
      </c>
      <c r="I725" s="86"/>
      <c r="J725" s="86"/>
      <c r="K725" s="86"/>
      <c r="L725" s="6"/>
      <c r="M725" s="6"/>
      <c r="P725" s="8"/>
    </row>
    <row r="726" spans="1:16" ht="14.5" x14ac:dyDescent="0.3">
      <c r="A726" s="4">
        <v>22</v>
      </c>
      <c r="B726" s="5" t="str">
        <f>VLOOKUP(A726,'DESARROLLO - COLECCIÓN'!$F$4:$K$128,2,0)</f>
        <v>Social</v>
      </c>
      <c r="C726" s="6">
        <v>2202</v>
      </c>
      <c r="D726" s="7" t="str">
        <f>VLOOKUP(C726,'DESARROLLO - COLECCIÓN'!$H$4:$J$128,3,0)</f>
        <v>Demografía</v>
      </c>
      <c r="E726" s="7" t="str">
        <f>VLOOKUP(C726,'DESARROLLO - COLECCIÓN'!$H$4:$K$128,4,0)</f>
        <v>DATADEMOGRAFÍA</v>
      </c>
      <c r="F726" s="38">
        <f t="shared" si="36"/>
        <v>220203</v>
      </c>
      <c r="G726" s="73">
        <v>3</v>
      </c>
      <c r="H726" s="77" t="s">
        <v>878</v>
      </c>
      <c r="I726" s="86"/>
      <c r="J726" s="86"/>
      <c r="K726" s="86"/>
      <c r="L726" s="6"/>
      <c r="M726" s="6"/>
      <c r="P726" s="8"/>
    </row>
    <row r="727" spans="1:16" ht="14.5" x14ac:dyDescent="0.3">
      <c r="A727" s="4">
        <v>22</v>
      </c>
      <c r="B727" s="5" t="str">
        <f>VLOOKUP(A727,'DESARROLLO - COLECCIÓN'!$F$4:$K$128,2,0)</f>
        <v>Social</v>
      </c>
      <c r="C727" s="6">
        <v>2202</v>
      </c>
      <c r="D727" s="7" t="str">
        <f>VLOOKUP(C727,'DESARROLLO - COLECCIÓN'!$H$4:$J$128,3,0)</f>
        <v>Demografía</v>
      </c>
      <c r="E727" s="7" t="str">
        <f>VLOOKUP(C727,'DESARROLLO - COLECCIÓN'!$H$4:$K$128,4,0)</f>
        <v>DATADEMOGRAFÍA</v>
      </c>
      <c r="F727" s="38">
        <f t="shared" si="36"/>
        <v>220204</v>
      </c>
      <c r="G727" s="73">
        <v>4</v>
      </c>
      <c r="H727" s="77" t="s">
        <v>879</v>
      </c>
      <c r="I727" s="86"/>
      <c r="J727" s="86"/>
      <c r="K727" s="86"/>
      <c r="L727" s="6"/>
      <c r="M727" s="6"/>
      <c r="P727" s="8"/>
    </row>
    <row r="728" spans="1:16" ht="14.5" x14ac:dyDescent="0.3">
      <c r="A728" s="4">
        <v>22</v>
      </c>
      <c r="B728" s="5" t="str">
        <f>VLOOKUP(A728,'DESARROLLO - COLECCIÓN'!$F$4:$K$128,2,0)</f>
        <v>Social</v>
      </c>
      <c r="C728" s="6">
        <v>2202</v>
      </c>
      <c r="D728" s="7" t="str">
        <f>VLOOKUP(C728,'DESARROLLO - COLECCIÓN'!$H$4:$J$128,3,0)</f>
        <v>Demografía</v>
      </c>
      <c r="E728" s="7" t="str">
        <f>VLOOKUP(C728,'DESARROLLO - COLECCIÓN'!$H$4:$K$128,4,0)</f>
        <v>DATADEMOGRAFÍA</v>
      </c>
      <c r="F728" s="38">
        <f t="shared" si="36"/>
        <v>220205</v>
      </c>
      <c r="G728" s="73">
        <v>5</v>
      </c>
      <c r="H728" s="77" t="s">
        <v>880</v>
      </c>
      <c r="I728" s="86"/>
      <c r="J728" s="86"/>
      <c r="K728" s="86"/>
      <c r="L728" s="6"/>
      <c r="M728" s="6"/>
      <c r="P728" s="8"/>
    </row>
    <row r="729" spans="1:16" ht="14.5" x14ac:dyDescent="0.3">
      <c r="A729" s="4">
        <v>22</v>
      </c>
      <c r="B729" s="5" t="str">
        <f>VLOOKUP(A729,'DESARROLLO - COLECCIÓN'!$F$4:$K$128,2,0)</f>
        <v>Social</v>
      </c>
      <c r="C729" s="6">
        <v>2202</v>
      </c>
      <c r="D729" s="7" t="str">
        <f>VLOOKUP(C729,'DESARROLLO - COLECCIÓN'!$H$4:$J$128,3,0)</f>
        <v>Demografía</v>
      </c>
      <c r="E729" s="7" t="str">
        <f>VLOOKUP(C729,'DESARROLLO - COLECCIÓN'!$H$4:$K$128,4,0)</f>
        <v>DATADEMOGRAFÍA</v>
      </c>
      <c r="F729" s="38">
        <f t="shared" si="36"/>
        <v>220206</v>
      </c>
      <c r="G729" s="73">
        <v>6</v>
      </c>
      <c r="H729" s="77" t="s">
        <v>881</v>
      </c>
      <c r="I729" s="86"/>
      <c r="J729" s="86"/>
      <c r="K729" s="86"/>
      <c r="L729" s="6"/>
      <c r="M729" s="6"/>
      <c r="P729" s="8"/>
    </row>
    <row r="730" spans="1:16" ht="14.5" x14ac:dyDescent="0.3">
      <c r="A730" s="4">
        <v>22</v>
      </c>
      <c r="B730" s="5" t="str">
        <f>VLOOKUP(A730,'DESARROLLO - COLECCIÓN'!$F$4:$K$128,2,0)</f>
        <v>Social</v>
      </c>
      <c r="C730" s="6">
        <v>2202</v>
      </c>
      <c r="D730" s="7" t="str">
        <f>VLOOKUP(C730,'DESARROLLO - COLECCIÓN'!$H$4:$J$128,3,0)</f>
        <v>Demografía</v>
      </c>
      <c r="E730" s="7" t="str">
        <f>VLOOKUP(C730,'DESARROLLO - COLECCIÓN'!$H$4:$K$128,4,0)</f>
        <v>DATADEMOGRAFÍA</v>
      </c>
      <c r="F730" s="38">
        <f t="shared" si="36"/>
        <v>220207</v>
      </c>
      <c r="G730" s="73">
        <v>7</v>
      </c>
      <c r="H730" s="77" t="s">
        <v>1033</v>
      </c>
      <c r="I730" s="75">
        <f t="shared" ref="I730:I740" si="37">F730*1000+J730</f>
        <v>220207001</v>
      </c>
      <c r="J730" s="79">
        <v>1</v>
      </c>
      <c r="K730" s="57" t="s">
        <v>280</v>
      </c>
      <c r="L730" s="6"/>
      <c r="M730" s="6"/>
      <c r="P730" s="8"/>
    </row>
    <row r="731" spans="1:16" ht="14.5" x14ac:dyDescent="0.3">
      <c r="A731" s="4">
        <v>22</v>
      </c>
      <c r="B731" s="5" t="str">
        <f>VLOOKUP(A731,'DESARROLLO - COLECCIÓN'!$F$4:$K$128,2,0)</f>
        <v>Social</v>
      </c>
      <c r="C731" s="6">
        <v>2202</v>
      </c>
      <c r="D731" s="7" t="str">
        <f>VLOOKUP(C731,'DESARROLLO - COLECCIÓN'!$H$4:$J$128,3,0)</f>
        <v>Demografía</v>
      </c>
      <c r="E731" s="7" t="str">
        <f>VLOOKUP(C731,'DESARROLLO - COLECCIÓN'!$H$4:$K$128,4,0)</f>
        <v>DATADEMOGRAFÍA</v>
      </c>
      <c r="F731" s="38">
        <f t="shared" si="36"/>
        <v>220207</v>
      </c>
      <c r="G731" s="73">
        <v>7</v>
      </c>
      <c r="H731" s="77" t="s">
        <v>1033</v>
      </c>
      <c r="I731" s="75">
        <f t="shared" si="37"/>
        <v>220207002</v>
      </c>
      <c r="J731" s="79">
        <v>2</v>
      </c>
      <c r="K731" s="57" t="s">
        <v>281</v>
      </c>
      <c r="L731" s="6"/>
      <c r="M731" s="6"/>
      <c r="P731" s="8"/>
    </row>
    <row r="732" spans="1:16" ht="14.5" x14ac:dyDescent="0.3">
      <c r="A732" s="4">
        <v>22</v>
      </c>
      <c r="B732" s="5" t="str">
        <f>VLOOKUP(A732,'DESARROLLO - COLECCIÓN'!$F$4:$K$128,2,0)</f>
        <v>Social</v>
      </c>
      <c r="C732" s="6">
        <v>2202</v>
      </c>
      <c r="D732" s="7" t="str">
        <f>VLOOKUP(C732,'DESARROLLO - COLECCIÓN'!$H$4:$J$128,3,0)</f>
        <v>Demografía</v>
      </c>
      <c r="E732" s="7" t="str">
        <f>VLOOKUP(C732,'DESARROLLO - COLECCIÓN'!$H$4:$K$128,4,0)</f>
        <v>DATADEMOGRAFÍA</v>
      </c>
      <c r="F732" s="38">
        <f t="shared" si="36"/>
        <v>220207</v>
      </c>
      <c r="G732" s="73">
        <v>7</v>
      </c>
      <c r="H732" s="77" t="s">
        <v>1033</v>
      </c>
      <c r="I732" s="75">
        <f t="shared" si="37"/>
        <v>220207003</v>
      </c>
      <c r="J732" s="79">
        <v>3</v>
      </c>
      <c r="K732" s="57" t="s">
        <v>282</v>
      </c>
      <c r="L732" s="6"/>
      <c r="M732" s="6"/>
      <c r="P732" s="8"/>
    </row>
    <row r="733" spans="1:16" ht="14.5" x14ac:dyDescent="0.3">
      <c r="A733" s="4">
        <v>22</v>
      </c>
      <c r="B733" s="5" t="str">
        <f>VLOOKUP(A733,'DESARROLLO - COLECCIÓN'!$F$4:$K$128,2,0)</f>
        <v>Social</v>
      </c>
      <c r="C733" s="6">
        <v>2202</v>
      </c>
      <c r="D733" s="7" t="str">
        <f>VLOOKUP(C733,'DESARROLLO - COLECCIÓN'!$H$4:$J$128,3,0)</f>
        <v>Demografía</v>
      </c>
      <c r="E733" s="7" t="str">
        <f>VLOOKUP(C733,'DESARROLLO - COLECCIÓN'!$H$4:$K$128,4,0)</f>
        <v>DATADEMOGRAFÍA</v>
      </c>
      <c r="F733" s="38">
        <f t="shared" si="36"/>
        <v>220207</v>
      </c>
      <c r="G733" s="73">
        <v>7</v>
      </c>
      <c r="H733" s="77" t="s">
        <v>1033</v>
      </c>
      <c r="I733" s="75">
        <f t="shared" si="37"/>
        <v>220207004</v>
      </c>
      <c r="J733" s="79">
        <v>4</v>
      </c>
      <c r="K733" s="57" t="s">
        <v>283</v>
      </c>
      <c r="L733" s="6"/>
      <c r="M733" s="6"/>
      <c r="P733" s="8"/>
    </row>
    <row r="734" spans="1:16" ht="14.5" x14ac:dyDescent="0.3">
      <c r="A734" s="4">
        <v>22</v>
      </c>
      <c r="B734" s="5" t="str">
        <f>VLOOKUP(A734,'DESARROLLO - COLECCIÓN'!$F$4:$K$128,2,0)</f>
        <v>Social</v>
      </c>
      <c r="C734" s="6">
        <v>2202</v>
      </c>
      <c r="D734" s="7" t="str">
        <f>VLOOKUP(C734,'DESARROLLO - COLECCIÓN'!$H$4:$J$128,3,0)</f>
        <v>Demografía</v>
      </c>
      <c r="E734" s="7" t="str">
        <f>VLOOKUP(C734,'DESARROLLO - COLECCIÓN'!$H$4:$K$128,4,0)</f>
        <v>DATADEMOGRAFÍA</v>
      </c>
      <c r="F734" s="38">
        <f t="shared" si="36"/>
        <v>220207</v>
      </c>
      <c r="G734" s="73">
        <v>7</v>
      </c>
      <c r="H734" s="77" t="s">
        <v>1033</v>
      </c>
      <c r="I734" s="75">
        <f t="shared" si="37"/>
        <v>220207005</v>
      </c>
      <c r="J734" s="79">
        <v>5</v>
      </c>
      <c r="K734" s="57" t="s">
        <v>293</v>
      </c>
      <c r="L734" s="6"/>
      <c r="M734" s="6"/>
      <c r="P734" s="8"/>
    </row>
    <row r="735" spans="1:16" ht="14.5" x14ac:dyDescent="0.3">
      <c r="A735" s="4">
        <v>22</v>
      </c>
      <c r="B735" s="5" t="str">
        <f>VLOOKUP(A735,'DESARROLLO - COLECCIÓN'!$F$4:$K$128,2,0)</f>
        <v>Social</v>
      </c>
      <c r="C735" s="6">
        <v>2202</v>
      </c>
      <c r="D735" s="7" t="str">
        <f>VLOOKUP(C735,'DESARROLLO - COLECCIÓN'!$H$4:$J$128,3,0)</f>
        <v>Demografía</v>
      </c>
      <c r="E735" s="7" t="str">
        <f>VLOOKUP(C735,'DESARROLLO - COLECCIÓN'!$H$4:$K$128,4,0)</f>
        <v>DATADEMOGRAFÍA</v>
      </c>
      <c r="F735" s="38">
        <f t="shared" si="36"/>
        <v>220207</v>
      </c>
      <c r="G735" s="73">
        <v>7</v>
      </c>
      <c r="H735" s="77" t="s">
        <v>1033</v>
      </c>
      <c r="I735" s="75">
        <f t="shared" si="37"/>
        <v>220207006</v>
      </c>
      <c r="J735" s="79">
        <v>6</v>
      </c>
      <c r="K735" s="57" t="s">
        <v>292</v>
      </c>
      <c r="L735" s="6"/>
      <c r="M735" s="6"/>
      <c r="P735" s="8"/>
    </row>
    <row r="736" spans="1:16" ht="14.5" x14ac:dyDescent="0.3">
      <c r="A736" s="4">
        <v>22</v>
      </c>
      <c r="B736" s="5" t="str">
        <f>VLOOKUP(A736,'DESARROLLO - COLECCIÓN'!$F$4:$K$128,2,0)</f>
        <v>Social</v>
      </c>
      <c r="C736" s="6">
        <v>2202</v>
      </c>
      <c r="D736" s="7" t="str">
        <f>VLOOKUP(C736,'DESARROLLO - COLECCIÓN'!$H$4:$J$128,3,0)</f>
        <v>Demografía</v>
      </c>
      <c r="E736" s="7" t="str">
        <f>VLOOKUP(C736,'DESARROLLO - COLECCIÓN'!$H$4:$K$128,4,0)</f>
        <v>DATADEMOGRAFÍA</v>
      </c>
      <c r="F736" s="38">
        <f t="shared" si="36"/>
        <v>220207</v>
      </c>
      <c r="G736" s="73">
        <v>7</v>
      </c>
      <c r="H736" s="77" t="s">
        <v>1033</v>
      </c>
      <c r="I736" s="75">
        <f t="shared" si="37"/>
        <v>220207007</v>
      </c>
      <c r="J736" s="79">
        <v>7</v>
      </c>
      <c r="K736" s="57" t="s">
        <v>291</v>
      </c>
      <c r="L736" s="6"/>
      <c r="M736" s="6"/>
      <c r="P736" s="8"/>
    </row>
    <row r="737" spans="1:16" ht="14.5" x14ac:dyDescent="0.3">
      <c r="A737" s="4">
        <v>22</v>
      </c>
      <c r="B737" s="5" t="str">
        <f>VLOOKUP(A737,'DESARROLLO - COLECCIÓN'!$F$4:$K$128,2,0)</f>
        <v>Social</v>
      </c>
      <c r="C737" s="6">
        <v>2202</v>
      </c>
      <c r="D737" s="7" t="str">
        <f>VLOOKUP(C737,'DESARROLLO - COLECCIÓN'!$H$4:$J$128,3,0)</f>
        <v>Demografía</v>
      </c>
      <c r="E737" s="7" t="str">
        <f>VLOOKUP(C737,'DESARROLLO - COLECCIÓN'!$H$4:$K$128,4,0)</f>
        <v>DATADEMOGRAFÍA</v>
      </c>
      <c r="F737" s="38">
        <f t="shared" si="36"/>
        <v>220207</v>
      </c>
      <c r="G737" s="73">
        <v>7</v>
      </c>
      <c r="H737" s="77" t="s">
        <v>1033</v>
      </c>
      <c r="I737" s="75">
        <f t="shared" si="37"/>
        <v>220207008</v>
      </c>
      <c r="J737" s="79">
        <v>8</v>
      </c>
      <c r="K737" s="57" t="s">
        <v>294</v>
      </c>
      <c r="L737" s="6"/>
      <c r="M737" s="6"/>
      <c r="P737" s="8"/>
    </row>
    <row r="738" spans="1:16" ht="14.5" x14ac:dyDescent="0.3">
      <c r="A738" s="4">
        <v>22</v>
      </c>
      <c r="B738" s="5" t="str">
        <f>VLOOKUP(A738,'DESARROLLO - COLECCIÓN'!$F$4:$K$128,2,0)</f>
        <v>Social</v>
      </c>
      <c r="C738" s="6">
        <v>2202</v>
      </c>
      <c r="D738" s="7" t="str">
        <f>VLOOKUP(C738,'DESARROLLO - COLECCIÓN'!$H$4:$J$128,3,0)</f>
        <v>Demografía</v>
      </c>
      <c r="E738" s="7" t="str">
        <f>VLOOKUP(C738,'DESARROLLO - COLECCIÓN'!$H$4:$K$128,4,0)</f>
        <v>DATADEMOGRAFÍA</v>
      </c>
      <c r="F738" s="38">
        <f t="shared" si="36"/>
        <v>220207</v>
      </c>
      <c r="G738" s="73">
        <v>7</v>
      </c>
      <c r="H738" s="77" t="s">
        <v>1033</v>
      </c>
      <c r="I738" s="75">
        <f t="shared" si="37"/>
        <v>220207009</v>
      </c>
      <c r="J738" s="79">
        <v>9</v>
      </c>
      <c r="K738" s="57" t="s">
        <v>288</v>
      </c>
      <c r="L738" s="6"/>
      <c r="M738" s="6"/>
      <c r="P738" s="8"/>
    </row>
    <row r="739" spans="1:16" ht="14.5" x14ac:dyDescent="0.3">
      <c r="A739" s="4">
        <v>22</v>
      </c>
      <c r="B739" s="5" t="str">
        <f>VLOOKUP(A739,'DESARROLLO - COLECCIÓN'!$F$4:$K$128,2,0)</f>
        <v>Social</v>
      </c>
      <c r="C739" s="6">
        <v>2202</v>
      </c>
      <c r="D739" s="7" t="str">
        <f>VLOOKUP(C739,'DESARROLLO - COLECCIÓN'!$H$4:$J$128,3,0)</f>
        <v>Demografía</v>
      </c>
      <c r="E739" s="7" t="str">
        <f>VLOOKUP(C739,'DESARROLLO - COLECCIÓN'!$H$4:$K$128,4,0)</f>
        <v>DATADEMOGRAFÍA</v>
      </c>
      <c r="F739" s="38">
        <f t="shared" si="36"/>
        <v>220207</v>
      </c>
      <c r="G739" s="73">
        <v>7</v>
      </c>
      <c r="H739" s="77" t="s">
        <v>1033</v>
      </c>
      <c r="I739" s="75">
        <f t="shared" si="37"/>
        <v>220207010</v>
      </c>
      <c r="J739" s="79">
        <v>10</v>
      </c>
      <c r="K739" s="57" t="s">
        <v>289</v>
      </c>
      <c r="L739" s="6"/>
      <c r="M739" s="6"/>
      <c r="P739" s="8"/>
    </row>
    <row r="740" spans="1:16" ht="14.5" x14ac:dyDescent="0.3">
      <c r="A740" s="4">
        <v>22</v>
      </c>
      <c r="B740" s="5" t="str">
        <f>VLOOKUP(A740,'DESARROLLO - COLECCIÓN'!$F$4:$K$128,2,0)</f>
        <v>Social</v>
      </c>
      <c r="C740" s="6">
        <v>2202</v>
      </c>
      <c r="D740" s="7" t="str">
        <f>VLOOKUP(C740,'DESARROLLO - COLECCIÓN'!$H$4:$J$128,3,0)</f>
        <v>Demografía</v>
      </c>
      <c r="E740" s="7" t="str">
        <f>VLOOKUP(C740,'DESARROLLO - COLECCIÓN'!$H$4:$K$128,4,0)</f>
        <v>DATADEMOGRAFÍA</v>
      </c>
      <c r="F740" s="38">
        <f t="shared" si="36"/>
        <v>220207</v>
      </c>
      <c r="G740" s="73">
        <v>7</v>
      </c>
      <c r="H740" s="77" t="s">
        <v>1033</v>
      </c>
      <c r="I740" s="75">
        <f t="shared" si="37"/>
        <v>220207011</v>
      </c>
      <c r="J740" s="79">
        <v>11</v>
      </c>
      <c r="K740" s="57" t="s">
        <v>290</v>
      </c>
      <c r="L740" s="6"/>
      <c r="M740" s="6"/>
      <c r="P740" s="8"/>
    </row>
    <row r="741" spans="1:16" ht="14.5" x14ac:dyDescent="0.3">
      <c r="A741" s="4">
        <v>22</v>
      </c>
      <c r="B741" s="5" t="str">
        <f>VLOOKUP(A741,'DESARROLLO - COLECCIÓN'!$F$4:$K$128,2,0)</f>
        <v>Social</v>
      </c>
      <c r="C741" s="40">
        <v>2203</v>
      </c>
      <c r="D741" s="41" t="str">
        <f>VLOOKUP(C741,'DESARROLLO - COLECCIÓN'!$H$4:$J$128,3,0)</f>
        <v>Migración</v>
      </c>
      <c r="E741" s="41" t="str">
        <f>VLOOKUP(C741,'DESARROLLO - COLECCIÓN'!$H$4:$K$128,4,0)</f>
        <v>DATAMIGRACIÓN</v>
      </c>
      <c r="F741" s="38">
        <f t="shared" ref="F741:F772" si="38">C741*100+G741</f>
        <v>220301</v>
      </c>
      <c r="G741" s="73">
        <v>1</v>
      </c>
      <c r="H741" s="80" t="s">
        <v>877</v>
      </c>
      <c r="I741" s="75">
        <f t="shared" ref="I741:I752" si="39">F741*1000+J741</f>
        <v>220301001</v>
      </c>
      <c r="J741" s="79">
        <v>1</v>
      </c>
      <c r="K741" s="57" t="s">
        <v>930</v>
      </c>
      <c r="L741" s="6" t="s">
        <v>419</v>
      </c>
      <c r="M741" s="6" t="s">
        <v>419</v>
      </c>
      <c r="N741" s="8"/>
      <c r="O741" s="8"/>
    </row>
    <row r="742" spans="1:16" ht="14.5" x14ac:dyDescent="0.3">
      <c r="A742" s="4">
        <v>22</v>
      </c>
      <c r="B742" s="5" t="str">
        <f>VLOOKUP(A742,'DESARROLLO - COLECCIÓN'!$F$4:$K$128,2,0)</f>
        <v>Social</v>
      </c>
      <c r="C742" s="40">
        <v>2203</v>
      </c>
      <c r="D742" s="41" t="str">
        <f>VLOOKUP(C742,'DESARROLLO - COLECCIÓN'!$H$4:$J$128,3,0)</f>
        <v>Migración</v>
      </c>
      <c r="E742" s="41" t="str">
        <f>VLOOKUP(C742,'DESARROLLO - COLECCIÓN'!$H$4:$K$128,4,0)</f>
        <v>DATAMIGRACIÓN</v>
      </c>
      <c r="F742" s="38">
        <f t="shared" si="38"/>
        <v>220301</v>
      </c>
      <c r="G742" s="73">
        <v>1</v>
      </c>
      <c r="H742" s="80" t="s">
        <v>877</v>
      </c>
      <c r="I742" s="75">
        <f t="shared" si="39"/>
        <v>220301002</v>
      </c>
      <c r="J742" s="79">
        <v>2</v>
      </c>
      <c r="K742" s="57" t="s">
        <v>931</v>
      </c>
      <c r="L742" s="6"/>
      <c r="M742" s="6"/>
      <c r="N742" s="8"/>
      <c r="O742" s="8"/>
    </row>
    <row r="743" spans="1:16" ht="14.5" x14ac:dyDescent="0.3">
      <c r="A743" s="4">
        <v>22</v>
      </c>
      <c r="B743" s="5" t="str">
        <f>VLOOKUP(A743,'DESARROLLO - COLECCIÓN'!$F$4:$K$128,2,0)</f>
        <v>Social</v>
      </c>
      <c r="C743" s="40">
        <v>2203</v>
      </c>
      <c r="D743" s="41" t="str">
        <f>VLOOKUP(C743,'DESARROLLO - COLECCIÓN'!$H$4:$J$128,3,0)</f>
        <v>Migración</v>
      </c>
      <c r="E743" s="41" t="str">
        <f>VLOOKUP(C743,'DESARROLLO - COLECCIÓN'!$H$4:$K$128,4,0)</f>
        <v>DATAMIGRACIÓN</v>
      </c>
      <c r="F743" s="38">
        <f t="shared" si="38"/>
        <v>220301</v>
      </c>
      <c r="G743" s="73">
        <v>1</v>
      </c>
      <c r="H743" s="80" t="s">
        <v>877</v>
      </c>
      <c r="I743" s="75">
        <f t="shared" si="39"/>
        <v>220301003</v>
      </c>
      <c r="J743" s="79">
        <v>3</v>
      </c>
      <c r="K743" s="57" t="s">
        <v>932</v>
      </c>
      <c r="L743" s="6"/>
      <c r="M743" s="6"/>
      <c r="N743" s="8"/>
      <c r="O743" s="8"/>
    </row>
    <row r="744" spans="1:16" ht="14.5" x14ac:dyDescent="0.3">
      <c r="A744" s="4">
        <v>22</v>
      </c>
      <c r="B744" s="5" t="str">
        <f>VLOOKUP(A744,'DESARROLLO - COLECCIÓN'!$F$4:$K$128,2,0)</f>
        <v>Social</v>
      </c>
      <c r="C744" s="40">
        <v>2203</v>
      </c>
      <c r="D744" s="41" t="str">
        <f>VLOOKUP(C744,'DESARROLLO - COLECCIÓN'!$H$4:$J$128,3,0)</f>
        <v>Migración</v>
      </c>
      <c r="E744" s="41" t="str">
        <f>VLOOKUP(C744,'DESARROLLO - COLECCIÓN'!$H$4:$K$128,4,0)</f>
        <v>DATAMIGRACIÓN</v>
      </c>
      <c r="F744" s="38">
        <f t="shared" si="38"/>
        <v>220301</v>
      </c>
      <c r="G744" s="73">
        <v>1</v>
      </c>
      <c r="H744" s="80" t="s">
        <v>877</v>
      </c>
      <c r="I744" s="75">
        <f t="shared" si="39"/>
        <v>220301004</v>
      </c>
      <c r="J744" s="79">
        <v>4</v>
      </c>
      <c r="K744" s="57" t="s">
        <v>933</v>
      </c>
      <c r="L744" s="6"/>
      <c r="M744" s="6"/>
      <c r="N744" s="8"/>
      <c r="O744" s="8"/>
    </row>
    <row r="745" spans="1:16" ht="14.5" x14ac:dyDescent="0.3">
      <c r="A745" s="4">
        <v>22</v>
      </c>
      <c r="B745" s="5" t="str">
        <f>VLOOKUP(A745,'DESARROLLO - COLECCIÓN'!$F$4:$K$128,2,0)</f>
        <v>Social</v>
      </c>
      <c r="C745" s="40">
        <v>2203</v>
      </c>
      <c r="D745" s="41" t="str">
        <f>VLOOKUP(C745,'DESARROLLO - COLECCIÓN'!$H$4:$J$128,3,0)</f>
        <v>Migración</v>
      </c>
      <c r="E745" s="41" t="str">
        <f>VLOOKUP(C745,'DESARROLLO - COLECCIÓN'!$H$4:$K$128,4,0)</f>
        <v>DATAMIGRACIÓN</v>
      </c>
      <c r="F745" s="38">
        <f t="shared" si="38"/>
        <v>220301</v>
      </c>
      <c r="G745" s="73">
        <v>1</v>
      </c>
      <c r="H745" s="80" t="s">
        <v>877</v>
      </c>
      <c r="I745" s="75">
        <f t="shared" si="39"/>
        <v>220301005</v>
      </c>
      <c r="J745" s="79">
        <v>5</v>
      </c>
      <c r="K745" s="57" t="s">
        <v>934</v>
      </c>
      <c r="L745" s="6"/>
      <c r="M745" s="6"/>
      <c r="N745" s="8"/>
      <c r="O745" s="8"/>
    </row>
    <row r="746" spans="1:16" ht="14.5" x14ac:dyDescent="0.3">
      <c r="A746" s="4">
        <v>22</v>
      </c>
      <c r="B746" s="5" t="str">
        <f>VLOOKUP(A746,'DESARROLLO - COLECCIÓN'!$F$4:$K$128,2,0)</f>
        <v>Social</v>
      </c>
      <c r="C746" s="40">
        <v>2203</v>
      </c>
      <c r="D746" s="41" t="str">
        <f>VLOOKUP(C746,'DESARROLLO - COLECCIÓN'!$H$4:$J$128,3,0)</f>
        <v>Migración</v>
      </c>
      <c r="E746" s="41" t="str">
        <f>VLOOKUP(C746,'DESARROLLO - COLECCIÓN'!$H$4:$K$128,4,0)</f>
        <v>DATAMIGRACIÓN</v>
      </c>
      <c r="F746" s="38">
        <f t="shared" si="38"/>
        <v>220301</v>
      </c>
      <c r="G746" s="73">
        <v>1</v>
      </c>
      <c r="H746" s="80" t="s">
        <v>877</v>
      </c>
      <c r="I746" s="75">
        <f t="shared" si="39"/>
        <v>220301006</v>
      </c>
      <c r="J746" s="79">
        <v>6</v>
      </c>
      <c r="K746" s="57" t="s">
        <v>935</v>
      </c>
      <c r="L746" s="6"/>
      <c r="M746" s="6"/>
      <c r="N746" s="8"/>
      <c r="O746" s="8"/>
    </row>
    <row r="747" spans="1:16" ht="14.5" x14ac:dyDescent="0.3">
      <c r="A747" s="4">
        <v>22</v>
      </c>
      <c r="B747" s="5" t="str">
        <f>VLOOKUP(A747,'DESARROLLO - COLECCIÓN'!$F$4:$K$128,2,0)</f>
        <v>Social</v>
      </c>
      <c r="C747" s="40">
        <v>2203</v>
      </c>
      <c r="D747" s="41" t="str">
        <f>VLOOKUP(C747,'DESARROLLO - COLECCIÓN'!$H$4:$J$128,3,0)</f>
        <v>Migración</v>
      </c>
      <c r="E747" s="41" t="str">
        <f>VLOOKUP(C747,'DESARROLLO - COLECCIÓN'!$H$4:$K$128,4,0)</f>
        <v>DATAMIGRACIÓN</v>
      </c>
      <c r="F747" s="38">
        <f t="shared" si="38"/>
        <v>220302</v>
      </c>
      <c r="G747" s="73">
        <v>2</v>
      </c>
      <c r="H747" s="80" t="s">
        <v>876</v>
      </c>
      <c r="I747" s="75">
        <f t="shared" si="39"/>
        <v>220302001</v>
      </c>
      <c r="J747" s="79">
        <v>1</v>
      </c>
      <c r="K747" s="57" t="s">
        <v>936</v>
      </c>
      <c r="L747" s="6"/>
      <c r="M747" s="6"/>
      <c r="N747" s="8"/>
      <c r="O747" s="8"/>
    </row>
    <row r="748" spans="1:16" ht="14.5" x14ac:dyDescent="0.3">
      <c r="A748" s="4">
        <v>22</v>
      </c>
      <c r="B748" s="5" t="str">
        <f>VLOOKUP(A748,'DESARROLLO - COLECCIÓN'!$F$4:$K$128,2,0)</f>
        <v>Social</v>
      </c>
      <c r="C748" s="40">
        <v>2203</v>
      </c>
      <c r="D748" s="41" t="str">
        <f>VLOOKUP(C748,'DESARROLLO - COLECCIÓN'!$H$4:$J$128,3,0)</f>
        <v>Migración</v>
      </c>
      <c r="E748" s="41" t="str">
        <f>VLOOKUP(C748,'DESARROLLO - COLECCIÓN'!$H$4:$K$128,4,0)</f>
        <v>DATAMIGRACIÓN</v>
      </c>
      <c r="F748" s="38">
        <f t="shared" si="38"/>
        <v>220302</v>
      </c>
      <c r="G748" s="73">
        <v>2</v>
      </c>
      <c r="H748" s="80" t="s">
        <v>876</v>
      </c>
      <c r="I748" s="75">
        <f t="shared" si="39"/>
        <v>220302002</v>
      </c>
      <c r="J748" s="79">
        <v>2</v>
      </c>
      <c r="K748" s="57" t="s">
        <v>937</v>
      </c>
      <c r="L748" s="6"/>
      <c r="M748" s="6"/>
      <c r="N748" s="8"/>
      <c r="O748" s="8"/>
    </row>
    <row r="749" spans="1:16" ht="14.5" x14ac:dyDescent="0.3">
      <c r="A749" s="4">
        <v>22</v>
      </c>
      <c r="B749" s="5" t="str">
        <f>VLOOKUP(A749,'DESARROLLO - COLECCIÓN'!$F$4:$K$128,2,0)</f>
        <v>Social</v>
      </c>
      <c r="C749" s="40">
        <v>2203</v>
      </c>
      <c r="D749" s="41" t="str">
        <f>VLOOKUP(C749,'DESARROLLO - COLECCIÓN'!$H$4:$J$128,3,0)</f>
        <v>Migración</v>
      </c>
      <c r="E749" s="41" t="str">
        <f>VLOOKUP(C749,'DESARROLLO - COLECCIÓN'!$H$4:$K$128,4,0)</f>
        <v>DATAMIGRACIÓN</v>
      </c>
      <c r="F749" s="38">
        <f t="shared" si="38"/>
        <v>220302</v>
      </c>
      <c r="G749" s="73">
        <v>2</v>
      </c>
      <c r="H749" s="80" t="s">
        <v>876</v>
      </c>
      <c r="I749" s="75">
        <f t="shared" si="39"/>
        <v>220302003</v>
      </c>
      <c r="J749" s="79">
        <v>3</v>
      </c>
      <c r="K749" s="57" t="s">
        <v>938</v>
      </c>
      <c r="L749" s="6"/>
      <c r="M749" s="6"/>
      <c r="N749" s="8"/>
      <c r="O749" s="8"/>
    </row>
    <row r="750" spans="1:16" ht="14.5" x14ac:dyDescent="0.3">
      <c r="A750" s="4">
        <v>22</v>
      </c>
      <c r="B750" s="5" t="str">
        <f>VLOOKUP(A750,'DESARROLLO - COLECCIÓN'!$F$4:$K$128,2,0)</f>
        <v>Social</v>
      </c>
      <c r="C750" s="40">
        <v>2203</v>
      </c>
      <c r="D750" s="41" t="str">
        <f>VLOOKUP(C750,'DESARROLLO - COLECCIÓN'!$H$4:$J$128,3,0)</f>
        <v>Migración</v>
      </c>
      <c r="E750" s="41" t="str">
        <f>VLOOKUP(C750,'DESARROLLO - COLECCIÓN'!$H$4:$K$128,4,0)</f>
        <v>DATAMIGRACIÓN</v>
      </c>
      <c r="F750" s="38">
        <f t="shared" si="38"/>
        <v>220302</v>
      </c>
      <c r="G750" s="73">
        <v>2</v>
      </c>
      <c r="H750" s="80" t="s">
        <v>876</v>
      </c>
      <c r="I750" s="75">
        <f t="shared" si="39"/>
        <v>220302004</v>
      </c>
      <c r="J750" s="79">
        <v>4</v>
      </c>
      <c r="K750" s="57" t="s">
        <v>939</v>
      </c>
      <c r="L750" s="6"/>
      <c r="M750" s="6"/>
      <c r="N750" s="8"/>
      <c r="O750" s="8"/>
    </row>
    <row r="751" spans="1:16" ht="14.5" x14ac:dyDescent="0.3">
      <c r="A751" s="4">
        <v>22</v>
      </c>
      <c r="B751" s="5" t="str">
        <f>VLOOKUP(A751,'DESARROLLO - COLECCIÓN'!$F$4:$K$128,2,0)</f>
        <v>Social</v>
      </c>
      <c r="C751" s="40">
        <v>2203</v>
      </c>
      <c r="D751" s="41" t="str">
        <f>VLOOKUP(C751,'DESARROLLO - COLECCIÓN'!$H$4:$J$128,3,0)</f>
        <v>Migración</v>
      </c>
      <c r="E751" s="41" t="str">
        <f>VLOOKUP(C751,'DESARROLLO - COLECCIÓN'!$H$4:$K$128,4,0)</f>
        <v>DATAMIGRACIÓN</v>
      </c>
      <c r="F751" s="38">
        <f t="shared" si="38"/>
        <v>220302</v>
      </c>
      <c r="G751" s="73">
        <v>2</v>
      </c>
      <c r="H751" s="80" t="s">
        <v>876</v>
      </c>
      <c r="I751" s="75">
        <f t="shared" si="39"/>
        <v>220302005</v>
      </c>
      <c r="J751" s="79">
        <v>5</v>
      </c>
      <c r="K751" s="57" t="s">
        <v>940</v>
      </c>
      <c r="L751" s="6"/>
      <c r="M751" s="6"/>
      <c r="N751" s="8"/>
      <c r="O751" s="8"/>
    </row>
    <row r="752" spans="1:16" ht="14.5" x14ac:dyDescent="0.3">
      <c r="A752" s="4">
        <v>22</v>
      </c>
      <c r="B752" s="5" t="str">
        <f>VLOOKUP(A752,'DESARROLLO - COLECCIÓN'!$F$4:$K$128,2,0)</f>
        <v>Social</v>
      </c>
      <c r="C752" s="40">
        <v>2203</v>
      </c>
      <c r="D752" s="41" t="str">
        <f>VLOOKUP(C752,'DESARROLLO - COLECCIÓN'!$H$4:$J$128,3,0)</f>
        <v>Migración</v>
      </c>
      <c r="E752" s="41" t="str">
        <f>VLOOKUP(C752,'DESARROLLO - COLECCIÓN'!$H$4:$K$128,4,0)</f>
        <v>DATAMIGRACIÓN</v>
      </c>
      <c r="F752" s="38">
        <f t="shared" si="38"/>
        <v>220302</v>
      </c>
      <c r="G752" s="73">
        <v>2</v>
      </c>
      <c r="H752" s="80" t="s">
        <v>876</v>
      </c>
      <c r="I752" s="75">
        <f t="shared" si="39"/>
        <v>220302006</v>
      </c>
      <c r="J752" s="79">
        <v>6</v>
      </c>
      <c r="K752" s="57" t="s">
        <v>227</v>
      </c>
      <c r="L752" s="6"/>
      <c r="M752" s="6"/>
      <c r="N752" s="8"/>
      <c r="O752" s="8"/>
    </row>
    <row r="753" spans="1:15" ht="14.5" x14ac:dyDescent="0.3">
      <c r="A753" s="4">
        <v>22</v>
      </c>
      <c r="B753" s="5" t="str">
        <f>VLOOKUP(A753,'DESARROLLO - COLECCIÓN'!$F$4:$K$128,2,0)</f>
        <v>Social</v>
      </c>
      <c r="C753" s="40">
        <v>2204</v>
      </c>
      <c r="D753" s="41" t="str">
        <f>VLOOKUP(C753,'DESARROLLO - COLECCIÓN'!$H$4:$J$128,3,0)</f>
        <v>Pueblos Indígenas</v>
      </c>
      <c r="E753" s="41" t="str">
        <f>VLOOKUP(C753,'DESARROLLO - COLECCIÓN'!$H$4:$K$128,4,0)</f>
        <v>DATAPUEBLOS</v>
      </c>
      <c r="F753" s="38">
        <f t="shared" si="38"/>
        <v>220401</v>
      </c>
      <c r="G753" s="73">
        <v>1</v>
      </c>
      <c r="H753" s="61" t="s">
        <v>900</v>
      </c>
      <c r="I753" s="75">
        <f t="shared" ref="I753:I776" si="40">F753*1000+J753</f>
        <v>220401001</v>
      </c>
      <c r="J753" s="60">
        <v>1</v>
      </c>
      <c r="K753" s="61" t="s">
        <v>906</v>
      </c>
      <c r="L753" s="6" t="s">
        <v>420</v>
      </c>
      <c r="M753" s="6" t="s">
        <v>420</v>
      </c>
      <c r="N753" s="8"/>
      <c r="O753" s="8"/>
    </row>
    <row r="754" spans="1:15" ht="14.5" x14ac:dyDescent="0.3">
      <c r="A754" s="4">
        <v>22</v>
      </c>
      <c r="B754" s="5" t="str">
        <f>VLOOKUP(A754,'DESARROLLO - COLECCIÓN'!$F$4:$K$128,2,0)</f>
        <v>Social</v>
      </c>
      <c r="C754" s="40">
        <v>2204</v>
      </c>
      <c r="D754" s="41" t="str">
        <f>VLOOKUP(C754,'DESARROLLO - COLECCIÓN'!$H$4:$J$128,3,0)</f>
        <v>Pueblos Indígenas</v>
      </c>
      <c r="E754" s="41" t="str">
        <f>VLOOKUP(C754,'DESARROLLO - COLECCIÓN'!$H$4:$K$128,4,0)</f>
        <v>DATAPUEBLOS</v>
      </c>
      <c r="F754" s="38">
        <f t="shared" si="38"/>
        <v>220401</v>
      </c>
      <c r="G754" s="73">
        <v>1</v>
      </c>
      <c r="H754" s="61" t="s">
        <v>900</v>
      </c>
      <c r="I754" s="75">
        <f t="shared" si="40"/>
        <v>220401002</v>
      </c>
      <c r="J754" s="60">
        <v>2</v>
      </c>
      <c r="K754" s="61" t="s">
        <v>908</v>
      </c>
      <c r="L754" s="6"/>
      <c r="M754" s="6"/>
      <c r="N754" s="8"/>
      <c r="O754" s="8"/>
    </row>
    <row r="755" spans="1:15" ht="14.5" x14ac:dyDescent="0.3">
      <c r="A755" s="4">
        <v>22</v>
      </c>
      <c r="B755" s="5" t="str">
        <f>VLOOKUP(A755,'DESARROLLO - COLECCIÓN'!$F$4:$K$128,2,0)</f>
        <v>Social</v>
      </c>
      <c r="C755" s="40">
        <v>2204</v>
      </c>
      <c r="D755" s="41" t="str">
        <f>VLOOKUP(C755,'DESARROLLO - COLECCIÓN'!$H$4:$J$128,3,0)</f>
        <v>Pueblos Indígenas</v>
      </c>
      <c r="E755" s="41" t="str">
        <f>VLOOKUP(C755,'DESARROLLO - COLECCIÓN'!$H$4:$K$128,4,0)</f>
        <v>DATAPUEBLOS</v>
      </c>
      <c r="F755" s="38">
        <f t="shared" si="38"/>
        <v>220401</v>
      </c>
      <c r="G755" s="73">
        <v>1</v>
      </c>
      <c r="H755" s="61" t="s">
        <v>900</v>
      </c>
      <c r="I755" s="75">
        <f t="shared" si="40"/>
        <v>220401003</v>
      </c>
      <c r="J755" s="60">
        <v>3</v>
      </c>
      <c r="K755" s="61" t="s">
        <v>907</v>
      </c>
      <c r="L755" s="6"/>
      <c r="M755" s="6"/>
      <c r="N755" s="8"/>
      <c r="O755" s="8"/>
    </row>
    <row r="756" spans="1:15" ht="14.5" x14ac:dyDescent="0.3">
      <c r="A756" s="4">
        <v>22</v>
      </c>
      <c r="B756" s="5" t="str">
        <f>VLOOKUP(A756,'DESARROLLO - COLECCIÓN'!$F$4:$K$128,2,0)</f>
        <v>Social</v>
      </c>
      <c r="C756" s="40">
        <v>2204</v>
      </c>
      <c r="D756" s="41" t="str">
        <f>VLOOKUP(C756,'DESARROLLO - COLECCIÓN'!$H$4:$J$128,3,0)</f>
        <v>Pueblos Indígenas</v>
      </c>
      <c r="E756" s="41" t="str">
        <f>VLOOKUP(C756,'DESARROLLO - COLECCIÓN'!$H$4:$K$128,4,0)</f>
        <v>DATAPUEBLOS</v>
      </c>
      <c r="F756" s="38">
        <f t="shared" si="38"/>
        <v>220401</v>
      </c>
      <c r="G756" s="73">
        <v>1</v>
      </c>
      <c r="H756" s="61" t="s">
        <v>900</v>
      </c>
      <c r="I756" s="75">
        <f t="shared" si="40"/>
        <v>220401004</v>
      </c>
      <c r="J756" s="60">
        <v>4</v>
      </c>
      <c r="K756" s="61" t="s">
        <v>909</v>
      </c>
      <c r="L756" s="6"/>
      <c r="M756" s="6"/>
      <c r="N756" s="8"/>
      <c r="O756" s="8"/>
    </row>
    <row r="757" spans="1:15" ht="14.5" x14ac:dyDescent="0.3">
      <c r="A757" s="4">
        <v>22</v>
      </c>
      <c r="B757" s="5" t="str">
        <f>VLOOKUP(A757,'DESARROLLO - COLECCIÓN'!$F$4:$K$128,2,0)</f>
        <v>Social</v>
      </c>
      <c r="C757" s="40">
        <v>2204</v>
      </c>
      <c r="D757" s="41" t="str">
        <f>VLOOKUP(C757,'DESARROLLO - COLECCIÓN'!$H$4:$J$128,3,0)</f>
        <v>Pueblos Indígenas</v>
      </c>
      <c r="E757" s="41" t="str">
        <f>VLOOKUP(C757,'DESARROLLO - COLECCIÓN'!$H$4:$K$128,4,0)</f>
        <v>DATAPUEBLOS</v>
      </c>
      <c r="F757" s="38">
        <f t="shared" si="38"/>
        <v>220401</v>
      </c>
      <c r="G757" s="73">
        <v>1</v>
      </c>
      <c r="H757" s="61" t="s">
        <v>900</v>
      </c>
      <c r="I757" s="75">
        <f t="shared" si="40"/>
        <v>220401005</v>
      </c>
      <c r="J757" s="60">
        <v>5</v>
      </c>
      <c r="K757" s="61" t="s">
        <v>910</v>
      </c>
      <c r="L757" s="6"/>
      <c r="M757" s="6"/>
      <c r="N757" s="8"/>
      <c r="O757" s="8"/>
    </row>
    <row r="758" spans="1:15" ht="14.5" x14ac:dyDescent="0.3">
      <c r="A758" s="4">
        <v>22</v>
      </c>
      <c r="B758" s="5" t="str">
        <f>VLOOKUP(A758,'DESARROLLO - COLECCIÓN'!$F$4:$K$128,2,0)</f>
        <v>Social</v>
      </c>
      <c r="C758" s="40">
        <v>2204</v>
      </c>
      <c r="D758" s="41" t="str">
        <f>VLOOKUP(C758,'DESARROLLO - COLECCIÓN'!$H$4:$J$128,3,0)</f>
        <v>Pueblos Indígenas</v>
      </c>
      <c r="E758" s="41" t="str">
        <f>VLOOKUP(C758,'DESARROLLO - COLECCIÓN'!$H$4:$K$128,4,0)</f>
        <v>DATAPUEBLOS</v>
      </c>
      <c r="F758" s="38">
        <f t="shared" si="38"/>
        <v>220401</v>
      </c>
      <c r="G758" s="73">
        <v>1</v>
      </c>
      <c r="H758" s="61" t="s">
        <v>900</v>
      </c>
      <c r="I758" s="75">
        <f t="shared" si="40"/>
        <v>220401006</v>
      </c>
      <c r="J758" s="60">
        <v>6</v>
      </c>
      <c r="K758" s="61" t="s">
        <v>911</v>
      </c>
      <c r="L758" s="6"/>
      <c r="M758" s="6"/>
      <c r="N758" s="8"/>
      <c r="O758" s="8"/>
    </row>
    <row r="759" spans="1:15" ht="14.5" x14ac:dyDescent="0.3">
      <c r="A759" s="4">
        <v>22</v>
      </c>
      <c r="B759" s="5" t="str">
        <f>VLOOKUP(A759,'DESARROLLO - COLECCIÓN'!$F$4:$K$128,2,0)</f>
        <v>Social</v>
      </c>
      <c r="C759" s="40">
        <v>2204</v>
      </c>
      <c r="D759" s="41" t="str">
        <f>VLOOKUP(C759,'DESARROLLO - COLECCIÓN'!$H$4:$J$128,3,0)</f>
        <v>Pueblos Indígenas</v>
      </c>
      <c r="E759" s="41" t="str">
        <f>VLOOKUP(C759,'DESARROLLO - COLECCIÓN'!$H$4:$K$128,4,0)</f>
        <v>DATAPUEBLOS</v>
      </c>
      <c r="F759" s="38">
        <f t="shared" si="38"/>
        <v>220401</v>
      </c>
      <c r="G759" s="73">
        <v>1</v>
      </c>
      <c r="H759" s="61" t="s">
        <v>900</v>
      </c>
      <c r="I759" s="75">
        <f t="shared" si="40"/>
        <v>220401007</v>
      </c>
      <c r="J759" s="60">
        <v>7</v>
      </c>
      <c r="K759" s="61" t="s">
        <v>912</v>
      </c>
      <c r="L759" s="6"/>
      <c r="M759" s="6"/>
      <c r="N759" s="8"/>
      <c r="O759" s="8"/>
    </row>
    <row r="760" spans="1:15" ht="14.5" x14ac:dyDescent="0.3">
      <c r="A760" s="4">
        <v>22</v>
      </c>
      <c r="B760" s="5" t="str">
        <f>VLOOKUP(A760,'DESARROLLO - COLECCIÓN'!$F$4:$K$128,2,0)</f>
        <v>Social</v>
      </c>
      <c r="C760" s="40">
        <v>2204</v>
      </c>
      <c r="D760" s="41" t="str">
        <f>VLOOKUP(C760,'DESARROLLO - COLECCIÓN'!$H$4:$J$128,3,0)</f>
        <v>Pueblos Indígenas</v>
      </c>
      <c r="E760" s="41" t="str">
        <f>VLOOKUP(C760,'DESARROLLO - COLECCIÓN'!$H$4:$K$128,4,0)</f>
        <v>DATAPUEBLOS</v>
      </c>
      <c r="F760" s="38">
        <f t="shared" si="38"/>
        <v>220401</v>
      </c>
      <c r="G760" s="73">
        <v>1</v>
      </c>
      <c r="H760" s="61" t="s">
        <v>900</v>
      </c>
      <c r="I760" s="75">
        <f t="shared" si="40"/>
        <v>220401008</v>
      </c>
      <c r="J760" s="60">
        <v>8</v>
      </c>
      <c r="K760" s="61" t="s">
        <v>913</v>
      </c>
      <c r="L760" s="6"/>
      <c r="M760" s="6"/>
      <c r="N760" s="8"/>
      <c r="O760" s="8"/>
    </row>
    <row r="761" spans="1:15" ht="14.5" x14ac:dyDescent="0.3">
      <c r="A761" s="4">
        <v>22</v>
      </c>
      <c r="B761" s="5" t="str">
        <f>VLOOKUP(A761,'DESARROLLO - COLECCIÓN'!$F$4:$K$128,2,0)</f>
        <v>Social</v>
      </c>
      <c r="C761" s="40">
        <v>2204</v>
      </c>
      <c r="D761" s="41" t="str">
        <f>VLOOKUP(C761,'DESARROLLO - COLECCIÓN'!$H$4:$J$128,3,0)</f>
        <v>Pueblos Indígenas</v>
      </c>
      <c r="E761" s="41" t="str">
        <f>VLOOKUP(C761,'DESARROLLO - COLECCIÓN'!$H$4:$K$128,4,0)</f>
        <v>DATAPUEBLOS</v>
      </c>
      <c r="F761" s="38">
        <f t="shared" si="38"/>
        <v>220401</v>
      </c>
      <c r="G761" s="73">
        <v>1</v>
      </c>
      <c r="H761" s="61" t="s">
        <v>900</v>
      </c>
      <c r="I761" s="75">
        <f t="shared" si="40"/>
        <v>220401009</v>
      </c>
      <c r="J761" s="60">
        <v>9</v>
      </c>
      <c r="K761" s="61" t="s">
        <v>914</v>
      </c>
      <c r="L761" s="6"/>
      <c r="M761" s="6"/>
      <c r="N761" s="8"/>
      <c r="O761" s="8"/>
    </row>
    <row r="762" spans="1:15" ht="14.5" x14ac:dyDescent="0.3">
      <c r="A762" s="4">
        <v>22</v>
      </c>
      <c r="B762" s="5" t="str">
        <f>VLOOKUP(A762,'DESARROLLO - COLECCIÓN'!$F$4:$K$128,2,0)</f>
        <v>Social</v>
      </c>
      <c r="C762" s="40">
        <v>2204</v>
      </c>
      <c r="D762" s="41" t="str">
        <f>VLOOKUP(C762,'DESARROLLO - COLECCIÓN'!$H$4:$J$128,3,0)</f>
        <v>Pueblos Indígenas</v>
      </c>
      <c r="E762" s="41" t="str">
        <f>VLOOKUP(C762,'DESARROLLO - COLECCIÓN'!$H$4:$K$128,4,0)</f>
        <v>DATAPUEBLOS</v>
      </c>
      <c r="F762" s="38">
        <f t="shared" si="38"/>
        <v>220401</v>
      </c>
      <c r="G762" s="73">
        <v>1</v>
      </c>
      <c r="H762" s="61" t="s">
        <v>900</v>
      </c>
      <c r="I762" s="75">
        <f t="shared" si="40"/>
        <v>220401010</v>
      </c>
      <c r="J762" s="60">
        <v>10</v>
      </c>
      <c r="K762" s="61" t="s">
        <v>915</v>
      </c>
      <c r="L762" s="6"/>
      <c r="M762" s="6"/>
      <c r="N762" s="8"/>
      <c r="O762" s="8"/>
    </row>
    <row r="763" spans="1:15" ht="14.5" x14ac:dyDescent="0.3">
      <c r="A763" s="4">
        <v>22</v>
      </c>
      <c r="B763" s="5" t="str">
        <f>VLOOKUP(A763,'DESARROLLO - COLECCIÓN'!$F$4:$K$128,2,0)</f>
        <v>Social</v>
      </c>
      <c r="C763" s="40">
        <v>2204</v>
      </c>
      <c r="D763" s="41" t="str">
        <f>VLOOKUP(C763,'DESARROLLO - COLECCIÓN'!$H$4:$J$128,3,0)</f>
        <v>Pueblos Indígenas</v>
      </c>
      <c r="E763" s="41" t="str">
        <f>VLOOKUP(C763,'DESARROLLO - COLECCIÓN'!$H$4:$K$128,4,0)</f>
        <v>DATAPUEBLOS</v>
      </c>
      <c r="F763" s="38">
        <f t="shared" si="38"/>
        <v>220401</v>
      </c>
      <c r="G763" s="73">
        <v>1</v>
      </c>
      <c r="H763" s="61" t="s">
        <v>900</v>
      </c>
      <c r="I763" s="75">
        <f t="shared" si="40"/>
        <v>220401011</v>
      </c>
      <c r="J763" s="60">
        <v>11</v>
      </c>
      <c r="K763" s="61" t="s">
        <v>916</v>
      </c>
      <c r="L763" s="6"/>
      <c r="M763" s="6"/>
      <c r="N763" s="8"/>
      <c r="O763" s="8"/>
    </row>
    <row r="764" spans="1:15" ht="14.5" x14ac:dyDescent="0.3">
      <c r="A764" s="4">
        <v>22</v>
      </c>
      <c r="B764" s="5" t="str">
        <f>VLOOKUP(A764,'DESARROLLO - COLECCIÓN'!$F$4:$K$128,2,0)</f>
        <v>Social</v>
      </c>
      <c r="C764" s="40">
        <v>2204</v>
      </c>
      <c r="D764" s="41" t="str">
        <f>VLOOKUP(C764,'DESARROLLO - COLECCIÓN'!$H$4:$J$128,3,0)</f>
        <v>Pueblos Indígenas</v>
      </c>
      <c r="E764" s="41" t="str">
        <f>VLOOKUP(C764,'DESARROLLO - COLECCIÓN'!$H$4:$K$128,4,0)</f>
        <v>DATAPUEBLOS</v>
      </c>
      <c r="F764" s="38">
        <f t="shared" si="38"/>
        <v>220401</v>
      </c>
      <c r="G764" s="73">
        <v>1</v>
      </c>
      <c r="H764" s="61" t="s">
        <v>900</v>
      </c>
      <c r="I764" s="75">
        <f t="shared" si="40"/>
        <v>220401012</v>
      </c>
      <c r="J764" s="60">
        <v>12</v>
      </c>
      <c r="K764" s="61" t="s">
        <v>917</v>
      </c>
      <c r="L764" s="6"/>
      <c r="M764" s="6"/>
      <c r="N764" s="8"/>
      <c r="O764" s="8"/>
    </row>
    <row r="765" spans="1:15" ht="14.5" x14ac:dyDescent="0.3">
      <c r="A765" s="4">
        <v>22</v>
      </c>
      <c r="B765" s="5" t="str">
        <f>VLOOKUP(A765,'DESARROLLO - COLECCIÓN'!$F$4:$K$128,2,0)</f>
        <v>Social</v>
      </c>
      <c r="C765" s="40">
        <v>2204</v>
      </c>
      <c r="D765" s="41" t="str">
        <f>VLOOKUP(C765,'DESARROLLO - COLECCIÓN'!$H$4:$J$128,3,0)</f>
        <v>Pueblos Indígenas</v>
      </c>
      <c r="E765" s="41" t="str">
        <f>VLOOKUP(C765,'DESARROLLO - COLECCIÓN'!$H$4:$K$128,4,0)</f>
        <v>DATAPUEBLOS</v>
      </c>
      <c r="F765" s="38">
        <f t="shared" si="38"/>
        <v>220401</v>
      </c>
      <c r="G765" s="73">
        <v>1</v>
      </c>
      <c r="H765" s="61" t="s">
        <v>900</v>
      </c>
      <c r="I765" s="75">
        <f t="shared" si="40"/>
        <v>220401013</v>
      </c>
      <c r="J765" s="60">
        <v>13</v>
      </c>
      <c r="K765" s="61" t="s">
        <v>918</v>
      </c>
      <c r="L765" s="6"/>
      <c r="M765" s="6"/>
      <c r="N765" s="8"/>
      <c r="O765" s="8"/>
    </row>
    <row r="766" spans="1:15" ht="14.5" x14ac:dyDescent="0.3">
      <c r="A766" s="4">
        <v>22</v>
      </c>
      <c r="B766" s="5" t="str">
        <f>VLOOKUP(A766,'DESARROLLO - COLECCIÓN'!$F$4:$K$128,2,0)</f>
        <v>Social</v>
      </c>
      <c r="C766" s="40">
        <v>2204</v>
      </c>
      <c r="D766" s="41" t="str">
        <f>VLOOKUP(C766,'DESARROLLO - COLECCIÓN'!$H$4:$J$128,3,0)</f>
        <v>Pueblos Indígenas</v>
      </c>
      <c r="E766" s="41" t="str">
        <f>VLOOKUP(C766,'DESARROLLO - COLECCIÓN'!$H$4:$K$128,4,0)</f>
        <v>DATAPUEBLOS</v>
      </c>
      <c r="F766" s="38">
        <f t="shared" si="38"/>
        <v>220401</v>
      </c>
      <c r="G766" s="73">
        <v>1</v>
      </c>
      <c r="H766" s="61" t="s">
        <v>900</v>
      </c>
      <c r="I766" s="75">
        <f t="shared" si="40"/>
        <v>220401014</v>
      </c>
      <c r="J766" s="60">
        <v>14</v>
      </c>
      <c r="K766" s="61" t="s">
        <v>919</v>
      </c>
      <c r="L766" s="6"/>
      <c r="M766" s="6"/>
      <c r="N766" s="8"/>
      <c r="O766" s="8"/>
    </row>
    <row r="767" spans="1:15" ht="14.5" x14ac:dyDescent="0.3">
      <c r="A767" s="4">
        <v>22</v>
      </c>
      <c r="B767" s="5" t="str">
        <f>VLOOKUP(A767,'DESARROLLO - COLECCIÓN'!$F$4:$K$128,2,0)</f>
        <v>Social</v>
      </c>
      <c r="C767" s="40">
        <v>2204</v>
      </c>
      <c r="D767" s="41" t="str">
        <f>VLOOKUP(C767,'DESARROLLO - COLECCIÓN'!$H$4:$J$128,3,0)</f>
        <v>Pueblos Indígenas</v>
      </c>
      <c r="E767" s="41" t="str">
        <f>VLOOKUP(C767,'DESARROLLO - COLECCIÓN'!$H$4:$K$128,4,0)</f>
        <v>DATAPUEBLOS</v>
      </c>
      <c r="F767" s="38">
        <f t="shared" si="38"/>
        <v>220401</v>
      </c>
      <c r="G767" s="73">
        <v>1</v>
      </c>
      <c r="H767" s="61" t="s">
        <v>900</v>
      </c>
      <c r="I767" s="75">
        <f t="shared" si="40"/>
        <v>220401015</v>
      </c>
      <c r="J767" s="60">
        <v>15</v>
      </c>
      <c r="K767" s="61" t="s">
        <v>920</v>
      </c>
      <c r="L767" s="6"/>
      <c r="M767" s="6"/>
      <c r="N767" s="8"/>
      <c r="O767" s="8"/>
    </row>
    <row r="768" spans="1:15" ht="14.5" x14ac:dyDescent="0.3">
      <c r="A768" s="4">
        <v>22</v>
      </c>
      <c r="B768" s="5" t="str">
        <f>VLOOKUP(A768,'DESARROLLO - COLECCIÓN'!$F$4:$K$128,2,0)</f>
        <v>Social</v>
      </c>
      <c r="C768" s="40">
        <v>2204</v>
      </c>
      <c r="D768" s="41" t="str">
        <f>VLOOKUP(C768,'DESARROLLO - COLECCIÓN'!$H$4:$J$128,3,0)</f>
        <v>Pueblos Indígenas</v>
      </c>
      <c r="E768" s="41" t="str">
        <f>VLOOKUP(C768,'DESARROLLO - COLECCIÓN'!$H$4:$K$128,4,0)</f>
        <v>DATAPUEBLOS</v>
      </c>
      <c r="F768" s="38">
        <f t="shared" si="38"/>
        <v>220401</v>
      </c>
      <c r="G768" s="73">
        <v>1</v>
      </c>
      <c r="H768" s="61" t="s">
        <v>900</v>
      </c>
      <c r="I768" s="75">
        <f t="shared" si="40"/>
        <v>220401016</v>
      </c>
      <c r="J768" s="60">
        <v>16</v>
      </c>
      <c r="K768" s="61" t="s">
        <v>921</v>
      </c>
      <c r="L768" s="6"/>
      <c r="M768" s="6"/>
      <c r="N768" s="8"/>
      <c r="O768" s="8"/>
    </row>
    <row r="769" spans="1:15" ht="14.5" x14ac:dyDescent="0.3">
      <c r="A769" s="4">
        <v>22</v>
      </c>
      <c r="B769" s="5" t="str">
        <f>VLOOKUP(A769,'DESARROLLO - COLECCIÓN'!$F$4:$K$128,2,0)</f>
        <v>Social</v>
      </c>
      <c r="C769" s="40">
        <v>2204</v>
      </c>
      <c r="D769" s="41" t="str">
        <f>VLOOKUP(C769,'DESARROLLO - COLECCIÓN'!$H$4:$J$128,3,0)</f>
        <v>Pueblos Indígenas</v>
      </c>
      <c r="E769" s="41" t="str">
        <f>VLOOKUP(C769,'DESARROLLO - COLECCIÓN'!$H$4:$K$128,4,0)</f>
        <v>DATAPUEBLOS</v>
      </c>
      <c r="F769" s="38">
        <f t="shared" si="38"/>
        <v>220401</v>
      </c>
      <c r="G769" s="73">
        <v>1</v>
      </c>
      <c r="H769" s="61" t="s">
        <v>900</v>
      </c>
      <c r="I769" s="75">
        <f t="shared" si="40"/>
        <v>220401017</v>
      </c>
      <c r="J769" s="60">
        <v>17</v>
      </c>
      <c r="K769" s="61" t="s">
        <v>922</v>
      </c>
      <c r="L769" s="6"/>
      <c r="M769" s="6"/>
      <c r="N769" s="8"/>
      <c r="O769" s="8"/>
    </row>
    <row r="770" spans="1:15" ht="14.5" x14ac:dyDescent="0.3">
      <c r="A770" s="4">
        <v>22</v>
      </c>
      <c r="B770" s="5" t="str">
        <f>VLOOKUP(A770,'DESARROLLO - COLECCIÓN'!$F$4:$K$128,2,0)</f>
        <v>Social</v>
      </c>
      <c r="C770" s="40">
        <v>2204</v>
      </c>
      <c r="D770" s="41" t="str">
        <f>VLOOKUP(C770,'DESARROLLO - COLECCIÓN'!$H$4:$J$128,3,0)</f>
        <v>Pueblos Indígenas</v>
      </c>
      <c r="E770" s="41" t="str">
        <f>VLOOKUP(C770,'DESARROLLO - COLECCIÓN'!$H$4:$K$128,4,0)</f>
        <v>DATAPUEBLOS</v>
      </c>
      <c r="F770" s="38">
        <f t="shared" si="38"/>
        <v>220401</v>
      </c>
      <c r="G770" s="73">
        <v>1</v>
      </c>
      <c r="H770" s="61" t="s">
        <v>900</v>
      </c>
      <c r="I770" s="75">
        <f t="shared" si="40"/>
        <v>220401018</v>
      </c>
      <c r="J770" s="60">
        <v>18</v>
      </c>
      <c r="K770" s="61" t="s">
        <v>923</v>
      </c>
      <c r="L770" s="6"/>
      <c r="M770" s="6"/>
      <c r="N770" s="8"/>
      <c r="O770" s="8"/>
    </row>
    <row r="771" spans="1:15" ht="14.5" x14ac:dyDescent="0.3">
      <c r="A771" s="4">
        <v>22</v>
      </c>
      <c r="B771" s="5" t="str">
        <f>VLOOKUP(A771,'DESARROLLO - COLECCIÓN'!$F$4:$K$128,2,0)</f>
        <v>Social</v>
      </c>
      <c r="C771" s="40">
        <v>2204</v>
      </c>
      <c r="D771" s="41" t="str">
        <f>VLOOKUP(C771,'DESARROLLO - COLECCIÓN'!$H$4:$J$128,3,0)</f>
        <v>Pueblos Indígenas</v>
      </c>
      <c r="E771" s="41" t="str">
        <f>VLOOKUP(C771,'DESARROLLO - COLECCIÓN'!$H$4:$K$128,4,0)</f>
        <v>DATAPUEBLOS</v>
      </c>
      <c r="F771" s="38">
        <f t="shared" si="38"/>
        <v>220401</v>
      </c>
      <c r="G771" s="73">
        <v>1</v>
      </c>
      <c r="H771" s="61" t="s">
        <v>900</v>
      </c>
      <c r="I771" s="75">
        <f t="shared" si="40"/>
        <v>220401019</v>
      </c>
      <c r="J771" s="60">
        <v>19</v>
      </c>
      <c r="K771" s="61" t="s">
        <v>924</v>
      </c>
      <c r="L771" s="6"/>
      <c r="M771" s="6"/>
      <c r="N771" s="8"/>
      <c r="O771" s="8"/>
    </row>
    <row r="772" spans="1:15" ht="14.5" x14ac:dyDescent="0.3">
      <c r="A772" s="4">
        <v>22</v>
      </c>
      <c r="B772" s="5" t="str">
        <f>VLOOKUP(A772,'DESARROLLO - COLECCIÓN'!$F$4:$K$128,2,0)</f>
        <v>Social</v>
      </c>
      <c r="C772" s="40">
        <v>2204</v>
      </c>
      <c r="D772" s="41" t="str">
        <f>VLOOKUP(C772,'DESARROLLO - COLECCIÓN'!$H$4:$J$128,3,0)</f>
        <v>Pueblos Indígenas</v>
      </c>
      <c r="E772" s="41" t="str">
        <f>VLOOKUP(C772,'DESARROLLO - COLECCIÓN'!$H$4:$K$128,4,0)</f>
        <v>DATAPUEBLOS</v>
      </c>
      <c r="F772" s="38">
        <f t="shared" si="38"/>
        <v>220401</v>
      </c>
      <c r="G772" s="73">
        <v>1</v>
      </c>
      <c r="H772" s="61" t="s">
        <v>900</v>
      </c>
      <c r="I772" s="75">
        <f t="shared" si="40"/>
        <v>220401020</v>
      </c>
      <c r="J772" s="60">
        <v>20</v>
      </c>
      <c r="K772" s="61" t="s">
        <v>925</v>
      </c>
      <c r="L772" s="6"/>
      <c r="M772" s="6"/>
      <c r="N772" s="8"/>
      <c r="O772" s="8"/>
    </row>
    <row r="773" spans="1:15" ht="14.5" x14ac:dyDescent="0.3">
      <c r="A773" s="4">
        <v>22</v>
      </c>
      <c r="B773" s="5" t="str">
        <f>VLOOKUP(A773,'DESARROLLO - COLECCIÓN'!$F$4:$K$128,2,0)</f>
        <v>Social</v>
      </c>
      <c r="C773" s="40">
        <v>2204</v>
      </c>
      <c r="D773" s="41" t="str">
        <f>VLOOKUP(C773,'DESARROLLO - COLECCIÓN'!$H$4:$J$128,3,0)</f>
        <v>Pueblos Indígenas</v>
      </c>
      <c r="E773" s="41" t="str">
        <f>VLOOKUP(C773,'DESARROLLO - COLECCIÓN'!$H$4:$K$128,4,0)</f>
        <v>DATAPUEBLOS</v>
      </c>
      <c r="F773" s="38">
        <f t="shared" ref="F773:F804" si="41">C773*100+G773</f>
        <v>220401</v>
      </c>
      <c r="G773" s="73">
        <v>1</v>
      </c>
      <c r="H773" s="61" t="s">
        <v>900</v>
      </c>
      <c r="I773" s="75">
        <f t="shared" si="40"/>
        <v>220401021</v>
      </c>
      <c r="J773" s="60">
        <v>21</v>
      </c>
      <c r="K773" s="61" t="s">
        <v>926</v>
      </c>
      <c r="L773" s="6"/>
      <c r="M773" s="6"/>
      <c r="N773" s="8"/>
      <c r="O773" s="8"/>
    </row>
    <row r="774" spans="1:15" ht="14.5" x14ac:dyDescent="0.3">
      <c r="A774" s="4">
        <v>22</v>
      </c>
      <c r="B774" s="5" t="str">
        <f>VLOOKUP(A774,'DESARROLLO - COLECCIÓN'!$F$4:$K$128,2,0)</f>
        <v>Social</v>
      </c>
      <c r="C774" s="40">
        <v>2204</v>
      </c>
      <c r="D774" s="41" t="str">
        <f>VLOOKUP(C774,'DESARROLLO - COLECCIÓN'!$H$4:$J$128,3,0)</f>
        <v>Pueblos Indígenas</v>
      </c>
      <c r="E774" s="41" t="str">
        <f>VLOOKUP(C774,'DESARROLLO - COLECCIÓN'!$H$4:$K$128,4,0)</f>
        <v>DATAPUEBLOS</v>
      </c>
      <c r="F774" s="38">
        <f t="shared" si="41"/>
        <v>220401</v>
      </c>
      <c r="G774" s="73">
        <v>1</v>
      </c>
      <c r="H774" s="61" t="s">
        <v>900</v>
      </c>
      <c r="I774" s="75">
        <f t="shared" si="40"/>
        <v>220401022</v>
      </c>
      <c r="J774" s="60">
        <v>22</v>
      </c>
      <c r="K774" s="61" t="s">
        <v>927</v>
      </c>
      <c r="L774" s="6"/>
      <c r="M774" s="6"/>
      <c r="N774" s="8"/>
      <c r="O774" s="8"/>
    </row>
    <row r="775" spans="1:15" ht="14.5" x14ac:dyDescent="0.3">
      <c r="A775" s="4">
        <v>22</v>
      </c>
      <c r="B775" s="5" t="str">
        <f>VLOOKUP(A775,'DESARROLLO - COLECCIÓN'!$F$4:$K$128,2,0)</f>
        <v>Social</v>
      </c>
      <c r="C775" s="40">
        <v>2204</v>
      </c>
      <c r="D775" s="41" t="str">
        <f>VLOOKUP(C775,'DESARROLLO - COLECCIÓN'!$H$4:$J$128,3,0)</f>
        <v>Pueblos Indígenas</v>
      </c>
      <c r="E775" s="41" t="str">
        <f>VLOOKUP(C775,'DESARROLLO - COLECCIÓN'!$H$4:$K$128,4,0)</f>
        <v>DATAPUEBLOS</v>
      </c>
      <c r="F775" s="38">
        <f t="shared" si="41"/>
        <v>220402</v>
      </c>
      <c r="G775" s="74">
        <v>2</v>
      </c>
      <c r="H775" s="61" t="s">
        <v>899</v>
      </c>
      <c r="I775" s="75">
        <f t="shared" si="40"/>
        <v>220402001</v>
      </c>
      <c r="J775" s="60">
        <v>1</v>
      </c>
      <c r="K775" s="61" t="s">
        <v>903</v>
      </c>
      <c r="L775" s="6"/>
      <c r="M775" s="6"/>
      <c r="N775" s="8"/>
      <c r="O775" s="8"/>
    </row>
    <row r="776" spans="1:15" ht="14.5" x14ac:dyDescent="0.3">
      <c r="A776" s="4">
        <v>22</v>
      </c>
      <c r="B776" s="5" t="str">
        <f>VLOOKUP(A776,'DESARROLLO - COLECCIÓN'!$F$4:$K$128,2,0)</f>
        <v>Social</v>
      </c>
      <c r="C776" s="40">
        <v>2204</v>
      </c>
      <c r="D776" s="41" t="str">
        <f>VLOOKUP(C776,'DESARROLLO - COLECCIÓN'!$H$4:$J$128,3,0)</f>
        <v>Pueblos Indígenas</v>
      </c>
      <c r="E776" s="41" t="str">
        <f>VLOOKUP(C776,'DESARROLLO - COLECCIÓN'!$H$4:$K$128,4,0)</f>
        <v>DATAPUEBLOS</v>
      </c>
      <c r="F776" s="38">
        <f t="shared" si="41"/>
        <v>220402</v>
      </c>
      <c r="G776" s="74">
        <v>2</v>
      </c>
      <c r="H776" s="61" t="s">
        <v>899</v>
      </c>
      <c r="I776" s="75">
        <f t="shared" si="40"/>
        <v>220402002</v>
      </c>
      <c r="J776" s="60">
        <v>2</v>
      </c>
      <c r="K776" s="61" t="s">
        <v>904</v>
      </c>
      <c r="L776" s="6"/>
      <c r="M776" s="6"/>
      <c r="N776" s="8"/>
      <c r="O776" s="8"/>
    </row>
    <row r="777" spans="1:15" ht="14.5" x14ac:dyDescent="0.3">
      <c r="A777" s="4">
        <v>22</v>
      </c>
      <c r="B777" s="5" t="str">
        <f>VLOOKUP(A777,'DESARROLLO - COLECCIÓN'!$F$4:$K$128,2,0)</f>
        <v>Social</v>
      </c>
      <c r="C777" s="40">
        <v>2204</v>
      </c>
      <c r="D777" s="41" t="str">
        <f>VLOOKUP(C777,'DESARROLLO - COLECCIÓN'!$H$4:$J$128,3,0)</f>
        <v>Pueblos Indígenas</v>
      </c>
      <c r="E777" s="41" t="str">
        <f>VLOOKUP(C777,'DESARROLLO - COLECCIÓN'!$H$4:$K$128,4,0)</f>
        <v>DATAPUEBLOS</v>
      </c>
      <c r="F777" s="38">
        <f t="shared" si="41"/>
        <v>220402</v>
      </c>
      <c r="G777" s="74">
        <v>2</v>
      </c>
      <c r="H777" s="61" t="s">
        <v>899</v>
      </c>
      <c r="I777" s="75">
        <f t="shared" ref="I777:I800" si="42">F777*1000+J777</f>
        <v>220402003</v>
      </c>
      <c r="J777" s="60">
        <v>3</v>
      </c>
      <c r="K777" s="61" t="s">
        <v>902</v>
      </c>
      <c r="L777" s="6"/>
      <c r="M777" s="6"/>
      <c r="N777" s="8"/>
      <c r="O777" s="8"/>
    </row>
    <row r="778" spans="1:15" ht="14.5" x14ac:dyDescent="0.3">
      <c r="A778" s="4">
        <v>22</v>
      </c>
      <c r="B778" s="5" t="str">
        <f>VLOOKUP(A778,'DESARROLLO - COLECCIÓN'!$F$4:$K$128,2,0)</f>
        <v>Social</v>
      </c>
      <c r="C778" s="40">
        <v>2204</v>
      </c>
      <c r="D778" s="41" t="str">
        <f>VLOOKUP(C778,'DESARROLLO - COLECCIÓN'!$H$4:$J$128,3,0)</f>
        <v>Pueblos Indígenas</v>
      </c>
      <c r="E778" s="41" t="str">
        <f>VLOOKUP(C778,'DESARROLLO - COLECCIÓN'!$H$4:$K$128,4,0)</f>
        <v>DATAPUEBLOS</v>
      </c>
      <c r="F778" s="38">
        <f t="shared" si="41"/>
        <v>220402</v>
      </c>
      <c r="G778" s="74">
        <v>2</v>
      </c>
      <c r="H778" s="61" t="s">
        <v>899</v>
      </c>
      <c r="I778" s="75">
        <f t="shared" si="42"/>
        <v>220402004</v>
      </c>
      <c r="J778" s="60">
        <v>4</v>
      </c>
      <c r="K778" s="61" t="s">
        <v>905</v>
      </c>
      <c r="L778" s="6"/>
      <c r="M778" s="6"/>
      <c r="N778" s="8"/>
      <c r="O778" s="8"/>
    </row>
    <row r="779" spans="1:15" ht="14.5" x14ac:dyDescent="0.3">
      <c r="A779" s="4">
        <v>22</v>
      </c>
      <c r="B779" s="5" t="str">
        <f>VLOOKUP(A779,'DESARROLLO - COLECCIÓN'!$F$4:$K$128,2,0)</f>
        <v>Social</v>
      </c>
      <c r="C779" s="40">
        <v>2204</v>
      </c>
      <c r="D779" s="41" t="str">
        <f>VLOOKUP(C779,'DESARROLLO - COLECCIÓN'!$H$4:$J$128,3,0)</f>
        <v>Pueblos Indígenas</v>
      </c>
      <c r="E779" s="41" t="str">
        <f>VLOOKUP(C779,'DESARROLLO - COLECCIÓN'!$H$4:$K$128,4,0)</f>
        <v>DATAPUEBLOS</v>
      </c>
      <c r="F779" s="38">
        <f t="shared" si="41"/>
        <v>220402</v>
      </c>
      <c r="G779" s="74">
        <v>2</v>
      </c>
      <c r="H779" s="61" t="s">
        <v>899</v>
      </c>
      <c r="I779" s="75">
        <f t="shared" si="42"/>
        <v>220402005</v>
      </c>
      <c r="J779" s="60">
        <v>5</v>
      </c>
      <c r="K779" s="61" t="s">
        <v>901</v>
      </c>
      <c r="L779" s="6"/>
      <c r="M779" s="6"/>
      <c r="N779" s="8"/>
      <c r="O779" s="8"/>
    </row>
    <row r="780" spans="1:15" ht="14.5" x14ac:dyDescent="0.3">
      <c r="A780" s="4">
        <v>22</v>
      </c>
      <c r="B780" s="5" t="str">
        <f>VLOOKUP(A780,'DESARROLLO - COLECCIÓN'!$F$4:$K$128,2,0)</f>
        <v>Social</v>
      </c>
      <c r="C780" s="40">
        <v>2204</v>
      </c>
      <c r="D780" s="41" t="str">
        <f>VLOOKUP(C780,'DESARROLLO - COLECCIÓN'!$H$4:$J$128,3,0)</f>
        <v>Pueblos Indígenas</v>
      </c>
      <c r="E780" s="41" t="str">
        <f>VLOOKUP(C780,'DESARROLLO - COLECCIÓN'!$H$4:$K$128,4,0)</f>
        <v>DATAPUEBLOS</v>
      </c>
      <c r="F780" s="38">
        <f t="shared" si="41"/>
        <v>220403</v>
      </c>
      <c r="G780" s="74">
        <v>3</v>
      </c>
      <c r="H780" s="61" t="s">
        <v>929</v>
      </c>
      <c r="I780" s="75">
        <f t="shared" si="42"/>
        <v>220403001</v>
      </c>
      <c r="J780" s="60">
        <v>1</v>
      </c>
      <c r="K780" s="57" t="s">
        <v>882</v>
      </c>
      <c r="L780" s="6"/>
      <c r="M780" s="6"/>
      <c r="N780" s="8"/>
      <c r="O780" s="8"/>
    </row>
    <row r="781" spans="1:15" ht="14.5" x14ac:dyDescent="0.3">
      <c r="A781" s="4">
        <v>22</v>
      </c>
      <c r="B781" s="5" t="str">
        <f>VLOOKUP(A781,'DESARROLLO - COLECCIÓN'!$F$4:$K$128,2,0)</f>
        <v>Social</v>
      </c>
      <c r="C781" s="40">
        <v>2204</v>
      </c>
      <c r="D781" s="41" t="str">
        <f>VLOOKUP(C781,'DESARROLLO - COLECCIÓN'!$H$4:$J$128,3,0)</f>
        <v>Pueblos Indígenas</v>
      </c>
      <c r="E781" s="41" t="str">
        <f>VLOOKUP(C781,'DESARROLLO - COLECCIÓN'!$H$4:$K$128,4,0)</f>
        <v>DATAPUEBLOS</v>
      </c>
      <c r="F781" s="38">
        <f t="shared" si="41"/>
        <v>220403</v>
      </c>
      <c r="G781" s="74">
        <v>3</v>
      </c>
      <c r="H781" s="61" t="s">
        <v>929</v>
      </c>
      <c r="I781" s="75">
        <f t="shared" si="42"/>
        <v>220403002</v>
      </c>
      <c r="J781" s="60">
        <v>2</v>
      </c>
      <c r="K781" s="57" t="s">
        <v>873</v>
      </c>
      <c r="L781" s="6"/>
      <c r="M781" s="6"/>
      <c r="N781" s="8"/>
      <c r="O781" s="8"/>
    </row>
    <row r="782" spans="1:15" ht="14.5" x14ac:dyDescent="0.3">
      <c r="A782" s="4">
        <v>22</v>
      </c>
      <c r="B782" s="5" t="str">
        <f>VLOOKUP(A782,'DESARROLLO - COLECCIÓN'!$F$4:$K$128,2,0)</f>
        <v>Social</v>
      </c>
      <c r="C782" s="40">
        <v>2204</v>
      </c>
      <c r="D782" s="41" t="str">
        <f>VLOOKUP(C782,'DESARROLLO - COLECCIÓN'!$H$4:$J$128,3,0)</f>
        <v>Pueblos Indígenas</v>
      </c>
      <c r="E782" s="41" t="str">
        <f>VLOOKUP(C782,'DESARROLLO - COLECCIÓN'!$H$4:$K$128,4,0)</f>
        <v>DATAPUEBLOS</v>
      </c>
      <c r="F782" s="38">
        <f t="shared" si="41"/>
        <v>220403</v>
      </c>
      <c r="G782" s="74">
        <v>3</v>
      </c>
      <c r="H782" s="61" t="s">
        <v>929</v>
      </c>
      <c r="I782" s="75">
        <f t="shared" si="42"/>
        <v>220403003</v>
      </c>
      <c r="J782" s="60">
        <v>3</v>
      </c>
      <c r="K782" s="57" t="s">
        <v>874</v>
      </c>
      <c r="L782" s="6"/>
      <c r="M782" s="6"/>
      <c r="N782" s="8"/>
      <c r="O782" s="8"/>
    </row>
    <row r="783" spans="1:15" ht="14.5" x14ac:dyDescent="0.3">
      <c r="A783" s="4">
        <v>22</v>
      </c>
      <c r="B783" s="5" t="str">
        <f>VLOOKUP(A783,'DESARROLLO - COLECCIÓN'!$F$4:$K$128,2,0)</f>
        <v>Social</v>
      </c>
      <c r="C783" s="40">
        <v>2204</v>
      </c>
      <c r="D783" s="41" t="str">
        <f>VLOOKUP(C783,'DESARROLLO - COLECCIÓN'!$H$4:$J$128,3,0)</f>
        <v>Pueblos Indígenas</v>
      </c>
      <c r="E783" s="41" t="str">
        <f>VLOOKUP(C783,'DESARROLLO - COLECCIÓN'!$H$4:$K$128,4,0)</f>
        <v>DATAPUEBLOS</v>
      </c>
      <c r="F783" s="38">
        <f t="shared" si="41"/>
        <v>220403</v>
      </c>
      <c r="G783" s="74">
        <v>3</v>
      </c>
      <c r="H783" s="61" t="s">
        <v>929</v>
      </c>
      <c r="I783" s="75">
        <f t="shared" si="42"/>
        <v>220403004</v>
      </c>
      <c r="J783" s="60">
        <v>4</v>
      </c>
      <c r="K783" s="57" t="s">
        <v>71</v>
      </c>
      <c r="L783" s="6"/>
      <c r="M783" s="6"/>
      <c r="N783" s="8"/>
      <c r="O783" s="8"/>
    </row>
    <row r="784" spans="1:15" ht="14.5" x14ac:dyDescent="0.3">
      <c r="A784" s="4">
        <v>22</v>
      </c>
      <c r="B784" s="5" t="str">
        <f>VLOOKUP(A784,'DESARROLLO - COLECCIÓN'!$F$4:$K$128,2,0)</f>
        <v>Social</v>
      </c>
      <c r="C784" s="40">
        <v>2204</v>
      </c>
      <c r="D784" s="41" t="str">
        <f>VLOOKUP(C784,'DESARROLLO - COLECCIÓN'!$H$4:$J$128,3,0)</f>
        <v>Pueblos Indígenas</v>
      </c>
      <c r="E784" s="41" t="str">
        <f>VLOOKUP(C784,'DESARROLLO - COLECCIÓN'!$H$4:$K$128,4,0)</f>
        <v>DATAPUEBLOS</v>
      </c>
      <c r="F784" s="38">
        <f t="shared" si="41"/>
        <v>220403</v>
      </c>
      <c r="G784" s="74">
        <v>3</v>
      </c>
      <c r="H784" s="61" t="s">
        <v>929</v>
      </c>
      <c r="I784" s="75">
        <f t="shared" si="42"/>
        <v>220403005</v>
      </c>
      <c r="J784" s="60">
        <v>5</v>
      </c>
      <c r="K784" s="57" t="s">
        <v>896</v>
      </c>
      <c r="L784" s="6"/>
      <c r="M784" s="6"/>
      <c r="N784" s="8"/>
      <c r="O784" s="8"/>
    </row>
    <row r="785" spans="1:15" ht="14.5" x14ac:dyDescent="0.3">
      <c r="A785" s="4">
        <v>22</v>
      </c>
      <c r="B785" s="5" t="str">
        <f>VLOOKUP(A785,'DESARROLLO - COLECCIÓN'!$F$4:$K$128,2,0)</f>
        <v>Social</v>
      </c>
      <c r="C785" s="40">
        <v>2204</v>
      </c>
      <c r="D785" s="41" t="str">
        <f>VLOOKUP(C785,'DESARROLLO - COLECCIÓN'!$H$4:$J$128,3,0)</f>
        <v>Pueblos Indígenas</v>
      </c>
      <c r="E785" s="41" t="str">
        <f>VLOOKUP(C785,'DESARROLLO - COLECCIÓN'!$H$4:$K$128,4,0)</f>
        <v>DATAPUEBLOS</v>
      </c>
      <c r="F785" s="38">
        <f t="shared" si="41"/>
        <v>220403</v>
      </c>
      <c r="G785" s="74">
        <v>3</v>
      </c>
      <c r="H785" s="61" t="s">
        <v>929</v>
      </c>
      <c r="I785" s="75">
        <f t="shared" si="42"/>
        <v>220403006</v>
      </c>
      <c r="J785" s="60">
        <v>6</v>
      </c>
      <c r="K785" s="57" t="s">
        <v>897</v>
      </c>
      <c r="L785" s="6"/>
      <c r="M785" s="6"/>
      <c r="N785" s="8"/>
      <c r="O785" s="8"/>
    </row>
    <row r="786" spans="1:15" ht="14.5" x14ac:dyDescent="0.3">
      <c r="A786" s="4">
        <v>22</v>
      </c>
      <c r="B786" s="5" t="str">
        <f>VLOOKUP(A786,'DESARROLLO - COLECCIÓN'!$F$4:$K$128,2,0)</f>
        <v>Social</v>
      </c>
      <c r="C786" s="40">
        <v>2204</v>
      </c>
      <c r="D786" s="41" t="str">
        <f>VLOOKUP(C786,'DESARROLLO - COLECCIÓN'!$H$4:$J$128,3,0)</f>
        <v>Pueblos Indígenas</v>
      </c>
      <c r="E786" s="41" t="str">
        <f>VLOOKUP(C786,'DESARROLLO - COLECCIÓN'!$H$4:$K$128,4,0)</f>
        <v>DATAPUEBLOS</v>
      </c>
      <c r="F786" s="38">
        <f t="shared" si="41"/>
        <v>220404</v>
      </c>
      <c r="G786" s="74">
        <v>4</v>
      </c>
      <c r="H786" s="61" t="s">
        <v>898</v>
      </c>
      <c r="I786" s="75">
        <f t="shared" si="42"/>
        <v>220404001</v>
      </c>
      <c r="J786" s="60">
        <v>1</v>
      </c>
      <c r="K786" s="57" t="s">
        <v>883</v>
      </c>
      <c r="L786" s="6"/>
      <c r="M786" s="6"/>
      <c r="N786" s="8"/>
      <c r="O786" s="8"/>
    </row>
    <row r="787" spans="1:15" ht="14.5" x14ac:dyDescent="0.3">
      <c r="A787" s="4">
        <v>22</v>
      </c>
      <c r="B787" s="5" t="str">
        <f>VLOOKUP(A787,'DESARROLLO - COLECCIÓN'!$F$4:$K$128,2,0)</f>
        <v>Social</v>
      </c>
      <c r="C787" s="40">
        <v>2204</v>
      </c>
      <c r="D787" s="41" t="str">
        <f>VLOOKUP(C787,'DESARROLLO - COLECCIÓN'!$H$4:$J$128,3,0)</f>
        <v>Pueblos Indígenas</v>
      </c>
      <c r="E787" s="41" t="str">
        <f>VLOOKUP(C787,'DESARROLLO - COLECCIÓN'!$H$4:$K$128,4,0)</f>
        <v>DATAPUEBLOS</v>
      </c>
      <c r="F787" s="38">
        <f t="shared" si="41"/>
        <v>220404</v>
      </c>
      <c r="G787" s="74">
        <v>4</v>
      </c>
      <c r="H787" s="61" t="s">
        <v>898</v>
      </c>
      <c r="I787" s="75">
        <f t="shared" si="42"/>
        <v>220404002</v>
      </c>
      <c r="J787" s="60">
        <v>2</v>
      </c>
      <c r="K787" s="57" t="s">
        <v>884</v>
      </c>
      <c r="L787" s="6"/>
      <c r="M787" s="6"/>
      <c r="N787" s="8"/>
      <c r="O787" s="8"/>
    </row>
    <row r="788" spans="1:15" ht="14.5" x14ac:dyDescent="0.3">
      <c r="A788" s="4">
        <v>22</v>
      </c>
      <c r="B788" s="5" t="str">
        <f>VLOOKUP(A788,'DESARROLLO - COLECCIÓN'!$F$4:$K$128,2,0)</f>
        <v>Social</v>
      </c>
      <c r="C788" s="40">
        <v>2204</v>
      </c>
      <c r="D788" s="41" t="str">
        <f>VLOOKUP(C788,'DESARROLLO - COLECCIÓN'!$H$4:$J$128,3,0)</f>
        <v>Pueblos Indígenas</v>
      </c>
      <c r="E788" s="41" t="str">
        <f>VLOOKUP(C788,'DESARROLLO - COLECCIÓN'!$H$4:$K$128,4,0)</f>
        <v>DATAPUEBLOS</v>
      </c>
      <c r="F788" s="38">
        <f t="shared" si="41"/>
        <v>220404</v>
      </c>
      <c r="G788" s="74">
        <v>4</v>
      </c>
      <c r="H788" s="61" t="s">
        <v>898</v>
      </c>
      <c r="I788" s="75">
        <f t="shared" si="42"/>
        <v>220404003</v>
      </c>
      <c r="J788" s="60">
        <v>3</v>
      </c>
      <c r="K788" s="57" t="s">
        <v>885</v>
      </c>
      <c r="L788" s="6"/>
      <c r="M788" s="6"/>
      <c r="N788" s="8"/>
      <c r="O788" s="8"/>
    </row>
    <row r="789" spans="1:15" ht="14.5" x14ac:dyDescent="0.3">
      <c r="A789" s="4">
        <v>22</v>
      </c>
      <c r="B789" s="5" t="str">
        <f>VLOOKUP(A789,'DESARROLLO - COLECCIÓN'!$F$4:$K$128,2,0)</f>
        <v>Social</v>
      </c>
      <c r="C789" s="40">
        <v>2204</v>
      </c>
      <c r="D789" s="41" t="str">
        <f>VLOOKUP(C789,'DESARROLLO - COLECCIÓN'!$H$4:$J$128,3,0)</f>
        <v>Pueblos Indígenas</v>
      </c>
      <c r="E789" s="41" t="str">
        <f>VLOOKUP(C789,'DESARROLLO - COLECCIÓN'!$H$4:$K$128,4,0)</f>
        <v>DATAPUEBLOS</v>
      </c>
      <c r="F789" s="38">
        <f t="shared" si="41"/>
        <v>220404</v>
      </c>
      <c r="G789" s="74">
        <v>4</v>
      </c>
      <c r="H789" s="61" t="s">
        <v>898</v>
      </c>
      <c r="I789" s="75">
        <f t="shared" si="42"/>
        <v>220404004</v>
      </c>
      <c r="J789" s="60">
        <v>4</v>
      </c>
      <c r="K789" s="57" t="s">
        <v>886</v>
      </c>
      <c r="L789" s="6"/>
      <c r="M789" s="6"/>
      <c r="N789" s="8"/>
      <c r="O789" s="8"/>
    </row>
    <row r="790" spans="1:15" ht="14.5" x14ac:dyDescent="0.3">
      <c r="A790" s="4">
        <v>22</v>
      </c>
      <c r="B790" s="5" t="str">
        <f>VLOOKUP(A790,'DESARROLLO - COLECCIÓN'!$F$4:$K$128,2,0)</f>
        <v>Social</v>
      </c>
      <c r="C790" s="40">
        <v>2204</v>
      </c>
      <c r="D790" s="41" t="str">
        <f>VLOOKUP(C790,'DESARROLLO - COLECCIÓN'!$H$4:$J$128,3,0)</f>
        <v>Pueblos Indígenas</v>
      </c>
      <c r="E790" s="41" t="str">
        <f>VLOOKUP(C790,'DESARROLLO - COLECCIÓN'!$H$4:$K$128,4,0)</f>
        <v>DATAPUEBLOS</v>
      </c>
      <c r="F790" s="38">
        <f t="shared" si="41"/>
        <v>220404</v>
      </c>
      <c r="G790" s="74">
        <v>4</v>
      </c>
      <c r="H790" s="61" t="s">
        <v>898</v>
      </c>
      <c r="I790" s="75">
        <f t="shared" si="42"/>
        <v>220404005</v>
      </c>
      <c r="J790" s="60">
        <v>5</v>
      </c>
      <c r="K790" s="57" t="s">
        <v>887</v>
      </c>
      <c r="L790" s="6"/>
      <c r="M790" s="6"/>
      <c r="N790" s="8"/>
      <c r="O790" s="8"/>
    </row>
    <row r="791" spans="1:15" ht="14.5" x14ac:dyDescent="0.3">
      <c r="A791" s="4">
        <v>22</v>
      </c>
      <c r="B791" s="5" t="str">
        <f>VLOOKUP(A791,'DESARROLLO - COLECCIÓN'!$F$4:$K$128,2,0)</f>
        <v>Social</v>
      </c>
      <c r="C791" s="40">
        <v>2204</v>
      </c>
      <c r="D791" s="41" t="str">
        <f>VLOOKUP(C791,'DESARROLLO - COLECCIÓN'!$H$4:$J$128,3,0)</f>
        <v>Pueblos Indígenas</v>
      </c>
      <c r="E791" s="41" t="str">
        <f>VLOOKUP(C791,'DESARROLLO - COLECCIÓN'!$H$4:$K$128,4,0)</f>
        <v>DATAPUEBLOS</v>
      </c>
      <c r="F791" s="38">
        <f t="shared" si="41"/>
        <v>220404</v>
      </c>
      <c r="G791" s="74">
        <v>4</v>
      </c>
      <c r="H791" s="61" t="s">
        <v>898</v>
      </c>
      <c r="I791" s="75">
        <f t="shared" si="42"/>
        <v>220404006</v>
      </c>
      <c r="J791" s="60">
        <v>6</v>
      </c>
      <c r="K791" s="57" t="s">
        <v>888</v>
      </c>
      <c r="L791" s="6"/>
      <c r="M791" s="6"/>
      <c r="N791" s="8"/>
      <c r="O791" s="8"/>
    </row>
    <row r="792" spans="1:15" ht="14.5" x14ac:dyDescent="0.3">
      <c r="A792" s="4">
        <v>22</v>
      </c>
      <c r="B792" s="5" t="str">
        <f>VLOOKUP(A792,'DESARROLLO - COLECCIÓN'!$F$4:$K$128,2,0)</f>
        <v>Social</v>
      </c>
      <c r="C792" s="40">
        <v>2204</v>
      </c>
      <c r="D792" s="41" t="str">
        <f>VLOOKUP(C792,'DESARROLLO - COLECCIÓN'!$H$4:$J$128,3,0)</f>
        <v>Pueblos Indígenas</v>
      </c>
      <c r="E792" s="41" t="str">
        <f>VLOOKUP(C792,'DESARROLLO - COLECCIÓN'!$H$4:$K$128,4,0)</f>
        <v>DATAPUEBLOS</v>
      </c>
      <c r="F792" s="38">
        <f t="shared" si="41"/>
        <v>220404</v>
      </c>
      <c r="G792" s="74">
        <v>4</v>
      </c>
      <c r="H792" s="61" t="s">
        <v>898</v>
      </c>
      <c r="I792" s="75">
        <f t="shared" si="42"/>
        <v>220404007</v>
      </c>
      <c r="J792" s="60">
        <v>7</v>
      </c>
      <c r="K792" s="57" t="s">
        <v>889</v>
      </c>
      <c r="L792" s="6"/>
      <c r="M792" s="6"/>
      <c r="N792" s="8"/>
      <c r="O792" s="8"/>
    </row>
    <row r="793" spans="1:15" ht="14.5" x14ac:dyDescent="0.3">
      <c r="A793" s="4">
        <v>22</v>
      </c>
      <c r="B793" s="5" t="str">
        <f>VLOOKUP(A793,'DESARROLLO - COLECCIÓN'!$F$4:$K$128,2,0)</f>
        <v>Social</v>
      </c>
      <c r="C793" s="40">
        <v>2204</v>
      </c>
      <c r="D793" s="41" t="str">
        <f>VLOOKUP(C793,'DESARROLLO - COLECCIÓN'!$H$4:$J$128,3,0)</f>
        <v>Pueblos Indígenas</v>
      </c>
      <c r="E793" s="41" t="str">
        <f>VLOOKUP(C793,'DESARROLLO - COLECCIÓN'!$H$4:$K$128,4,0)</f>
        <v>DATAPUEBLOS</v>
      </c>
      <c r="F793" s="38">
        <f t="shared" si="41"/>
        <v>220404</v>
      </c>
      <c r="G793" s="74">
        <v>4</v>
      </c>
      <c r="H793" s="61" t="s">
        <v>898</v>
      </c>
      <c r="I793" s="75">
        <f t="shared" si="42"/>
        <v>220404008</v>
      </c>
      <c r="J793" s="60">
        <v>8</v>
      </c>
      <c r="K793" s="57" t="s">
        <v>890</v>
      </c>
      <c r="L793" s="6"/>
      <c r="M793" s="6"/>
      <c r="N793" s="8"/>
      <c r="O793" s="8"/>
    </row>
    <row r="794" spans="1:15" ht="14.5" x14ac:dyDescent="0.3">
      <c r="A794" s="4">
        <v>22</v>
      </c>
      <c r="B794" s="5" t="str">
        <f>VLOOKUP(A794,'DESARROLLO - COLECCIÓN'!$F$4:$K$128,2,0)</f>
        <v>Social</v>
      </c>
      <c r="C794" s="40">
        <v>2204</v>
      </c>
      <c r="D794" s="41" t="str">
        <f>VLOOKUP(C794,'DESARROLLO - COLECCIÓN'!$H$4:$J$128,3,0)</f>
        <v>Pueblos Indígenas</v>
      </c>
      <c r="E794" s="41" t="str">
        <f>VLOOKUP(C794,'DESARROLLO - COLECCIÓN'!$H$4:$K$128,4,0)</f>
        <v>DATAPUEBLOS</v>
      </c>
      <c r="F794" s="38">
        <f t="shared" si="41"/>
        <v>220404</v>
      </c>
      <c r="G794" s="74">
        <v>4</v>
      </c>
      <c r="H794" s="61" t="s">
        <v>898</v>
      </c>
      <c r="I794" s="75">
        <f t="shared" si="42"/>
        <v>220404009</v>
      </c>
      <c r="J794" s="60">
        <v>9</v>
      </c>
      <c r="K794" s="57" t="s">
        <v>891</v>
      </c>
      <c r="L794" s="6"/>
      <c r="M794" s="6"/>
      <c r="N794" s="8"/>
      <c r="O794" s="8"/>
    </row>
    <row r="795" spans="1:15" ht="14.5" x14ac:dyDescent="0.3">
      <c r="A795" s="4">
        <v>22</v>
      </c>
      <c r="B795" s="5" t="str">
        <f>VLOOKUP(A795,'DESARROLLO - COLECCIÓN'!$F$4:$K$128,2,0)</f>
        <v>Social</v>
      </c>
      <c r="C795" s="40">
        <v>2204</v>
      </c>
      <c r="D795" s="41" t="str">
        <f>VLOOKUP(C795,'DESARROLLO - COLECCIÓN'!$H$4:$J$128,3,0)</f>
        <v>Pueblos Indígenas</v>
      </c>
      <c r="E795" s="41" t="str">
        <f>VLOOKUP(C795,'DESARROLLO - COLECCIÓN'!$H$4:$K$128,4,0)</f>
        <v>DATAPUEBLOS</v>
      </c>
      <c r="F795" s="38">
        <f t="shared" si="41"/>
        <v>220405</v>
      </c>
      <c r="G795" s="74">
        <v>5</v>
      </c>
      <c r="H795" s="61" t="s">
        <v>928</v>
      </c>
      <c r="I795" s="75">
        <f t="shared" si="42"/>
        <v>220405001</v>
      </c>
      <c r="J795" s="71">
        <v>1</v>
      </c>
      <c r="K795" s="54" t="s">
        <v>892</v>
      </c>
      <c r="L795" s="6"/>
      <c r="M795" s="6"/>
      <c r="N795" s="8"/>
      <c r="O795" s="8"/>
    </row>
    <row r="796" spans="1:15" ht="14.5" x14ac:dyDescent="0.3">
      <c r="A796" s="4">
        <v>22</v>
      </c>
      <c r="B796" s="5" t="str">
        <f>VLOOKUP(A796,'DESARROLLO - COLECCIÓN'!$F$4:$K$128,2,0)</f>
        <v>Social</v>
      </c>
      <c r="C796" s="40">
        <v>2204</v>
      </c>
      <c r="D796" s="41" t="str">
        <f>VLOOKUP(C796,'DESARROLLO - COLECCIÓN'!$H$4:$J$128,3,0)</f>
        <v>Pueblos Indígenas</v>
      </c>
      <c r="E796" s="41" t="str">
        <f>VLOOKUP(C796,'DESARROLLO - COLECCIÓN'!$H$4:$K$128,4,0)</f>
        <v>DATAPUEBLOS</v>
      </c>
      <c r="F796" s="38">
        <f t="shared" si="41"/>
        <v>220405</v>
      </c>
      <c r="G796" s="74">
        <v>5</v>
      </c>
      <c r="H796" s="61" t="s">
        <v>928</v>
      </c>
      <c r="I796" s="75">
        <f t="shared" si="42"/>
        <v>220405002</v>
      </c>
      <c r="J796" s="71">
        <v>2</v>
      </c>
      <c r="K796" s="54" t="s">
        <v>893</v>
      </c>
      <c r="L796" s="6"/>
      <c r="M796" s="6"/>
      <c r="N796" s="8"/>
      <c r="O796" s="8"/>
    </row>
    <row r="797" spans="1:15" ht="14.5" x14ac:dyDescent="0.3">
      <c r="A797" s="4">
        <v>22</v>
      </c>
      <c r="B797" s="5" t="str">
        <f>VLOOKUP(A797,'DESARROLLO - COLECCIÓN'!$F$4:$K$128,2,0)</f>
        <v>Social</v>
      </c>
      <c r="C797" s="40">
        <v>2204</v>
      </c>
      <c r="D797" s="41" t="str">
        <f>VLOOKUP(C797,'DESARROLLO - COLECCIÓN'!$H$4:$J$128,3,0)</f>
        <v>Pueblos Indígenas</v>
      </c>
      <c r="E797" s="41" t="str">
        <f>VLOOKUP(C797,'DESARROLLO - COLECCIÓN'!$H$4:$K$128,4,0)</f>
        <v>DATAPUEBLOS</v>
      </c>
      <c r="F797" s="38">
        <f t="shared" si="41"/>
        <v>220405</v>
      </c>
      <c r="G797" s="74">
        <v>5</v>
      </c>
      <c r="H797" s="61" t="s">
        <v>928</v>
      </c>
      <c r="I797" s="75">
        <f t="shared" si="42"/>
        <v>220405003</v>
      </c>
      <c r="J797" s="71">
        <v>3</v>
      </c>
      <c r="K797" s="54" t="s">
        <v>894</v>
      </c>
      <c r="L797" s="6"/>
      <c r="M797" s="6"/>
      <c r="N797" s="8"/>
      <c r="O797" s="8"/>
    </row>
    <row r="798" spans="1:15" ht="14.5" x14ac:dyDescent="0.3">
      <c r="A798" s="4">
        <v>22</v>
      </c>
      <c r="B798" s="5" t="str">
        <f>VLOOKUP(A798,'DESARROLLO - COLECCIÓN'!$F$4:$K$128,2,0)</f>
        <v>Social</v>
      </c>
      <c r="C798" s="40">
        <v>2204</v>
      </c>
      <c r="D798" s="41" t="str">
        <f>VLOOKUP(C798,'DESARROLLO - COLECCIÓN'!$H$4:$J$128,3,0)</f>
        <v>Pueblos Indígenas</v>
      </c>
      <c r="E798" s="41" t="str">
        <f>VLOOKUP(C798,'DESARROLLO - COLECCIÓN'!$H$4:$K$128,4,0)</f>
        <v>DATAPUEBLOS</v>
      </c>
      <c r="F798" s="38">
        <f t="shared" si="41"/>
        <v>220405</v>
      </c>
      <c r="G798" s="74">
        <v>5</v>
      </c>
      <c r="H798" s="61" t="s">
        <v>928</v>
      </c>
      <c r="I798" s="75">
        <f t="shared" si="42"/>
        <v>220405004</v>
      </c>
      <c r="J798" s="71">
        <v>4</v>
      </c>
      <c r="K798" s="54" t="s">
        <v>895</v>
      </c>
      <c r="L798" s="6"/>
      <c r="M798" s="6"/>
      <c r="N798" s="8"/>
      <c r="O798" s="8"/>
    </row>
    <row r="799" spans="1:15" ht="14.5" x14ac:dyDescent="0.3">
      <c r="A799" s="4">
        <v>22</v>
      </c>
      <c r="B799" s="5" t="str">
        <f>VLOOKUP(A799,'DESARROLLO - COLECCIÓN'!$F$4:$K$128,2,0)</f>
        <v>Social</v>
      </c>
      <c r="C799" s="40">
        <v>2206</v>
      </c>
      <c r="D799" s="41" t="str">
        <f>VLOOKUP(C799,'DESARROLLO - COLECCIÓN'!$H$4:$J$128,3,0)</f>
        <v>Trabajo</v>
      </c>
      <c r="E799" s="41" t="str">
        <f>VLOOKUP(C799,'DESARROLLO - COLECCIÓN'!$H$4:$K$128,4,0)</f>
        <v>DATATRABAJO</v>
      </c>
      <c r="F799" s="9">
        <f t="shared" si="41"/>
        <v>220602</v>
      </c>
      <c r="G799" s="74">
        <v>2</v>
      </c>
      <c r="H799" s="39" t="s">
        <v>1046</v>
      </c>
      <c r="I799" s="88">
        <f t="shared" si="42"/>
        <v>220602001</v>
      </c>
      <c r="J799" s="79">
        <v>1</v>
      </c>
      <c r="K799" s="57" t="s">
        <v>1047</v>
      </c>
      <c r="L799" s="6"/>
      <c r="M799" s="6"/>
      <c r="N799" s="8"/>
      <c r="O799" s="8"/>
    </row>
    <row r="800" spans="1:15" ht="14.5" x14ac:dyDescent="0.3">
      <c r="A800" s="4">
        <v>22</v>
      </c>
      <c r="B800" s="5" t="str">
        <f>VLOOKUP(A800,'DESARROLLO - COLECCIÓN'!$F$4:$K$128,2,0)</f>
        <v>Social</v>
      </c>
      <c r="C800" s="40">
        <v>2206</v>
      </c>
      <c r="D800" s="41" t="str">
        <f>VLOOKUP(C800,'DESARROLLO - COLECCIÓN'!$H$4:$J$128,3,0)</f>
        <v>Trabajo</v>
      </c>
      <c r="E800" s="41" t="str">
        <f>VLOOKUP(C800,'DESARROLLO - COLECCIÓN'!$H$4:$K$128,4,0)</f>
        <v>DATATRABAJO</v>
      </c>
      <c r="F800" s="9">
        <f t="shared" si="41"/>
        <v>220602</v>
      </c>
      <c r="G800" s="74">
        <v>2</v>
      </c>
      <c r="H800" s="39" t="s">
        <v>1046</v>
      </c>
      <c r="I800" s="88">
        <f t="shared" si="42"/>
        <v>220602002</v>
      </c>
      <c r="J800" s="79">
        <v>2</v>
      </c>
      <c r="K800" s="57" t="s">
        <v>1048</v>
      </c>
      <c r="L800" s="6"/>
      <c r="M800" s="6"/>
      <c r="N800" s="8"/>
      <c r="O800" s="8"/>
    </row>
    <row r="801" spans="1:15" ht="14.5" x14ac:dyDescent="0.3">
      <c r="A801" s="4">
        <v>22</v>
      </c>
      <c r="B801" s="5" t="str">
        <f>VLOOKUP(A801,'DESARROLLO - COLECCIÓN'!$F$4:$K$128,2,0)</f>
        <v>Social</v>
      </c>
      <c r="C801" s="40">
        <v>2206</v>
      </c>
      <c r="D801" s="41" t="str">
        <f>VLOOKUP(C801,'DESARROLLO - COLECCIÓN'!$H$4:$J$128,3,0)</f>
        <v>Trabajo</v>
      </c>
      <c r="E801" s="41" t="str">
        <f>VLOOKUP(C801,'DESARROLLO - COLECCIÓN'!$H$4:$K$128,4,0)</f>
        <v>DATATRABAJO</v>
      </c>
      <c r="F801" s="9">
        <f t="shared" si="41"/>
        <v>220602</v>
      </c>
      <c r="G801" s="74">
        <v>2</v>
      </c>
      <c r="H801" s="39" t="s">
        <v>1046</v>
      </c>
      <c r="I801" s="88">
        <f t="shared" ref="I801:I823" si="43">F801*1000+J801</f>
        <v>220602003</v>
      </c>
      <c r="J801" s="79">
        <v>3</v>
      </c>
      <c r="K801" s="57" t="s">
        <v>1049</v>
      </c>
      <c r="L801" s="6"/>
      <c r="M801" s="6"/>
      <c r="N801" s="8"/>
      <c r="O801" s="8"/>
    </row>
    <row r="802" spans="1:15" ht="14.5" x14ac:dyDescent="0.3">
      <c r="A802" s="4">
        <v>22</v>
      </c>
      <c r="B802" s="5" t="str">
        <f>VLOOKUP(A802,'DESARROLLO - COLECCIÓN'!$F$4:$K$128,2,0)</f>
        <v>Social</v>
      </c>
      <c r="C802" s="40">
        <v>2206</v>
      </c>
      <c r="D802" s="41" t="str">
        <f>VLOOKUP(C802,'DESARROLLO - COLECCIÓN'!$H$4:$J$128,3,0)</f>
        <v>Trabajo</v>
      </c>
      <c r="E802" s="41" t="str">
        <f>VLOOKUP(C802,'DESARROLLO - COLECCIÓN'!$H$4:$K$128,4,0)</f>
        <v>DATATRABAJO</v>
      </c>
      <c r="F802" s="9">
        <f t="shared" si="41"/>
        <v>220602</v>
      </c>
      <c r="G802" s="74">
        <v>2</v>
      </c>
      <c r="H802" s="39" t="s">
        <v>1046</v>
      </c>
      <c r="I802" s="88">
        <f t="shared" si="43"/>
        <v>220602004</v>
      </c>
      <c r="J802" s="79">
        <v>4</v>
      </c>
      <c r="K802" s="57" t="s">
        <v>1050</v>
      </c>
      <c r="L802" s="6"/>
      <c r="M802" s="6"/>
      <c r="N802" s="8"/>
      <c r="O802" s="8"/>
    </row>
    <row r="803" spans="1:15" ht="14.5" x14ac:dyDescent="0.3">
      <c r="A803" s="4">
        <v>22</v>
      </c>
      <c r="B803" s="5" t="str">
        <f>VLOOKUP(A803,'DESARROLLO - COLECCIÓN'!$F$4:$K$128,2,0)</f>
        <v>Social</v>
      </c>
      <c r="C803" s="40">
        <v>2206</v>
      </c>
      <c r="D803" s="41" t="str">
        <f>VLOOKUP(C803,'DESARROLLO - COLECCIÓN'!$H$4:$J$128,3,0)</f>
        <v>Trabajo</v>
      </c>
      <c r="E803" s="41" t="str">
        <f>VLOOKUP(C803,'DESARROLLO - COLECCIÓN'!$H$4:$K$128,4,0)</f>
        <v>DATATRABAJO</v>
      </c>
      <c r="F803" s="9">
        <f t="shared" si="41"/>
        <v>220602</v>
      </c>
      <c r="G803" s="74">
        <v>2</v>
      </c>
      <c r="H803" s="39" t="s">
        <v>1046</v>
      </c>
      <c r="I803" s="88">
        <f t="shared" si="43"/>
        <v>220602005</v>
      </c>
      <c r="J803" s="79">
        <v>5</v>
      </c>
      <c r="K803" s="57" t="s">
        <v>1051</v>
      </c>
      <c r="L803" s="6"/>
      <c r="M803" s="6"/>
      <c r="N803" s="8"/>
      <c r="O803" s="8"/>
    </row>
    <row r="804" spans="1:15" ht="14.5" x14ac:dyDescent="0.3">
      <c r="A804" s="4">
        <v>22</v>
      </c>
      <c r="B804" s="5" t="str">
        <f>VLOOKUP(A804,'DESARROLLO - COLECCIÓN'!$F$4:$K$128,2,0)</f>
        <v>Social</v>
      </c>
      <c r="C804" s="40">
        <v>2206</v>
      </c>
      <c r="D804" s="41" t="str">
        <f>VLOOKUP(C804,'DESARROLLO - COLECCIÓN'!$H$4:$J$128,3,0)</f>
        <v>Trabajo</v>
      </c>
      <c r="E804" s="41" t="str">
        <f>VLOOKUP(C804,'DESARROLLO - COLECCIÓN'!$H$4:$K$128,4,0)</f>
        <v>DATATRABAJO</v>
      </c>
      <c r="F804" s="9">
        <f t="shared" si="41"/>
        <v>220602</v>
      </c>
      <c r="G804" s="74">
        <v>2</v>
      </c>
      <c r="H804" s="39" t="s">
        <v>1046</v>
      </c>
      <c r="I804" s="88">
        <f t="shared" si="43"/>
        <v>220602006</v>
      </c>
      <c r="J804" s="79">
        <v>6</v>
      </c>
      <c r="K804" s="57" t="s">
        <v>1052</v>
      </c>
      <c r="L804" s="6"/>
      <c r="M804" s="6"/>
      <c r="N804" s="8"/>
      <c r="O804" s="8"/>
    </row>
    <row r="805" spans="1:15" ht="14.5" x14ac:dyDescent="0.3">
      <c r="A805" s="4">
        <v>22</v>
      </c>
      <c r="B805" s="5" t="str">
        <f>VLOOKUP(A805,'DESARROLLO - COLECCIÓN'!$F$4:$K$128,2,0)</f>
        <v>Social</v>
      </c>
      <c r="C805" s="40">
        <v>2206</v>
      </c>
      <c r="D805" s="41" t="str">
        <f>VLOOKUP(C805,'DESARROLLO - COLECCIÓN'!$H$4:$J$128,3,0)</f>
        <v>Trabajo</v>
      </c>
      <c r="E805" s="41" t="str">
        <f>VLOOKUP(C805,'DESARROLLO - COLECCIÓN'!$H$4:$K$128,4,0)</f>
        <v>DATATRABAJO</v>
      </c>
      <c r="F805" s="9">
        <f t="shared" ref="F805:F823" si="44">C805*100+G805</f>
        <v>220602</v>
      </c>
      <c r="G805" s="74">
        <v>2</v>
      </c>
      <c r="H805" s="39" t="s">
        <v>1046</v>
      </c>
      <c r="I805" s="88">
        <f t="shared" si="43"/>
        <v>220602007</v>
      </c>
      <c r="J805" s="79">
        <v>7</v>
      </c>
      <c r="K805" s="57" t="s">
        <v>1053</v>
      </c>
      <c r="L805" s="6"/>
      <c r="M805" s="6"/>
      <c r="N805" s="8"/>
      <c r="O805" s="8"/>
    </row>
    <row r="806" spans="1:15" ht="14.5" x14ac:dyDescent="0.3">
      <c r="A806" s="4">
        <v>22</v>
      </c>
      <c r="B806" s="5" t="str">
        <f>VLOOKUP(A806,'DESARROLLO - COLECCIÓN'!$F$4:$K$128,2,0)</f>
        <v>Social</v>
      </c>
      <c r="C806" s="40">
        <v>2206</v>
      </c>
      <c r="D806" s="41" t="str">
        <f>VLOOKUP(C806,'DESARROLLO - COLECCIÓN'!$H$4:$J$128,3,0)</f>
        <v>Trabajo</v>
      </c>
      <c r="E806" s="41" t="str">
        <f>VLOOKUP(C806,'DESARROLLO - COLECCIÓN'!$H$4:$K$128,4,0)</f>
        <v>DATATRABAJO</v>
      </c>
      <c r="F806" s="9">
        <f t="shared" si="44"/>
        <v>220602</v>
      </c>
      <c r="G806" s="74">
        <v>2</v>
      </c>
      <c r="H806" s="39" t="s">
        <v>1046</v>
      </c>
      <c r="I806" s="88">
        <f t="shared" si="43"/>
        <v>220602008</v>
      </c>
      <c r="J806" s="79">
        <v>8</v>
      </c>
      <c r="K806" s="57" t="s">
        <v>1054</v>
      </c>
      <c r="L806" s="6"/>
      <c r="M806" s="6"/>
      <c r="N806" s="8"/>
      <c r="O806" s="8"/>
    </row>
    <row r="807" spans="1:15" ht="14.5" x14ac:dyDescent="0.3">
      <c r="A807" s="4">
        <v>22</v>
      </c>
      <c r="B807" s="5" t="str">
        <f>VLOOKUP(A807,'DESARROLLO - COLECCIÓN'!$F$4:$K$128,2,0)</f>
        <v>Social</v>
      </c>
      <c r="C807" s="40">
        <v>2206</v>
      </c>
      <c r="D807" s="41" t="str">
        <f>VLOOKUP(C807,'DESARROLLO - COLECCIÓN'!$H$4:$J$128,3,0)</f>
        <v>Trabajo</v>
      </c>
      <c r="E807" s="41" t="str">
        <f>VLOOKUP(C807,'DESARROLLO - COLECCIÓN'!$H$4:$K$128,4,0)</f>
        <v>DATATRABAJO</v>
      </c>
      <c r="F807" s="9">
        <f t="shared" si="44"/>
        <v>220602</v>
      </c>
      <c r="G807" s="74">
        <v>2</v>
      </c>
      <c r="H807" s="39" t="s">
        <v>1046</v>
      </c>
      <c r="I807" s="88">
        <f t="shared" si="43"/>
        <v>220602009</v>
      </c>
      <c r="J807" s="79">
        <v>9</v>
      </c>
      <c r="K807" s="57" t="s">
        <v>1055</v>
      </c>
      <c r="L807" s="6"/>
      <c r="M807" s="6"/>
      <c r="N807" s="8"/>
      <c r="O807" s="8"/>
    </row>
    <row r="808" spans="1:15" ht="24" x14ac:dyDescent="0.3">
      <c r="A808" s="4">
        <v>22</v>
      </c>
      <c r="B808" s="5" t="str">
        <f>VLOOKUP(A808,'DESARROLLO - COLECCIÓN'!$F$4:$K$128,2,0)</f>
        <v>Social</v>
      </c>
      <c r="C808" s="40">
        <v>2206</v>
      </c>
      <c r="D808" s="41" t="str">
        <f>VLOOKUP(C808,'DESARROLLO - COLECCIÓN'!$H$4:$J$128,3,0)</f>
        <v>Trabajo</v>
      </c>
      <c r="E808" s="41" t="str">
        <f>VLOOKUP(C808,'DESARROLLO - COLECCIÓN'!$H$4:$K$128,4,0)</f>
        <v>DATATRABAJO</v>
      </c>
      <c r="F808" s="9">
        <f t="shared" si="44"/>
        <v>220602</v>
      </c>
      <c r="G808" s="74">
        <v>2</v>
      </c>
      <c r="H808" s="39" t="s">
        <v>1046</v>
      </c>
      <c r="I808" s="88">
        <f t="shared" si="43"/>
        <v>220602010</v>
      </c>
      <c r="J808" s="79">
        <v>10</v>
      </c>
      <c r="K808" s="57" t="s">
        <v>1056</v>
      </c>
      <c r="L808" s="6"/>
      <c r="M808" s="6"/>
      <c r="N808" s="8"/>
      <c r="O808" s="8"/>
    </row>
    <row r="809" spans="1:15" ht="14.5" x14ac:dyDescent="0.3">
      <c r="A809" s="4">
        <v>22</v>
      </c>
      <c r="B809" s="5" t="str">
        <f>VLOOKUP(A809,'DESARROLLO - COLECCIÓN'!$F$4:$K$128,2,0)</f>
        <v>Social</v>
      </c>
      <c r="C809" s="40">
        <v>2206</v>
      </c>
      <c r="D809" s="41" t="str">
        <f>VLOOKUP(C809,'DESARROLLO - COLECCIÓN'!$H$4:$J$128,3,0)</f>
        <v>Trabajo</v>
      </c>
      <c r="E809" s="41" t="str">
        <f>VLOOKUP(C809,'DESARROLLO - COLECCIÓN'!$H$4:$K$128,4,0)</f>
        <v>DATATRABAJO</v>
      </c>
      <c r="F809" s="9">
        <f t="shared" si="44"/>
        <v>220602</v>
      </c>
      <c r="G809" s="74">
        <v>2</v>
      </c>
      <c r="H809" s="39" t="s">
        <v>1046</v>
      </c>
      <c r="I809" s="88">
        <f t="shared" si="43"/>
        <v>220602011</v>
      </c>
      <c r="J809" s="79">
        <v>11</v>
      </c>
      <c r="K809" s="57" t="s">
        <v>1057</v>
      </c>
      <c r="L809" s="6"/>
      <c r="M809" s="6"/>
      <c r="N809" s="8"/>
      <c r="O809" s="8"/>
    </row>
    <row r="810" spans="1:15" ht="14.5" x14ac:dyDescent="0.3">
      <c r="A810" s="4">
        <v>22</v>
      </c>
      <c r="B810" s="5" t="str">
        <f>VLOOKUP(A810,'DESARROLLO - COLECCIÓN'!$F$4:$K$128,2,0)</f>
        <v>Social</v>
      </c>
      <c r="C810" s="40">
        <v>2206</v>
      </c>
      <c r="D810" s="41" t="str">
        <f>VLOOKUP(C810,'DESARROLLO - COLECCIÓN'!$H$4:$J$128,3,0)</f>
        <v>Trabajo</v>
      </c>
      <c r="E810" s="41" t="str">
        <f>VLOOKUP(C810,'DESARROLLO - COLECCIÓN'!$H$4:$K$128,4,0)</f>
        <v>DATATRABAJO</v>
      </c>
      <c r="F810" s="9">
        <f t="shared" si="44"/>
        <v>220602</v>
      </c>
      <c r="G810" s="74">
        <v>2</v>
      </c>
      <c r="H810" s="39" t="s">
        <v>1046</v>
      </c>
      <c r="I810" s="88">
        <f t="shared" si="43"/>
        <v>220602012</v>
      </c>
      <c r="J810" s="79">
        <v>12</v>
      </c>
      <c r="K810" s="57" t="s">
        <v>1058</v>
      </c>
      <c r="L810" s="6"/>
      <c r="M810" s="6"/>
      <c r="N810" s="8"/>
      <c r="O810" s="8"/>
    </row>
    <row r="811" spans="1:15" ht="14.5" x14ac:dyDescent="0.3">
      <c r="A811" s="4">
        <v>22</v>
      </c>
      <c r="B811" s="5" t="str">
        <f>VLOOKUP(A811,'DESARROLLO - COLECCIÓN'!$F$4:$K$128,2,0)</f>
        <v>Social</v>
      </c>
      <c r="C811" s="40">
        <v>2206</v>
      </c>
      <c r="D811" s="41" t="str">
        <f>VLOOKUP(C811,'DESARROLLO - COLECCIÓN'!$H$4:$J$128,3,0)</f>
        <v>Trabajo</v>
      </c>
      <c r="E811" s="41" t="str">
        <f>VLOOKUP(C811,'DESARROLLO - COLECCIÓN'!$H$4:$K$128,4,0)</f>
        <v>DATATRABAJO</v>
      </c>
      <c r="F811" s="9">
        <f t="shared" si="44"/>
        <v>220601</v>
      </c>
      <c r="G811" s="74">
        <v>1</v>
      </c>
      <c r="H811" s="39" t="s">
        <v>1040</v>
      </c>
      <c r="I811" s="88">
        <f t="shared" si="43"/>
        <v>220601001</v>
      </c>
      <c r="J811" s="53">
        <v>1</v>
      </c>
      <c r="K811" s="52" t="s">
        <v>1041</v>
      </c>
      <c r="L811" s="6"/>
      <c r="M811" s="6"/>
      <c r="N811" s="8"/>
      <c r="O811" s="8"/>
    </row>
    <row r="812" spans="1:15" ht="14.5" x14ac:dyDescent="0.3">
      <c r="A812" s="4">
        <v>22</v>
      </c>
      <c r="B812" s="5" t="str">
        <f>VLOOKUP(A812,'DESARROLLO - COLECCIÓN'!$F$4:$K$128,2,0)</f>
        <v>Social</v>
      </c>
      <c r="C812" s="40">
        <v>2206</v>
      </c>
      <c r="D812" s="41" t="str">
        <f>VLOOKUP(C812,'DESARROLLO - COLECCIÓN'!$H$4:$J$128,3,0)</f>
        <v>Trabajo</v>
      </c>
      <c r="E812" s="41" t="str">
        <f>VLOOKUP(C812,'DESARROLLO - COLECCIÓN'!$H$4:$K$128,4,0)</f>
        <v>DATATRABAJO</v>
      </c>
      <c r="F812" s="9">
        <f t="shared" si="44"/>
        <v>220601</v>
      </c>
      <c r="G812" s="74">
        <v>1</v>
      </c>
      <c r="H812" s="39" t="s">
        <v>1040</v>
      </c>
      <c r="I812" s="88">
        <f t="shared" si="43"/>
        <v>220601002</v>
      </c>
      <c r="J812" s="53">
        <v>2</v>
      </c>
      <c r="K812" s="52" t="s">
        <v>1042</v>
      </c>
      <c r="L812" s="6"/>
      <c r="M812" s="6"/>
      <c r="N812" s="8"/>
      <c r="O812" s="8"/>
    </row>
    <row r="813" spans="1:15" ht="14.5" x14ac:dyDescent="0.3">
      <c r="A813" s="4">
        <v>22</v>
      </c>
      <c r="B813" s="5" t="str">
        <f>VLOOKUP(A813,'DESARROLLO - COLECCIÓN'!$F$4:$K$128,2,0)</f>
        <v>Social</v>
      </c>
      <c r="C813" s="40">
        <v>2206</v>
      </c>
      <c r="D813" s="41" t="str">
        <f>VLOOKUP(C813,'DESARROLLO - COLECCIÓN'!$H$4:$J$128,3,0)</f>
        <v>Trabajo</v>
      </c>
      <c r="E813" s="41" t="str">
        <f>VLOOKUP(C813,'DESARROLLO - COLECCIÓN'!$H$4:$K$128,4,0)</f>
        <v>DATATRABAJO</v>
      </c>
      <c r="F813" s="9">
        <f t="shared" si="44"/>
        <v>220601</v>
      </c>
      <c r="G813" s="74">
        <v>1</v>
      </c>
      <c r="H813" s="39" t="s">
        <v>1040</v>
      </c>
      <c r="I813" s="88">
        <f t="shared" si="43"/>
        <v>220601003</v>
      </c>
      <c r="J813" s="53">
        <v>3</v>
      </c>
      <c r="K813" s="52" t="s">
        <v>1043</v>
      </c>
      <c r="L813" s="6"/>
      <c r="M813" s="6"/>
      <c r="N813" s="8"/>
      <c r="O813" s="8"/>
    </row>
    <row r="814" spans="1:15" ht="14.5" x14ac:dyDescent="0.3">
      <c r="A814" s="4">
        <v>22</v>
      </c>
      <c r="B814" s="5" t="str">
        <f>VLOOKUP(A814,'DESARROLLO - COLECCIÓN'!$F$4:$K$128,2,0)</f>
        <v>Social</v>
      </c>
      <c r="C814" s="40">
        <v>2206</v>
      </c>
      <c r="D814" s="41" t="str">
        <f>VLOOKUP(C814,'DESARROLLO - COLECCIÓN'!$H$4:$J$128,3,0)</f>
        <v>Trabajo</v>
      </c>
      <c r="E814" s="41" t="str">
        <f>VLOOKUP(C814,'DESARROLLO - COLECCIÓN'!$H$4:$K$128,4,0)</f>
        <v>DATATRABAJO</v>
      </c>
      <c r="F814" s="9">
        <f t="shared" si="44"/>
        <v>220601</v>
      </c>
      <c r="G814" s="74">
        <v>1</v>
      </c>
      <c r="H814" s="39" t="s">
        <v>1040</v>
      </c>
      <c r="I814" s="88">
        <f t="shared" si="43"/>
        <v>220601004</v>
      </c>
      <c r="J814" s="53">
        <v>4</v>
      </c>
      <c r="K814" s="52" t="s">
        <v>1044</v>
      </c>
      <c r="L814" s="6"/>
      <c r="M814" s="6"/>
      <c r="N814" s="8"/>
      <c r="O814" s="8"/>
    </row>
    <row r="815" spans="1:15" ht="14.5" x14ac:dyDescent="0.3">
      <c r="A815" s="4">
        <v>22</v>
      </c>
      <c r="B815" s="5" t="str">
        <f>VLOOKUP(A815,'DESARROLLO - COLECCIÓN'!$F$4:$K$128,2,0)</f>
        <v>Social</v>
      </c>
      <c r="C815" s="40">
        <v>2206</v>
      </c>
      <c r="D815" s="41" t="str">
        <f>VLOOKUP(C815,'DESARROLLO - COLECCIÓN'!$H$4:$J$128,3,0)</f>
        <v>Trabajo</v>
      </c>
      <c r="E815" s="41" t="str">
        <f>VLOOKUP(C815,'DESARROLLO - COLECCIÓN'!$H$4:$K$128,4,0)</f>
        <v>DATATRABAJO</v>
      </c>
      <c r="F815" s="9">
        <f t="shared" si="44"/>
        <v>220601</v>
      </c>
      <c r="G815" s="74">
        <v>1</v>
      </c>
      <c r="H815" s="39" t="s">
        <v>1040</v>
      </c>
      <c r="I815" s="88">
        <f t="shared" si="43"/>
        <v>220601005</v>
      </c>
      <c r="J815" s="53">
        <v>5</v>
      </c>
      <c r="K815" s="52" t="s">
        <v>1045</v>
      </c>
      <c r="L815" s="6"/>
      <c r="M815" s="6"/>
      <c r="N815" s="8"/>
      <c r="O815" s="8"/>
    </row>
    <row r="816" spans="1:15" ht="14.5" x14ac:dyDescent="0.3">
      <c r="A816" s="4">
        <v>22</v>
      </c>
      <c r="B816" s="5" t="str">
        <f>VLOOKUP(A816,'DESARROLLO - COLECCIÓN'!$F$4:$K$128,2,0)</f>
        <v>Social</v>
      </c>
      <c r="C816" s="40">
        <v>2206</v>
      </c>
      <c r="D816" s="41" t="str">
        <f>VLOOKUP(C816,'DESARROLLO - COLECCIÓN'!$H$4:$J$128,3,0)</f>
        <v>Trabajo</v>
      </c>
      <c r="E816" s="41" t="str">
        <f>VLOOKUP(C816,'DESARROLLO - COLECCIÓN'!$H$4:$K$128,4,0)</f>
        <v>DATATRABAJO</v>
      </c>
      <c r="F816" s="9">
        <f t="shared" si="44"/>
        <v>220601</v>
      </c>
      <c r="G816" s="74">
        <v>1</v>
      </c>
      <c r="H816" s="39" t="s">
        <v>1040</v>
      </c>
      <c r="I816" s="88">
        <f t="shared" si="43"/>
        <v>220601006</v>
      </c>
      <c r="J816" s="53">
        <v>6</v>
      </c>
      <c r="K816" s="54" t="s">
        <v>1060</v>
      </c>
      <c r="L816" s="6"/>
      <c r="M816" s="6"/>
      <c r="N816" s="8"/>
      <c r="O816" s="8"/>
    </row>
    <row r="817" spans="1:15" ht="14.5" x14ac:dyDescent="0.3">
      <c r="A817" s="4">
        <v>22</v>
      </c>
      <c r="B817" s="5" t="str">
        <f>VLOOKUP(A817,'DESARROLLO - COLECCIÓN'!$F$4:$K$128,2,0)</f>
        <v>Social</v>
      </c>
      <c r="C817" s="40">
        <v>2206</v>
      </c>
      <c r="D817" s="41" t="str">
        <f>VLOOKUP(C817,'DESARROLLO - COLECCIÓN'!$H$4:$J$128,3,0)</f>
        <v>Trabajo</v>
      </c>
      <c r="E817" s="41" t="str">
        <f>VLOOKUP(C817,'DESARROLLO - COLECCIÓN'!$H$4:$K$128,4,0)</f>
        <v>DATATRABAJO</v>
      </c>
      <c r="F817" s="9">
        <f t="shared" si="44"/>
        <v>220601</v>
      </c>
      <c r="G817" s="74">
        <v>1</v>
      </c>
      <c r="H817" s="39" t="s">
        <v>1040</v>
      </c>
      <c r="I817" s="88">
        <f t="shared" si="43"/>
        <v>220601007</v>
      </c>
      <c r="J817" s="53">
        <v>7</v>
      </c>
      <c r="K817" s="54" t="s">
        <v>1061</v>
      </c>
      <c r="L817" s="6"/>
      <c r="M817" s="6"/>
      <c r="N817" s="8"/>
      <c r="O817" s="8"/>
    </row>
    <row r="818" spans="1:15" ht="14.5" x14ac:dyDescent="0.3">
      <c r="A818" s="4">
        <v>22</v>
      </c>
      <c r="B818" s="5" t="str">
        <f>VLOOKUP(A818,'DESARROLLO - COLECCIÓN'!$F$4:$K$128,2,0)</f>
        <v>Social</v>
      </c>
      <c r="C818" s="40">
        <v>2206</v>
      </c>
      <c r="D818" s="41" t="str">
        <f>VLOOKUP(C818,'DESARROLLO - COLECCIÓN'!$H$4:$J$128,3,0)</f>
        <v>Trabajo</v>
      </c>
      <c r="E818" s="41" t="str">
        <f>VLOOKUP(C818,'DESARROLLO - COLECCIÓN'!$H$4:$K$128,4,0)</f>
        <v>DATATRABAJO</v>
      </c>
      <c r="F818" s="9">
        <f t="shared" si="44"/>
        <v>220601</v>
      </c>
      <c r="G818" s="74">
        <v>1</v>
      </c>
      <c r="H818" s="39" t="s">
        <v>1040</v>
      </c>
      <c r="I818" s="88">
        <f t="shared" si="43"/>
        <v>220601008</v>
      </c>
      <c r="J818" s="53">
        <v>8</v>
      </c>
      <c r="K818" s="54" t="s">
        <v>1062</v>
      </c>
      <c r="L818" s="6"/>
      <c r="M818" s="6"/>
      <c r="N818" s="8"/>
      <c r="O818" s="8"/>
    </row>
    <row r="819" spans="1:15" ht="14.5" x14ac:dyDescent="0.3">
      <c r="A819" s="4">
        <v>22</v>
      </c>
      <c r="B819" s="5" t="str">
        <f>VLOOKUP(A819,'DESARROLLO - COLECCIÓN'!$F$4:$K$128,2,0)</f>
        <v>Social</v>
      </c>
      <c r="C819" s="40">
        <v>2206</v>
      </c>
      <c r="D819" s="41" t="str">
        <f>VLOOKUP(C819,'DESARROLLO - COLECCIÓN'!$H$4:$J$128,3,0)</f>
        <v>Trabajo</v>
      </c>
      <c r="E819" s="41" t="str">
        <f>VLOOKUP(C819,'DESARROLLO - COLECCIÓN'!$H$4:$K$128,4,0)</f>
        <v>DATATRABAJO</v>
      </c>
      <c r="F819" s="9">
        <f t="shared" si="44"/>
        <v>220601</v>
      </c>
      <c r="G819" s="74">
        <v>1</v>
      </c>
      <c r="H819" s="39" t="s">
        <v>1040</v>
      </c>
      <c r="I819" s="88">
        <f t="shared" si="43"/>
        <v>220601009</v>
      </c>
      <c r="J819" s="53">
        <v>9</v>
      </c>
      <c r="K819" s="52" t="s">
        <v>1063</v>
      </c>
      <c r="L819" s="6"/>
      <c r="M819" s="6"/>
      <c r="N819" s="8"/>
      <c r="O819" s="8"/>
    </row>
    <row r="820" spans="1:15" ht="14.5" x14ac:dyDescent="0.3">
      <c r="A820" s="4">
        <v>22</v>
      </c>
      <c r="B820" s="5" t="str">
        <f>VLOOKUP(A820,'DESARROLLO - COLECCIÓN'!$F$4:$K$128,2,0)</f>
        <v>Social</v>
      </c>
      <c r="C820" s="40">
        <v>2206</v>
      </c>
      <c r="D820" s="41" t="str">
        <f>VLOOKUP(C820,'DESARROLLO - COLECCIÓN'!$H$4:$J$128,3,0)</f>
        <v>Trabajo</v>
      </c>
      <c r="E820" s="41" t="str">
        <f>VLOOKUP(C820,'DESARROLLO - COLECCIÓN'!$H$4:$K$128,4,0)</f>
        <v>DATATRABAJO</v>
      </c>
      <c r="F820" s="9">
        <f t="shared" si="44"/>
        <v>220601</v>
      </c>
      <c r="G820" s="74">
        <v>1</v>
      </c>
      <c r="H820" s="39" t="s">
        <v>1040</v>
      </c>
      <c r="I820" s="88">
        <f t="shared" si="43"/>
        <v>220601010</v>
      </c>
      <c r="J820" s="53">
        <v>10</v>
      </c>
      <c r="K820" s="52" t="s">
        <v>1064</v>
      </c>
      <c r="L820" s="6"/>
      <c r="M820" s="6"/>
      <c r="N820" s="8"/>
      <c r="O820" s="8"/>
    </row>
    <row r="821" spans="1:15" ht="14.5" x14ac:dyDescent="0.3">
      <c r="A821" s="4">
        <v>22</v>
      </c>
      <c r="B821" s="5" t="str">
        <f>VLOOKUP(A821,'DESARROLLO - COLECCIÓN'!$F$4:$K$128,2,0)</f>
        <v>Social</v>
      </c>
      <c r="C821" s="40">
        <v>2206</v>
      </c>
      <c r="D821" s="41" t="str">
        <f>VLOOKUP(C821,'DESARROLLO - COLECCIÓN'!$H$4:$J$128,3,0)</f>
        <v>Trabajo</v>
      </c>
      <c r="E821" s="41" t="str">
        <f>VLOOKUP(C821,'DESARROLLO - COLECCIÓN'!$H$4:$K$128,4,0)</f>
        <v>DATATRABAJO</v>
      </c>
      <c r="F821" s="9">
        <f t="shared" si="44"/>
        <v>220601</v>
      </c>
      <c r="G821" s="74">
        <v>1</v>
      </c>
      <c r="H821" s="39" t="s">
        <v>1040</v>
      </c>
      <c r="I821" s="88">
        <f t="shared" si="43"/>
        <v>220601011</v>
      </c>
      <c r="J821" s="53">
        <v>11</v>
      </c>
      <c r="K821" s="52" t="s">
        <v>1065</v>
      </c>
      <c r="L821" s="6"/>
      <c r="M821" s="6"/>
      <c r="N821" s="8"/>
      <c r="O821" s="8"/>
    </row>
    <row r="822" spans="1:15" ht="14.5" x14ac:dyDescent="0.3">
      <c r="A822" s="4">
        <v>22</v>
      </c>
      <c r="B822" s="5" t="str">
        <f>VLOOKUP(A822,'DESARROLLO - COLECCIÓN'!$F$4:$K$128,2,0)</f>
        <v>Social</v>
      </c>
      <c r="C822" s="40">
        <v>2206</v>
      </c>
      <c r="D822" s="41" t="str">
        <f>VLOOKUP(C822,'DESARROLLO - COLECCIÓN'!$H$4:$J$128,3,0)</f>
        <v>Trabajo</v>
      </c>
      <c r="E822" s="41" t="str">
        <f>VLOOKUP(C822,'DESARROLLO - COLECCIÓN'!$H$4:$K$128,4,0)</f>
        <v>DATATRABAJO</v>
      </c>
      <c r="F822" s="9">
        <f t="shared" si="44"/>
        <v>220601</v>
      </c>
      <c r="G822" s="74">
        <v>1</v>
      </c>
      <c r="H822" s="39" t="s">
        <v>1040</v>
      </c>
      <c r="I822" s="88">
        <f t="shared" si="43"/>
        <v>220601012</v>
      </c>
      <c r="J822" s="53">
        <v>12</v>
      </c>
      <c r="K822" s="52" t="s">
        <v>1066</v>
      </c>
      <c r="L822" s="6"/>
      <c r="M822" s="6"/>
      <c r="N822" s="8"/>
      <c r="O822" s="8"/>
    </row>
    <row r="823" spans="1:15" ht="14.5" x14ac:dyDescent="0.3">
      <c r="A823" s="4">
        <v>22</v>
      </c>
      <c r="B823" s="5" t="str">
        <f>VLOOKUP(A823,'DESARROLLO - COLECCIÓN'!$F$4:$K$128,2,0)</f>
        <v>Social</v>
      </c>
      <c r="C823" s="40">
        <v>2206</v>
      </c>
      <c r="D823" s="41" t="str">
        <f>VLOOKUP(C823,'DESARROLLO - COLECCIÓN'!$H$4:$J$128,3,0)</f>
        <v>Trabajo</v>
      </c>
      <c r="E823" s="41" t="str">
        <f>VLOOKUP(C823,'DESARROLLO - COLECCIÓN'!$H$4:$K$128,4,0)</f>
        <v>DATATRABAJO</v>
      </c>
      <c r="F823" s="9">
        <f t="shared" si="44"/>
        <v>220601</v>
      </c>
      <c r="G823" s="74">
        <v>1</v>
      </c>
      <c r="H823" s="39" t="s">
        <v>1040</v>
      </c>
      <c r="I823" s="88">
        <f t="shared" si="43"/>
        <v>220601013</v>
      </c>
      <c r="J823" s="53">
        <v>13</v>
      </c>
      <c r="K823" s="52" t="s">
        <v>1067</v>
      </c>
      <c r="L823" s="6"/>
      <c r="M823" s="6"/>
      <c r="N823" s="8"/>
      <c r="O823" s="8"/>
    </row>
    <row r="824" spans="1:15" ht="14.5" x14ac:dyDescent="0.3">
      <c r="A824" s="4"/>
      <c r="B824" s="5"/>
      <c r="C824" s="40"/>
      <c r="D824" s="41"/>
      <c r="E824" s="41"/>
      <c r="G824" s="87"/>
      <c r="H824" s="18"/>
      <c r="I824" s="88"/>
      <c r="J824" s="89"/>
      <c r="K824" s="5"/>
      <c r="L824" s="6"/>
      <c r="M824" s="6"/>
      <c r="N824" s="8"/>
      <c r="O824" s="8"/>
    </row>
    <row r="825" spans="1:15" ht="14.5" x14ac:dyDescent="0.3">
      <c r="A825" s="4"/>
      <c r="B825" s="5"/>
      <c r="C825" s="40"/>
      <c r="D825" s="41"/>
      <c r="E825" s="41"/>
      <c r="G825" s="87"/>
      <c r="H825" s="18"/>
      <c r="I825" s="88"/>
      <c r="J825" s="89"/>
      <c r="K825" s="5"/>
      <c r="L825" s="6"/>
      <c r="M825" s="6"/>
      <c r="N825" s="8"/>
      <c r="O825" s="8"/>
    </row>
    <row r="826" spans="1:15" ht="14.5" x14ac:dyDescent="0.3">
      <c r="A826" s="4"/>
      <c r="B826" s="5"/>
      <c r="C826" s="40"/>
      <c r="D826" s="41"/>
      <c r="E826" s="41"/>
      <c r="G826" s="87"/>
      <c r="H826" s="18"/>
      <c r="I826" s="88"/>
      <c r="J826" s="89"/>
      <c r="K826" s="5"/>
      <c r="L826" s="6"/>
      <c r="M826" s="6"/>
      <c r="N826" s="8"/>
      <c r="O826" s="8"/>
    </row>
    <row r="827" spans="1:15" ht="14.5" x14ac:dyDescent="0.3">
      <c r="A827" s="4"/>
      <c r="B827" s="5"/>
      <c r="C827" s="40"/>
      <c r="D827" s="41"/>
      <c r="E827" s="41"/>
      <c r="G827" s="87"/>
      <c r="H827" s="18"/>
      <c r="I827" s="88"/>
      <c r="J827" s="89"/>
      <c r="K827" s="5"/>
      <c r="L827" s="6"/>
      <c r="M827" s="6"/>
      <c r="N827" s="8"/>
      <c r="O827" s="8"/>
    </row>
    <row r="828" spans="1:15" ht="14.5" x14ac:dyDescent="0.3">
      <c r="A828" s="4"/>
      <c r="B828" s="5"/>
      <c r="C828" s="40"/>
      <c r="D828" s="41"/>
      <c r="E828" s="41"/>
      <c r="G828" s="87"/>
      <c r="H828" s="18"/>
      <c r="I828" s="88"/>
      <c r="J828" s="89"/>
      <c r="K828" s="5"/>
      <c r="L828" s="6"/>
      <c r="M828" s="6"/>
      <c r="N828" s="8"/>
      <c r="O828" s="8"/>
    </row>
    <row r="829" spans="1:15" ht="14.5" x14ac:dyDescent="0.3">
      <c r="A829" s="4"/>
      <c r="B829" s="5"/>
      <c r="C829" s="40"/>
      <c r="D829" s="41"/>
      <c r="E829" s="41"/>
      <c r="G829" s="87"/>
      <c r="H829" s="18"/>
      <c r="I829" s="88"/>
      <c r="J829" s="89"/>
      <c r="K829" s="5"/>
      <c r="L829" s="6"/>
      <c r="M829" s="6"/>
      <c r="N829" s="8"/>
      <c r="O829" s="8"/>
    </row>
    <row r="830" spans="1:15" ht="14.5" x14ac:dyDescent="0.3">
      <c r="A830" s="4"/>
      <c r="B830" s="5"/>
      <c r="C830" s="40"/>
      <c r="D830" s="41"/>
      <c r="E830" s="41"/>
      <c r="G830" s="87"/>
      <c r="H830" s="18"/>
      <c r="I830" s="88"/>
      <c r="J830" s="89"/>
      <c r="K830" s="5"/>
      <c r="L830" s="6"/>
      <c r="M830" s="6"/>
      <c r="N830" s="8"/>
      <c r="O830" s="8"/>
    </row>
    <row r="831" spans="1:15" ht="14.5" x14ac:dyDescent="0.3">
      <c r="A831" s="4"/>
      <c r="B831" s="5"/>
      <c r="C831" s="40"/>
      <c r="D831" s="41"/>
      <c r="E831" s="41"/>
      <c r="G831" s="87"/>
      <c r="H831" s="18"/>
      <c r="I831" s="88"/>
      <c r="J831" s="89"/>
      <c r="K831" s="5"/>
      <c r="L831" s="6"/>
      <c r="M831" s="6"/>
      <c r="N831" s="8"/>
      <c r="O831" s="8"/>
    </row>
    <row r="832" spans="1:15" ht="14.5" x14ac:dyDescent="0.3">
      <c r="A832" s="4"/>
      <c r="B832" s="5"/>
      <c r="C832" s="40"/>
      <c r="D832" s="41"/>
      <c r="E832" s="41"/>
      <c r="G832" s="87"/>
      <c r="H832" s="18"/>
      <c r="I832" s="88"/>
      <c r="J832" s="89"/>
      <c r="K832" s="5"/>
      <c r="L832" s="6"/>
      <c r="M832" s="6"/>
      <c r="N832" s="8"/>
      <c r="O832" s="8"/>
    </row>
    <row r="833" spans="1:17" ht="14.5" x14ac:dyDescent="0.3">
      <c r="A833" s="4"/>
      <c r="B833" s="5"/>
      <c r="C833" s="40"/>
      <c r="D833" s="41"/>
      <c r="E833" s="41"/>
      <c r="G833" s="87"/>
      <c r="H833" s="18"/>
      <c r="I833" s="88"/>
      <c r="J833" s="89"/>
      <c r="K833" s="5"/>
      <c r="L833" s="6"/>
      <c r="M833" s="6"/>
      <c r="N833" s="8"/>
      <c r="O833" s="8"/>
    </row>
    <row r="834" spans="1:17" ht="14.5" x14ac:dyDescent="0.3">
      <c r="A834" s="4"/>
      <c r="B834" s="5"/>
      <c r="C834" s="40"/>
      <c r="D834" s="41"/>
      <c r="E834" s="41"/>
      <c r="G834" s="87"/>
      <c r="H834" s="18"/>
      <c r="I834" s="88"/>
      <c r="J834" s="89"/>
      <c r="K834" s="5"/>
      <c r="L834" s="6"/>
      <c r="M834" s="6"/>
      <c r="N834" s="8"/>
      <c r="O834" s="8"/>
    </row>
    <row r="835" spans="1:17" ht="14.5" x14ac:dyDescent="0.3">
      <c r="A835" s="4">
        <v>22</v>
      </c>
      <c r="B835" s="5" t="str">
        <f>VLOOKUP(A835,'DESARROLLO - COLECCIÓN'!$F$4:$K$128,2,0)</f>
        <v>Social</v>
      </c>
      <c r="C835" s="6">
        <v>2207</v>
      </c>
      <c r="D835" s="7" t="str">
        <f>VLOOKUP(C835,'DESARROLLO - COLECCIÓN'!$H$4:$J$128,3,0)</f>
        <v>Religión</v>
      </c>
      <c r="E835" s="7" t="str">
        <f>VLOOKUP(C835,'DESARROLLO - COLECCIÓN'!$H$4:$K$128,4,0)</f>
        <v>DATARELIGIÓN</v>
      </c>
      <c r="F835" s="9">
        <f t="shared" ref="F835:F851" si="45">C835*100+G835</f>
        <v>220701</v>
      </c>
      <c r="G835" s="76">
        <v>1</v>
      </c>
      <c r="H835" s="77" t="s">
        <v>941</v>
      </c>
      <c r="I835" s="86"/>
      <c r="J835" s="86"/>
      <c r="K835" s="86"/>
      <c r="L835" s="6"/>
      <c r="M835" s="6"/>
      <c r="N835" s="8"/>
      <c r="O835" s="8"/>
    </row>
    <row r="836" spans="1:17" ht="14.5" x14ac:dyDescent="0.3">
      <c r="A836" s="4">
        <v>22</v>
      </c>
      <c r="B836" s="5" t="str">
        <f>VLOOKUP(A836,'DESARROLLO - COLECCIÓN'!$F$4:$K$128,2,0)</f>
        <v>Social</v>
      </c>
      <c r="C836" s="6">
        <v>2207</v>
      </c>
      <c r="D836" s="7" t="str">
        <f>VLOOKUP(C836,'DESARROLLO - COLECCIÓN'!$H$4:$J$128,3,0)</f>
        <v>Religión</v>
      </c>
      <c r="E836" s="7" t="str">
        <f>VLOOKUP(C836,'DESARROLLO - COLECCIÓN'!$H$4:$K$128,4,0)</f>
        <v>DATARELIGIÓN</v>
      </c>
      <c r="F836" s="9">
        <f t="shared" si="45"/>
        <v>220702</v>
      </c>
      <c r="G836" s="76">
        <v>2</v>
      </c>
      <c r="H836" s="77" t="s">
        <v>942</v>
      </c>
      <c r="I836" s="86"/>
      <c r="J836" s="86"/>
      <c r="K836" s="86"/>
      <c r="L836" s="6"/>
      <c r="M836" s="6"/>
      <c r="N836" s="8"/>
      <c r="O836" s="8"/>
    </row>
    <row r="837" spans="1:17" ht="14.5" x14ac:dyDescent="0.3">
      <c r="A837" s="4">
        <v>22</v>
      </c>
      <c r="B837" s="5" t="str">
        <f>VLOOKUP(A837,'DESARROLLO - COLECCIÓN'!$F$4:$K$128,2,0)</f>
        <v>Social</v>
      </c>
      <c r="C837" s="6">
        <v>2207</v>
      </c>
      <c r="D837" s="7" t="str">
        <f>VLOOKUP(C837,'DESARROLLO - COLECCIÓN'!$H$4:$J$128,3,0)</f>
        <v>Religión</v>
      </c>
      <c r="E837" s="7" t="str">
        <f>VLOOKUP(C837,'DESARROLLO - COLECCIÓN'!$H$4:$K$128,4,0)</f>
        <v>DATARELIGIÓN</v>
      </c>
      <c r="F837" s="9">
        <f t="shared" si="45"/>
        <v>220703</v>
      </c>
      <c r="G837" s="76">
        <v>3</v>
      </c>
      <c r="H837" s="77" t="s">
        <v>943</v>
      </c>
      <c r="I837" s="86"/>
      <c r="J837" s="86"/>
      <c r="K837" s="86"/>
      <c r="L837" s="6"/>
      <c r="M837" s="6"/>
      <c r="N837" s="8"/>
      <c r="O837" s="8"/>
    </row>
    <row r="838" spans="1:17" ht="14.5" x14ac:dyDescent="0.3">
      <c r="A838" s="4">
        <v>22</v>
      </c>
      <c r="B838" s="5" t="str">
        <f>VLOOKUP(A838,'DESARROLLO - COLECCIÓN'!$F$4:$K$128,2,0)</f>
        <v>Social</v>
      </c>
      <c r="C838" s="6">
        <v>2207</v>
      </c>
      <c r="D838" s="7" t="str">
        <f>VLOOKUP(C838,'DESARROLLO - COLECCIÓN'!$H$4:$J$128,3,0)</f>
        <v>Religión</v>
      </c>
      <c r="E838" s="7" t="str">
        <f>VLOOKUP(C838,'DESARROLLO - COLECCIÓN'!$H$4:$K$128,4,0)</f>
        <v>DATARELIGIÓN</v>
      </c>
      <c r="F838" s="9">
        <f t="shared" si="45"/>
        <v>220704</v>
      </c>
      <c r="G838" s="76">
        <v>4</v>
      </c>
      <c r="H838" s="77" t="s">
        <v>944</v>
      </c>
      <c r="I838" s="86"/>
      <c r="J838" s="86"/>
      <c r="K838" s="86"/>
      <c r="L838" s="6"/>
      <c r="M838" s="6"/>
      <c r="N838" s="8"/>
      <c r="O838" s="8"/>
    </row>
    <row r="839" spans="1:17" ht="14.5" x14ac:dyDescent="0.3">
      <c r="A839" s="4">
        <v>22</v>
      </c>
      <c r="B839" s="5" t="str">
        <f>VLOOKUP(A839,'DESARROLLO - COLECCIÓN'!$F$4:$K$128,2,0)</f>
        <v>Social</v>
      </c>
      <c r="C839" s="6">
        <v>2207</v>
      </c>
      <c r="D839" s="7" t="str">
        <f>VLOOKUP(C839,'DESARROLLO - COLECCIÓN'!$H$4:$J$128,3,0)</f>
        <v>Religión</v>
      </c>
      <c r="E839" s="7" t="str">
        <f>VLOOKUP(C839,'DESARROLLO - COLECCIÓN'!$H$4:$K$128,4,0)</f>
        <v>DATARELIGIÓN</v>
      </c>
      <c r="F839" s="9">
        <f t="shared" si="45"/>
        <v>220705</v>
      </c>
      <c r="G839" s="76">
        <v>5</v>
      </c>
      <c r="H839" s="77" t="s">
        <v>945</v>
      </c>
      <c r="I839" s="86"/>
      <c r="J839" s="86"/>
      <c r="K839" s="86"/>
      <c r="L839" s="6"/>
      <c r="M839" s="6"/>
      <c r="N839" s="8"/>
      <c r="O839" s="8"/>
    </row>
    <row r="840" spans="1:17" ht="14.5" x14ac:dyDescent="0.3">
      <c r="A840" s="4">
        <v>22</v>
      </c>
      <c r="B840" s="5" t="str">
        <f>VLOOKUP(A840,'DESARROLLO - COLECCIÓN'!$F$4:$K$128,2,0)</f>
        <v>Social</v>
      </c>
      <c r="C840" s="6">
        <v>2207</v>
      </c>
      <c r="D840" s="7" t="str">
        <f>VLOOKUP(C840,'DESARROLLO - COLECCIÓN'!$H$4:$J$128,3,0)</f>
        <v>Religión</v>
      </c>
      <c r="E840" s="7" t="str">
        <f>VLOOKUP(C840,'DESARROLLO - COLECCIÓN'!$H$4:$K$128,4,0)</f>
        <v>DATARELIGIÓN</v>
      </c>
      <c r="F840" s="9">
        <f t="shared" si="45"/>
        <v>220706</v>
      </c>
      <c r="G840" s="76">
        <v>6</v>
      </c>
      <c r="H840" s="77" t="s">
        <v>946</v>
      </c>
      <c r="I840" s="86"/>
      <c r="J840" s="86"/>
      <c r="K840" s="86"/>
      <c r="L840" s="6"/>
      <c r="M840" s="6"/>
      <c r="N840" s="8"/>
      <c r="O840" s="8"/>
    </row>
    <row r="841" spans="1:17" ht="14.5" x14ac:dyDescent="0.3">
      <c r="A841" s="4">
        <v>22</v>
      </c>
      <c r="B841" s="5" t="str">
        <f>VLOOKUP(A841,'DESARROLLO - COLECCIÓN'!$F$4:$K$128,2,0)</f>
        <v>Social</v>
      </c>
      <c r="C841" s="72">
        <v>2208</v>
      </c>
      <c r="D841" s="7" t="str">
        <f>VLOOKUP(C841,'DESARROLLO - COLECCIÓN'!$H$4:$J$128,3,0)</f>
        <v>Calidad de Vida</v>
      </c>
      <c r="E841" s="7" t="str">
        <f>VLOOKUP(C841,'DESARROLLO - COLECCIÓN'!$H$4:$K$128,4,0)</f>
        <v>DATACALIDADVIDA</v>
      </c>
      <c r="F841" s="9">
        <f t="shared" si="45"/>
        <v>220801</v>
      </c>
      <c r="G841" s="29">
        <v>1</v>
      </c>
      <c r="H841" s="28" t="s">
        <v>216</v>
      </c>
      <c r="I841" s="47">
        <f t="shared" ref="I841:I851" si="46">F841*1000+J841</f>
        <v>220801001</v>
      </c>
      <c r="J841" s="53">
        <v>1</v>
      </c>
      <c r="K841" s="52" t="s">
        <v>684</v>
      </c>
      <c r="L841" s="9" t="s">
        <v>420</v>
      </c>
      <c r="M841" s="9" t="s">
        <v>420</v>
      </c>
      <c r="N841" s="8"/>
      <c r="O841" s="10"/>
      <c r="Q841" s="31"/>
    </row>
    <row r="842" spans="1:17" ht="14.5" x14ac:dyDescent="0.3">
      <c r="A842" s="4">
        <v>22</v>
      </c>
      <c r="B842" s="5" t="str">
        <f>VLOOKUP(A842,'DESARROLLO - COLECCIÓN'!$F$4:$K$128,2,0)</f>
        <v>Social</v>
      </c>
      <c r="C842" s="72">
        <v>2208</v>
      </c>
      <c r="D842" s="7" t="str">
        <f>VLOOKUP(C842,'DESARROLLO - COLECCIÓN'!$H$4:$J$128,3,0)</f>
        <v>Calidad de Vida</v>
      </c>
      <c r="E842" s="7" t="str">
        <f>VLOOKUP(C842,'DESARROLLO - COLECCIÓN'!$H$4:$K$128,4,0)</f>
        <v>DATACALIDADVIDA</v>
      </c>
      <c r="F842" s="9">
        <f t="shared" si="45"/>
        <v>220801</v>
      </c>
      <c r="G842" s="29">
        <v>1</v>
      </c>
      <c r="H842" s="28" t="s">
        <v>216</v>
      </c>
      <c r="I842" s="47">
        <f t="shared" si="46"/>
        <v>220801002</v>
      </c>
      <c r="J842" s="53">
        <v>2</v>
      </c>
      <c r="K842" s="52" t="s">
        <v>685</v>
      </c>
      <c r="N842" s="8"/>
      <c r="O842" s="10"/>
      <c r="Q842" s="31"/>
    </row>
    <row r="843" spans="1:17" ht="14.5" x14ac:dyDescent="0.3">
      <c r="A843" s="4">
        <v>22</v>
      </c>
      <c r="B843" s="5" t="str">
        <f>VLOOKUP(A843,'DESARROLLO - COLECCIÓN'!$F$4:$K$128,2,0)</f>
        <v>Social</v>
      </c>
      <c r="C843" s="72">
        <v>2208</v>
      </c>
      <c r="D843" s="7" t="str">
        <f>VLOOKUP(C843,'DESARROLLO - COLECCIÓN'!$H$4:$J$128,3,0)</f>
        <v>Calidad de Vida</v>
      </c>
      <c r="E843" s="7" t="str">
        <f>VLOOKUP(C843,'DESARROLLO - COLECCIÓN'!$H$4:$K$128,4,0)</f>
        <v>DATACALIDADVIDA</v>
      </c>
      <c r="F843" s="9">
        <f t="shared" si="45"/>
        <v>220801</v>
      </c>
      <c r="G843" s="29">
        <v>1</v>
      </c>
      <c r="H843" s="28" t="s">
        <v>216</v>
      </c>
      <c r="I843" s="47">
        <f t="shared" si="46"/>
        <v>220801003</v>
      </c>
      <c r="J843" s="53">
        <v>3</v>
      </c>
      <c r="K843" s="52" t="s">
        <v>686</v>
      </c>
      <c r="N843" s="8"/>
      <c r="O843" s="10"/>
      <c r="Q843" s="31"/>
    </row>
    <row r="844" spans="1:17" ht="14.5" x14ac:dyDescent="0.3">
      <c r="A844" s="4">
        <v>22</v>
      </c>
      <c r="B844" s="5" t="str">
        <f>VLOOKUP(A844,'DESARROLLO - COLECCIÓN'!$F$4:$K$128,2,0)</f>
        <v>Social</v>
      </c>
      <c r="C844" s="72">
        <v>2208</v>
      </c>
      <c r="D844" s="7" t="str">
        <f>VLOOKUP(C844,'DESARROLLO - COLECCIÓN'!$H$4:$J$128,3,0)</f>
        <v>Calidad de Vida</v>
      </c>
      <c r="E844" s="7" t="str">
        <f>VLOOKUP(C844,'DESARROLLO - COLECCIÓN'!$H$4:$K$128,4,0)</f>
        <v>DATACALIDADVIDA</v>
      </c>
      <c r="F844" s="9">
        <f t="shared" si="45"/>
        <v>220801</v>
      </c>
      <c r="G844" s="29">
        <v>1</v>
      </c>
      <c r="H844" s="28" t="s">
        <v>216</v>
      </c>
      <c r="I844" s="47">
        <f t="shared" si="46"/>
        <v>220801004</v>
      </c>
      <c r="J844" s="71">
        <v>4</v>
      </c>
      <c r="K844" s="54" t="s">
        <v>687</v>
      </c>
      <c r="N844" s="8"/>
      <c r="O844" s="10"/>
      <c r="Q844" s="31"/>
    </row>
    <row r="845" spans="1:17" ht="14.5" x14ac:dyDescent="0.3">
      <c r="A845" s="4">
        <v>22</v>
      </c>
      <c r="B845" s="5" t="str">
        <f>VLOOKUP(A845,'DESARROLLO - COLECCIÓN'!$F$4:$K$128,2,0)</f>
        <v>Social</v>
      </c>
      <c r="C845" s="72">
        <v>2208</v>
      </c>
      <c r="D845" s="7" t="str">
        <f>VLOOKUP(C845,'DESARROLLO - COLECCIÓN'!$H$4:$J$128,3,0)</f>
        <v>Calidad de Vida</v>
      </c>
      <c r="E845" s="7" t="str">
        <f>VLOOKUP(C845,'DESARROLLO - COLECCIÓN'!$H$4:$K$128,4,0)</f>
        <v>DATACALIDADVIDA</v>
      </c>
      <c r="F845" s="9">
        <f t="shared" si="45"/>
        <v>220801</v>
      </c>
      <c r="G845" s="29">
        <v>1</v>
      </c>
      <c r="H845" s="28" t="s">
        <v>216</v>
      </c>
      <c r="I845" s="47">
        <f t="shared" si="46"/>
        <v>220801005</v>
      </c>
      <c r="J845" s="71">
        <v>5</v>
      </c>
      <c r="K845" s="54" t="s">
        <v>688</v>
      </c>
      <c r="N845" s="8"/>
      <c r="O845" s="10"/>
      <c r="Q845" s="31"/>
    </row>
    <row r="846" spans="1:17" ht="14.5" x14ac:dyDescent="0.3">
      <c r="A846" s="4">
        <v>22</v>
      </c>
      <c r="B846" s="5" t="str">
        <f>VLOOKUP(A846,'DESARROLLO - COLECCIÓN'!$F$4:$K$128,2,0)</f>
        <v>Social</v>
      </c>
      <c r="C846" s="72">
        <v>2208</v>
      </c>
      <c r="D846" s="7" t="str">
        <f>VLOOKUP(C846,'DESARROLLO - COLECCIÓN'!$H$4:$J$128,3,0)</f>
        <v>Calidad de Vida</v>
      </c>
      <c r="E846" s="7" t="str">
        <f>VLOOKUP(C846,'DESARROLLO - COLECCIÓN'!$H$4:$K$128,4,0)</f>
        <v>DATACALIDADVIDA</v>
      </c>
      <c r="F846" s="9">
        <f t="shared" si="45"/>
        <v>220801</v>
      </c>
      <c r="G846" s="29">
        <v>1</v>
      </c>
      <c r="H846" s="28" t="s">
        <v>216</v>
      </c>
      <c r="I846" s="47">
        <f t="shared" si="46"/>
        <v>220801006</v>
      </c>
      <c r="J846" s="53">
        <v>6</v>
      </c>
      <c r="K846" s="52" t="s">
        <v>689</v>
      </c>
      <c r="N846" s="8"/>
      <c r="O846" s="10"/>
      <c r="Q846" s="31"/>
    </row>
    <row r="847" spans="1:17" ht="14.5" x14ac:dyDescent="0.3">
      <c r="A847" s="4">
        <v>22</v>
      </c>
      <c r="B847" s="5" t="str">
        <f>VLOOKUP(A847,'DESARROLLO - COLECCIÓN'!$F$4:$K$128,2,0)</f>
        <v>Social</v>
      </c>
      <c r="C847" s="72">
        <v>2208</v>
      </c>
      <c r="D847" s="7" t="str">
        <f>VLOOKUP(C847,'DESARROLLO - COLECCIÓN'!$H$4:$J$128,3,0)</f>
        <v>Calidad de Vida</v>
      </c>
      <c r="E847" s="7" t="str">
        <f>VLOOKUP(C847,'DESARROLLO - COLECCIÓN'!$H$4:$K$128,4,0)</f>
        <v>DATACALIDADVIDA</v>
      </c>
      <c r="F847" s="9">
        <f t="shared" si="45"/>
        <v>220801</v>
      </c>
      <c r="G847" s="29">
        <v>1</v>
      </c>
      <c r="H847" s="28" t="s">
        <v>216</v>
      </c>
      <c r="I847" s="47">
        <f t="shared" si="46"/>
        <v>220801007</v>
      </c>
      <c r="J847" s="53">
        <v>7</v>
      </c>
      <c r="K847" s="52" t="s">
        <v>1036</v>
      </c>
      <c r="N847" s="8"/>
      <c r="O847" s="10"/>
      <c r="Q847" s="31"/>
    </row>
    <row r="848" spans="1:17" ht="14.5" x14ac:dyDescent="0.3">
      <c r="A848" s="4">
        <v>22</v>
      </c>
      <c r="B848" s="5" t="str">
        <f>VLOOKUP(A848,'DESARROLLO - COLECCIÓN'!$F$4:$K$128,2,0)</f>
        <v>Social</v>
      </c>
      <c r="C848" s="72">
        <v>2208</v>
      </c>
      <c r="D848" s="7" t="str">
        <f>VLOOKUP(C848,'DESARROLLO - COLECCIÓN'!$H$4:$J$128,3,0)</f>
        <v>Calidad de Vida</v>
      </c>
      <c r="E848" s="7" t="str">
        <f>VLOOKUP(C848,'DESARROLLO - COLECCIÓN'!$H$4:$K$128,4,0)</f>
        <v>DATACALIDADVIDA</v>
      </c>
      <c r="F848" s="9">
        <f t="shared" si="45"/>
        <v>220801</v>
      </c>
      <c r="G848" s="29">
        <v>1</v>
      </c>
      <c r="H848" s="28" t="s">
        <v>216</v>
      </c>
      <c r="I848" s="47">
        <f t="shared" si="46"/>
        <v>220801008</v>
      </c>
      <c r="J848" s="71">
        <v>8</v>
      </c>
      <c r="K848" s="54" t="s">
        <v>690</v>
      </c>
      <c r="N848" s="8"/>
      <c r="O848" s="10"/>
      <c r="Q848" s="31"/>
    </row>
    <row r="849" spans="1:17" ht="14.5" x14ac:dyDescent="0.3">
      <c r="A849" s="4">
        <v>22</v>
      </c>
      <c r="B849" s="5" t="str">
        <f>VLOOKUP(A849,'DESARROLLO - COLECCIÓN'!$F$4:$K$128,2,0)</f>
        <v>Social</v>
      </c>
      <c r="C849" s="72">
        <v>2208</v>
      </c>
      <c r="D849" s="7" t="str">
        <f>VLOOKUP(C849,'DESARROLLO - COLECCIÓN'!$H$4:$J$128,3,0)</f>
        <v>Calidad de Vida</v>
      </c>
      <c r="E849" s="7" t="str">
        <f>VLOOKUP(C849,'DESARROLLO - COLECCIÓN'!$H$4:$K$128,4,0)</f>
        <v>DATACALIDADVIDA</v>
      </c>
      <c r="F849" s="9">
        <f t="shared" si="45"/>
        <v>220801</v>
      </c>
      <c r="G849" s="29">
        <v>1</v>
      </c>
      <c r="H849" s="28" t="s">
        <v>216</v>
      </c>
      <c r="I849" s="47">
        <f t="shared" si="46"/>
        <v>220801009</v>
      </c>
      <c r="J849" s="71">
        <v>9</v>
      </c>
      <c r="K849" s="54" t="s">
        <v>691</v>
      </c>
      <c r="N849" s="8"/>
      <c r="O849" s="10"/>
      <c r="Q849" s="31"/>
    </row>
    <row r="850" spans="1:17" ht="14.5" x14ac:dyDescent="0.3">
      <c r="A850" s="4">
        <v>22</v>
      </c>
      <c r="B850" s="5" t="str">
        <f>VLOOKUP(A850,'DESARROLLO - COLECCIÓN'!$F$4:$K$128,2,0)</f>
        <v>Social</v>
      </c>
      <c r="C850" s="72">
        <v>2208</v>
      </c>
      <c r="D850" s="7" t="str">
        <f>VLOOKUP(C850,'DESARROLLO - COLECCIÓN'!$H$4:$J$128,3,0)</f>
        <v>Calidad de Vida</v>
      </c>
      <c r="E850" s="7" t="str">
        <f>VLOOKUP(C850,'DESARROLLO - COLECCIÓN'!$H$4:$K$128,4,0)</f>
        <v>DATACALIDADVIDA</v>
      </c>
      <c r="F850" s="9">
        <f t="shared" si="45"/>
        <v>220801</v>
      </c>
      <c r="G850" s="29">
        <v>1</v>
      </c>
      <c r="H850" s="28" t="s">
        <v>216</v>
      </c>
      <c r="I850" s="47">
        <f t="shared" si="46"/>
        <v>220801010</v>
      </c>
      <c r="J850" s="53">
        <v>10</v>
      </c>
      <c r="K850" s="52" t="s">
        <v>692</v>
      </c>
      <c r="N850" s="8"/>
      <c r="O850" s="10"/>
      <c r="Q850" s="31"/>
    </row>
    <row r="851" spans="1:17" ht="14.5" x14ac:dyDescent="0.3">
      <c r="A851" s="4">
        <v>22</v>
      </c>
      <c r="B851" s="5" t="str">
        <f>VLOOKUP(A851,'DESARROLLO - COLECCIÓN'!$F$4:$K$128,2,0)</f>
        <v>Social</v>
      </c>
      <c r="C851" s="72">
        <v>2208</v>
      </c>
      <c r="D851" s="7" t="str">
        <f>VLOOKUP(C851,'DESARROLLO - COLECCIÓN'!$H$4:$J$128,3,0)</f>
        <v>Calidad de Vida</v>
      </c>
      <c r="E851" s="7" t="str">
        <f>VLOOKUP(C851,'DESARROLLO - COLECCIÓN'!$H$4:$K$128,4,0)</f>
        <v>DATACALIDADVIDA</v>
      </c>
      <c r="F851" s="9">
        <f t="shared" si="45"/>
        <v>220801</v>
      </c>
      <c r="G851" s="29">
        <v>1</v>
      </c>
      <c r="H851" s="28" t="s">
        <v>216</v>
      </c>
      <c r="I851" s="47">
        <f t="shared" si="46"/>
        <v>220801011</v>
      </c>
      <c r="J851" s="53">
        <v>11</v>
      </c>
      <c r="K851" s="52" t="s">
        <v>693</v>
      </c>
      <c r="N851" s="8"/>
      <c r="O851" s="10"/>
      <c r="Q851" s="31"/>
    </row>
    <row r="852" spans="1:17" x14ac:dyDescent="0.3">
      <c r="A852" s="4"/>
      <c r="B852" s="5"/>
      <c r="C852" s="6"/>
      <c r="D852" s="7"/>
      <c r="E852" s="7"/>
      <c r="F852" s="6"/>
      <c r="G852" s="6"/>
      <c r="H852" s="7"/>
      <c r="I852" s="7"/>
      <c r="J852" s="7"/>
      <c r="K852" s="7"/>
      <c r="L852" s="6"/>
      <c r="M852" s="6"/>
      <c r="N852" s="8"/>
      <c r="O852" s="8"/>
    </row>
    <row r="853" spans="1:17" x14ac:dyDescent="0.3">
      <c r="A853" s="17">
        <v>23</v>
      </c>
      <c r="B853" s="5" t="str">
        <f>VLOOKUP(A853,'DESARROLLO - COLECCIÓN'!$F$4:$K$128,2,0)</f>
        <v>Tecnología, internet y telecomunicaciones</v>
      </c>
      <c r="D853" s="7" t="e">
        <f>VLOOKUP(C853,'DESARROLLO - COLECCIÓN'!$H$4:$J$128,3,0)</f>
        <v>#N/A</v>
      </c>
      <c r="E853" s="7" t="e">
        <f>VLOOKUP(C853,'DESARROLLO - COLECCIÓN'!$H$4:$K$128,4,0)</f>
        <v>#N/A</v>
      </c>
      <c r="N853" s="8"/>
      <c r="O853" s="8"/>
    </row>
    <row r="854" spans="1:17" x14ac:dyDescent="0.3">
      <c r="A854" s="17">
        <v>23</v>
      </c>
      <c r="B854" s="5" t="str">
        <f>VLOOKUP(A854,'DESARROLLO - COLECCIÓN'!$F$4:$K$128,2,0)</f>
        <v>Tecnología, internet y telecomunicaciones</v>
      </c>
      <c r="D854" s="7" t="e">
        <f>VLOOKUP(C854,'DESARROLLO - COLECCIÓN'!$H$4:$J$128,3,0)</f>
        <v>#N/A</v>
      </c>
      <c r="E854" s="7" t="e">
        <f>VLOOKUP(C854,'DESARROLLO - COLECCIÓN'!$H$4:$K$128,4,0)</f>
        <v>#N/A</v>
      </c>
      <c r="N854" s="8"/>
      <c r="O854" s="8"/>
    </row>
    <row r="855" spans="1:17" x14ac:dyDescent="0.3">
      <c r="A855" s="17">
        <v>23</v>
      </c>
      <c r="B855" s="5" t="str">
        <f>VLOOKUP(A855,'DESARROLLO - COLECCIÓN'!$F$4:$K$128,2,0)</f>
        <v>Tecnología, internet y telecomunicaciones</v>
      </c>
      <c r="D855" s="7" t="e">
        <f>VLOOKUP(C855,'DESARROLLO - COLECCIÓN'!$H$4:$J$128,3,0)</f>
        <v>#N/A</v>
      </c>
      <c r="E855" s="7" t="e">
        <f>VLOOKUP(C855,'DESARROLLO - COLECCIÓN'!$H$4:$K$128,4,0)</f>
        <v>#N/A</v>
      </c>
      <c r="N855" s="8"/>
      <c r="O855" s="8"/>
    </row>
    <row r="856" spans="1:17" x14ac:dyDescent="0.3">
      <c r="A856" s="17">
        <v>23</v>
      </c>
      <c r="B856" s="5" t="str">
        <f>VLOOKUP(A856,'DESARROLLO - COLECCIÓN'!$F$4:$K$128,2,0)</f>
        <v>Tecnología, internet y telecomunicaciones</v>
      </c>
      <c r="D856" s="7" t="e">
        <f>VLOOKUP(C856,'DESARROLLO - COLECCIÓN'!$H$4:$J$128,3,0)</f>
        <v>#N/A</v>
      </c>
      <c r="E856" s="7" t="e">
        <f>VLOOKUP(C856,'DESARROLLO - COLECCIÓN'!$H$4:$K$128,4,0)</f>
        <v>#N/A</v>
      </c>
      <c r="N856" s="8"/>
      <c r="O856" s="8"/>
    </row>
    <row r="857" spans="1:17" x14ac:dyDescent="0.3">
      <c r="A857" s="17">
        <v>23</v>
      </c>
      <c r="B857" s="5" t="str">
        <f>VLOOKUP(A857,'DESARROLLO - COLECCIÓN'!$F$4:$K$128,2,0)</f>
        <v>Tecnología, internet y telecomunicaciones</v>
      </c>
      <c r="D857" s="7" t="e">
        <f>VLOOKUP(C857,'DESARROLLO - COLECCIÓN'!$H$4:$J$128,3,0)</f>
        <v>#N/A</v>
      </c>
      <c r="E857" s="7" t="e">
        <f>VLOOKUP(C857,'DESARROLLO - COLECCIÓN'!$H$4:$K$128,4,0)</f>
        <v>#N/A</v>
      </c>
      <c r="N857" s="8"/>
      <c r="O857" s="8"/>
    </row>
    <row r="858" spans="1:17" x14ac:dyDescent="0.3">
      <c r="A858" s="17">
        <v>23</v>
      </c>
      <c r="B858" s="5" t="str">
        <f>VLOOKUP(A858,'DESARROLLO - COLECCIÓN'!$F$4:$K$128,2,0)</f>
        <v>Tecnología, internet y telecomunicaciones</v>
      </c>
      <c r="D858" s="7" t="e">
        <f>VLOOKUP(C858,'DESARROLLO - COLECCIÓN'!$H$4:$J$128,3,0)</f>
        <v>#N/A</v>
      </c>
      <c r="E858" s="7" t="e">
        <f>VLOOKUP(C858,'DESARROLLO - COLECCIÓN'!$H$4:$K$128,4,0)</f>
        <v>#N/A</v>
      </c>
      <c r="N858" s="8"/>
      <c r="O858" s="8"/>
    </row>
    <row r="859" spans="1:17" x14ac:dyDescent="0.3">
      <c r="A859" s="4">
        <v>24</v>
      </c>
      <c r="B859" s="5" t="str">
        <f>VLOOKUP(A859,'DESARROLLO - COLECCIÓN'!$F$4:$K$128,2,0)</f>
        <v xml:space="preserve">Turismo  </v>
      </c>
      <c r="C859" s="6">
        <v>2401</v>
      </c>
      <c r="D859" s="7" t="str">
        <f>VLOOKUP(C859,'DESARROLLO - COLECCIÓN'!$H$4:$J$128,3,0)</f>
        <v>Alojamiento</v>
      </c>
      <c r="E859" s="7">
        <f>VLOOKUP(C859,'DESARROLLO - COLECCIÓN'!$H$4:$K$128,4,0)</f>
        <v>0</v>
      </c>
      <c r="F859" s="6"/>
      <c r="G859" s="6"/>
      <c r="H859" s="7"/>
      <c r="I859" s="7"/>
      <c r="J859" s="7"/>
      <c r="K859" s="7"/>
      <c r="L859" s="6"/>
      <c r="M859" s="6"/>
      <c r="N859" s="8"/>
      <c r="O859" s="8"/>
    </row>
    <row r="860" spans="1:17" x14ac:dyDescent="0.3">
      <c r="A860" s="4">
        <v>24</v>
      </c>
      <c r="B860" s="5" t="str">
        <f>VLOOKUP(A860,'DESARROLLO - COLECCIÓN'!$F$4:$K$128,2,0)</f>
        <v xml:space="preserve">Turismo  </v>
      </c>
      <c r="C860" s="6">
        <v>2402</v>
      </c>
      <c r="D860" s="7" t="str">
        <f>VLOOKUP(C860,'DESARROLLO - COLECCIÓN'!$H$4:$J$128,3,0)</f>
        <v>Restaurantes y Cafeterías</v>
      </c>
      <c r="E860" s="7">
        <f>VLOOKUP(C860,'DESARROLLO - COLECCIÓN'!$H$4:$K$128,4,0)</f>
        <v>0</v>
      </c>
      <c r="F860" s="6"/>
      <c r="G860" s="6"/>
      <c r="H860" s="7"/>
      <c r="I860" s="7"/>
      <c r="J860" s="7"/>
      <c r="K860" s="7"/>
      <c r="L860" s="6"/>
      <c r="M860" s="6"/>
      <c r="N860" s="8"/>
      <c r="O860" s="8"/>
    </row>
    <row r="861" spans="1:17" x14ac:dyDescent="0.3">
      <c r="A861" s="4">
        <v>24</v>
      </c>
      <c r="B861" s="5" t="str">
        <f>VLOOKUP(A861,'DESARROLLO - COLECCIÓN'!$F$4:$K$128,2,0)</f>
        <v xml:space="preserve">Turismo  </v>
      </c>
      <c r="C861" s="6">
        <v>2403</v>
      </c>
      <c r="D861" s="7" t="str">
        <f>VLOOKUP(C861,'DESARROLLO - COLECCIÓN'!$H$4:$J$128,3,0)</f>
        <v xml:space="preserve">Viajes </v>
      </c>
      <c r="E861" s="7">
        <f>VLOOKUP(C861,'DESARROLLO - COLECCIÓN'!$H$4:$K$128,4,0)</f>
        <v>0</v>
      </c>
      <c r="F861" s="6"/>
      <c r="G861" s="6"/>
      <c r="H861" s="7"/>
      <c r="I861" s="7"/>
      <c r="J861" s="7"/>
      <c r="K861" s="7"/>
      <c r="L861" s="6"/>
      <c r="M861" s="6"/>
      <c r="N861" s="8"/>
      <c r="O861" s="8"/>
      <c r="P861" s="1" t="s">
        <v>505</v>
      </c>
    </row>
    <row r="862" spans="1:17" x14ac:dyDescent="0.3">
      <c r="A862" s="4">
        <v>24</v>
      </c>
      <c r="B862" s="5" t="str">
        <f>VLOOKUP(A862,'DESARROLLO - COLECCIÓN'!$F$4:$K$128,2,0)</f>
        <v xml:space="preserve">Turismo  </v>
      </c>
      <c r="C862" s="6">
        <v>2406</v>
      </c>
      <c r="D862" s="7" t="str">
        <f>VLOOKUP(C862,'DESARROLLO - COLECCIÓN'!$H$4:$J$128,3,0)</f>
        <v>Turismo</v>
      </c>
      <c r="E862" s="7">
        <f>VLOOKUP(C862,'DESARROLLO - COLECCIÓN'!$H$4:$K$128,4,0)</f>
        <v>0</v>
      </c>
      <c r="F862" s="6"/>
      <c r="G862" s="6"/>
      <c r="H862" s="7"/>
      <c r="I862" s="7"/>
      <c r="J862" s="7"/>
      <c r="K862" s="7"/>
      <c r="L862" s="6"/>
      <c r="M862" s="6"/>
      <c r="N862" s="8"/>
      <c r="O862" s="8"/>
    </row>
    <row r="863" spans="1:17" x14ac:dyDescent="0.3">
      <c r="A863" s="9">
        <v>25</v>
      </c>
      <c r="B863" s="5" t="str">
        <f>VLOOKUP(A863,'DESARROLLO - COLECCIÓN'!$F$4:$K$128,2,0)</f>
        <v>Vida Plena</v>
      </c>
      <c r="D863" s="7" t="e">
        <f>VLOOKUP(C863,'DESARROLLO - COLECCIÓN'!$H$4:$J$128,3,0)</f>
        <v>#N/A</v>
      </c>
      <c r="E863" s="7" t="e">
        <f>VLOOKUP(C863,'DESARROLLO - COLECCIÓN'!$H$4:$K$128,4,0)</f>
        <v>#N/A</v>
      </c>
      <c r="N863" s="8"/>
      <c r="O863" s="8"/>
    </row>
    <row r="864" spans="1:17" x14ac:dyDescent="0.3">
      <c r="A864" s="9">
        <v>25</v>
      </c>
      <c r="B864" s="5" t="str">
        <f>VLOOKUP(A864,'DESARROLLO - COLECCIÓN'!$F$4:$K$128,2,0)</f>
        <v>Vida Plena</v>
      </c>
      <c r="D864" s="7" t="e">
        <f>VLOOKUP(C864,'DESARROLLO - COLECCIÓN'!$H$4:$J$128,3,0)</f>
        <v>#N/A</v>
      </c>
      <c r="E864" s="7" t="e">
        <f>VLOOKUP(C864,'DESARROLLO - COLECCIÓN'!$H$4:$K$128,4,0)</f>
        <v>#N/A</v>
      </c>
      <c r="N864" s="8"/>
      <c r="O864" s="8"/>
    </row>
    <row r="865" spans="1:15" x14ac:dyDescent="0.3">
      <c r="A865" s="9">
        <v>25</v>
      </c>
      <c r="B865" s="5" t="str">
        <f>VLOOKUP(A865,'DESARROLLO - COLECCIÓN'!$F$4:$K$128,2,0)</f>
        <v>Vida Plena</v>
      </c>
      <c r="D865" s="7" t="e">
        <f>VLOOKUP(C865,'DESARROLLO - COLECCIÓN'!$H$4:$J$128,3,0)</f>
        <v>#N/A</v>
      </c>
      <c r="E865" s="7" t="e">
        <f>VLOOKUP(C865,'DESARROLLO - COLECCIÓN'!$H$4:$K$128,4,0)</f>
        <v>#N/A</v>
      </c>
      <c r="N865" s="8"/>
      <c r="O865" s="8"/>
    </row>
    <row r="866" spans="1:15" x14ac:dyDescent="0.3">
      <c r="A866" s="9">
        <v>25</v>
      </c>
      <c r="B866" s="5" t="str">
        <f>VLOOKUP(A866,'DESARROLLO - COLECCIÓN'!$F$4:$K$128,2,0)</f>
        <v>Vida Plena</v>
      </c>
      <c r="D866" s="7" t="e">
        <f>VLOOKUP(C866,'DESARROLLO - COLECCIÓN'!$H$4:$J$128,3,0)</f>
        <v>#N/A</v>
      </c>
      <c r="E866" s="7" t="e">
        <f>VLOOKUP(C866,'DESARROLLO - COLECCIÓN'!$H$4:$K$128,4,0)</f>
        <v>#N/A</v>
      </c>
      <c r="N866" s="8"/>
      <c r="O866" s="8"/>
    </row>
    <row r="867" spans="1:15" x14ac:dyDescent="0.3">
      <c r="A867" s="14">
        <v>26</v>
      </c>
      <c r="B867" s="5" t="str">
        <f>VLOOKUP(A867,'DESARROLLO - COLECCIÓN'!$F$4:$K$128,2,0)</f>
        <v>Mundo</v>
      </c>
      <c r="C867" s="6"/>
      <c r="D867" s="7" t="e">
        <f>VLOOKUP(C867,'DESARROLLO - COLECCIÓN'!$H$4:$J$128,3,0)</f>
        <v>#N/A</v>
      </c>
      <c r="E867" s="7" t="e">
        <f>VLOOKUP(C867,'DESARROLLO - COLECCIÓN'!$H$4:$K$128,4,0)</f>
        <v>#N/A</v>
      </c>
      <c r="F867" s="6"/>
      <c r="G867" s="6"/>
      <c r="H867" s="7"/>
      <c r="I867" s="7"/>
      <c r="J867" s="7"/>
      <c r="K867" s="7"/>
      <c r="L867" s="6" t="s">
        <v>419</v>
      </c>
      <c r="M867" s="6" t="s">
        <v>420</v>
      </c>
      <c r="N867" s="8"/>
      <c r="O867" s="8"/>
    </row>
    <row r="868" spans="1:15" x14ac:dyDescent="0.3">
      <c r="A868" s="14">
        <v>26</v>
      </c>
      <c r="B868" s="5" t="str">
        <f>VLOOKUP(A868,'DESARROLLO - COLECCIÓN'!$F$4:$K$128,2,0)</f>
        <v>Mundo</v>
      </c>
      <c r="C868" s="6"/>
      <c r="D868" s="7" t="e">
        <f>VLOOKUP(C868,'DESARROLLO - COLECCIÓN'!$H$4:$J$128,3,0)</f>
        <v>#N/A</v>
      </c>
      <c r="E868" s="7" t="e">
        <f>VLOOKUP(C868,'DESARROLLO - COLECCIÓN'!$H$4:$K$128,4,0)</f>
        <v>#N/A</v>
      </c>
      <c r="F868" s="6"/>
      <c r="G868" s="6"/>
      <c r="H868" s="7"/>
      <c r="I868" s="7"/>
      <c r="J868" s="7"/>
      <c r="K868" s="7"/>
      <c r="L868" s="6" t="s">
        <v>419</v>
      </c>
      <c r="M868" s="6" t="s">
        <v>419</v>
      </c>
      <c r="N868" s="8"/>
      <c r="O868" s="8"/>
    </row>
    <row r="869" spans="1:15" x14ac:dyDescent="0.3">
      <c r="A869" s="14">
        <v>26</v>
      </c>
      <c r="B869" s="5" t="str">
        <f>VLOOKUP(A869,'DESARROLLO - COLECCIÓN'!$F$4:$K$128,2,0)</f>
        <v>Mundo</v>
      </c>
      <c r="C869" s="6"/>
      <c r="D869" s="7" t="e">
        <f>VLOOKUP(C869,'DESARROLLO - COLECCIÓN'!$H$4:$J$128,3,0)</f>
        <v>#N/A</v>
      </c>
      <c r="E869" s="7" t="e">
        <f>VLOOKUP(C869,'DESARROLLO - COLECCIÓN'!$H$4:$K$128,4,0)</f>
        <v>#N/A</v>
      </c>
      <c r="F869" s="6"/>
      <c r="G869" s="6"/>
      <c r="H869" s="7"/>
      <c r="I869" s="7"/>
      <c r="J869" s="7"/>
      <c r="K869" s="7"/>
      <c r="L869" s="6" t="s">
        <v>419</v>
      </c>
      <c r="M869" s="6" t="s">
        <v>420</v>
      </c>
      <c r="N869" s="8"/>
      <c r="O869" s="8"/>
    </row>
    <row r="870" spans="1:15" x14ac:dyDescent="0.3">
      <c r="A870" s="6">
        <v>27</v>
      </c>
      <c r="B870" s="12" t="str">
        <f>VLOOKUP(A870,'DESARROLLO - COLECCIÓN'!$F$4:$K$128,2,0)</f>
        <v>Mujeres</v>
      </c>
      <c r="C870" s="6">
        <v>2701</v>
      </c>
      <c r="D870" s="7" t="str">
        <f>VLOOKUP(C870,'DESARROLLO - COLECCIÓN'!$H$4:$J$128,3,0)</f>
        <v>Violencia</v>
      </c>
      <c r="E870" s="7" t="str">
        <f>VLOOKUP(C870,'DESARROLLO - COLECCIÓN'!$H$4:$K$128,4,0)</f>
        <v>DATAMUJERES-VIOLENCIA</v>
      </c>
      <c r="F870" s="9">
        <f t="shared" ref="F870" si="47">C870*100+G870</f>
        <v>270101</v>
      </c>
      <c r="G870" s="6">
        <v>1</v>
      </c>
      <c r="H870" s="101" t="s">
        <v>332</v>
      </c>
      <c r="I870" s="47">
        <f t="shared" ref="I870:I889" si="48">F870*1000+J870</f>
        <v>270101001</v>
      </c>
      <c r="J870" s="7">
        <v>1</v>
      </c>
      <c r="K870" s="7" t="s">
        <v>1199</v>
      </c>
      <c r="L870" s="6"/>
      <c r="M870" s="6"/>
      <c r="N870" s="8"/>
      <c r="O870" s="8"/>
    </row>
    <row r="871" spans="1:15" x14ac:dyDescent="0.3">
      <c r="A871" s="6">
        <f t="shared" ref="A871:A889" si="49">+A870</f>
        <v>27</v>
      </c>
      <c r="B871" s="101" t="str">
        <f t="shared" ref="B871:B889" si="50">+B870</f>
        <v>Mujeres</v>
      </c>
      <c r="C871" s="6">
        <f t="shared" ref="C871:C889" si="51">+C870</f>
        <v>2701</v>
      </c>
      <c r="D871" s="7" t="str">
        <f>VLOOKUP(C871,'DESARROLLO - COLECCIÓN'!$H$4:$J$128,3,0)</f>
        <v>Violencia</v>
      </c>
      <c r="E871" s="7" t="str">
        <f>VLOOKUP(C871,'DESARROLLO - COLECCIÓN'!$H$4:$K$128,4,0)</f>
        <v>DATAMUJERES-VIOLENCIA</v>
      </c>
      <c r="F871" s="9">
        <f t="shared" ref="F871:F889" si="52">C871*100+G871</f>
        <v>270102</v>
      </c>
      <c r="G871" s="6">
        <v>2</v>
      </c>
      <c r="H871" s="101" t="s">
        <v>1201</v>
      </c>
      <c r="I871" s="47">
        <f t="shared" si="48"/>
        <v>270102001</v>
      </c>
      <c r="J871" s="7">
        <v>1</v>
      </c>
      <c r="K871" s="7" t="s">
        <v>1209</v>
      </c>
      <c r="L871" s="6"/>
      <c r="M871" s="6"/>
      <c r="N871" s="8"/>
      <c r="O871" s="8"/>
    </row>
    <row r="872" spans="1:15" x14ac:dyDescent="0.3">
      <c r="A872" s="6">
        <f t="shared" si="49"/>
        <v>27</v>
      </c>
      <c r="B872" s="101" t="str">
        <f t="shared" si="50"/>
        <v>Mujeres</v>
      </c>
      <c r="C872" s="6">
        <f t="shared" si="51"/>
        <v>2701</v>
      </c>
      <c r="D872" s="7" t="str">
        <f>VLOOKUP(C872,'DESARROLLO - COLECCIÓN'!$H$4:$J$128,3,0)</f>
        <v>Violencia</v>
      </c>
      <c r="E872" s="7" t="str">
        <f>VLOOKUP(C872,'DESARROLLO - COLECCIÓN'!$H$4:$K$128,4,0)</f>
        <v>DATAMUJERES-VIOLENCIA</v>
      </c>
      <c r="F872" s="9">
        <f t="shared" si="52"/>
        <v>270102</v>
      </c>
      <c r="G872" s="6">
        <f t="shared" ref="G872:G888" si="53">+G871</f>
        <v>2</v>
      </c>
      <c r="H872" s="101" t="s">
        <v>1201</v>
      </c>
      <c r="I872" s="47">
        <f t="shared" si="48"/>
        <v>270102002</v>
      </c>
      <c r="J872" s="7">
        <f>+J871+1</f>
        <v>2</v>
      </c>
      <c r="K872" s="7" t="s">
        <v>1200</v>
      </c>
      <c r="L872" s="6"/>
      <c r="M872" s="6"/>
      <c r="N872" s="8"/>
      <c r="O872" s="8"/>
    </row>
    <row r="873" spans="1:15" x14ac:dyDescent="0.3">
      <c r="A873" s="6">
        <f t="shared" si="49"/>
        <v>27</v>
      </c>
      <c r="B873" s="101" t="str">
        <f t="shared" si="50"/>
        <v>Mujeres</v>
      </c>
      <c r="C873" s="6">
        <f t="shared" si="51"/>
        <v>2701</v>
      </c>
      <c r="D873" s="7" t="str">
        <f>VLOOKUP(C873,'DESARROLLO - COLECCIÓN'!$H$4:$J$128,3,0)</f>
        <v>Violencia</v>
      </c>
      <c r="E873" s="7" t="str">
        <f>VLOOKUP(C873,'DESARROLLO - COLECCIÓN'!$H$4:$K$128,4,0)</f>
        <v>DATAMUJERES-VIOLENCIA</v>
      </c>
      <c r="F873" s="9">
        <f t="shared" si="52"/>
        <v>270102</v>
      </c>
      <c r="G873" s="6">
        <f t="shared" si="53"/>
        <v>2</v>
      </c>
      <c r="H873" s="101" t="s">
        <v>1201</v>
      </c>
      <c r="I873" s="47">
        <f t="shared" si="48"/>
        <v>270102003</v>
      </c>
      <c r="J873" s="7">
        <f t="shared" ref="J873:J888" si="54">+J872+1</f>
        <v>3</v>
      </c>
      <c r="K873" s="7" t="s">
        <v>1212</v>
      </c>
      <c r="L873" s="6"/>
      <c r="M873" s="6"/>
      <c r="N873" s="8"/>
      <c r="O873" s="8"/>
    </row>
    <row r="874" spans="1:15" x14ac:dyDescent="0.3">
      <c r="A874" s="6">
        <f t="shared" si="49"/>
        <v>27</v>
      </c>
      <c r="B874" s="101" t="str">
        <f t="shared" si="50"/>
        <v>Mujeres</v>
      </c>
      <c r="C874" s="6">
        <f t="shared" si="51"/>
        <v>2701</v>
      </c>
      <c r="D874" s="7" t="str">
        <f>VLOOKUP(C874,'DESARROLLO - COLECCIÓN'!$H$4:$J$128,3,0)</f>
        <v>Violencia</v>
      </c>
      <c r="E874" s="7" t="str">
        <f>VLOOKUP(C874,'DESARROLLO - COLECCIÓN'!$H$4:$K$128,4,0)</f>
        <v>DATAMUJERES-VIOLENCIA</v>
      </c>
      <c r="F874" s="9">
        <f t="shared" si="52"/>
        <v>270102</v>
      </c>
      <c r="G874" s="6">
        <f t="shared" si="53"/>
        <v>2</v>
      </c>
      <c r="H874" s="101" t="s">
        <v>1201</v>
      </c>
      <c r="I874" s="47">
        <f t="shared" si="48"/>
        <v>270102004</v>
      </c>
      <c r="J874" s="7">
        <f t="shared" si="54"/>
        <v>4</v>
      </c>
      <c r="K874" s="7" t="s">
        <v>1203</v>
      </c>
      <c r="L874" s="6"/>
      <c r="M874" s="6"/>
      <c r="N874" s="8"/>
      <c r="O874" s="8"/>
    </row>
    <row r="875" spans="1:15" x14ac:dyDescent="0.3">
      <c r="A875" s="6">
        <f t="shared" si="49"/>
        <v>27</v>
      </c>
      <c r="B875" s="101" t="str">
        <f t="shared" si="50"/>
        <v>Mujeres</v>
      </c>
      <c r="C875" s="6">
        <f t="shared" si="51"/>
        <v>2701</v>
      </c>
      <c r="D875" s="7" t="str">
        <f>VLOOKUP(C875,'DESARROLLO - COLECCIÓN'!$H$4:$J$128,3,0)</f>
        <v>Violencia</v>
      </c>
      <c r="E875" s="7" t="str">
        <f>VLOOKUP(C875,'DESARROLLO - COLECCIÓN'!$H$4:$K$128,4,0)</f>
        <v>DATAMUJERES-VIOLENCIA</v>
      </c>
      <c r="F875" s="9">
        <f t="shared" si="52"/>
        <v>270102</v>
      </c>
      <c r="G875" s="6">
        <f t="shared" si="53"/>
        <v>2</v>
      </c>
      <c r="H875" s="101" t="s">
        <v>1201</v>
      </c>
      <c r="I875" s="47">
        <f t="shared" si="48"/>
        <v>270102005</v>
      </c>
      <c r="J875" s="7">
        <f t="shared" si="54"/>
        <v>5</v>
      </c>
      <c r="K875" s="7" t="s">
        <v>1213</v>
      </c>
      <c r="L875" s="6"/>
      <c r="M875" s="6"/>
      <c r="N875" s="8"/>
      <c r="O875" s="8"/>
    </row>
    <row r="876" spans="1:15" x14ac:dyDescent="0.3">
      <c r="A876" s="6">
        <f t="shared" si="49"/>
        <v>27</v>
      </c>
      <c r="B876" s="101" t="str">
        <f t="shared" si="50"/>
        <v>Mujeres</v>
      </c>
      <c r="C876" s="6">
        <f t="shared" si="51"/>
        <v>2701</v>
      </c>
      <c r="D876" s="7" t="str">
        <f>VLOOKUP(C876,'DESARROLLO - COLECCIÓN'!$H$4:$J$128,3,0)</f>
        <v>Violencia</v>
      </c>
      <c r="E876" s="7" t="str">
        <f>VLOOKUP(C876,'DESARROLLO - COLECCIÓN'!$H$4:$K$128,4,0)</f>
        <v>DATAMUJERES-VIOLENCIA</v>
      </c>
      <c r="F876" s="9">
        <f t="shared" si="52"/>
        <v>270102</v>
      </c>
      <c r="G876" s="6">
        <f t="shared" si="53"/>
        <v>2</v>
      </c>
      <c r="H876" s="101" t="s">
        <v>1201</v>
      </c>
      <c r="I876" s="47">
        <f t="shared" si="48"/>
        <v>270102006</v>
      </c>
      <c r="J876" s="7">
        <f t="shared" si="54"/>
        <v>6</v>
      </c>
      <c r="K876" s="7" t="s">
        <v>1214</v>
      </c>
      <c r="L876" s="6"/>
      <c r="M876" s="6"/>
      <c r="N876" s="8"/>
      <c r="O876" s="8"/>
    </row>
    <row r="877" spans="1:15" x14ac:dyDescent="0.3">
      <c r="A877" s="6">
        <f t="shared" si="49"/>
        <v>27</v>
      </c>
      <c r="B877" s="101" t="str">
        <f t="shared" si="50"/>
        <v>Mujeres</v>
      </c>
      <c r="C877" s="6">
        <f t="shared" si="51"/>
        <v>2701</v>
      </c>
      <c r="D877" s="7" t="str">
        <f>VLOOKUP(C877,'DESARROLLO - COLECCIÓN'!$H$4:$J$128,3,0)</f>
        <v>Violencia</v>
      </c>
      <c r="E877" s="7" t="str">
        <f>VLOOKUP(C877,'DESARROLLO - COLECCIÓN'!$H$4:$K$128,4,0)</f>
        <v>DATAMUJERES-VIOLENCIA</v>
      </c>
      <c r="F877" s="9">
        <f t="shared" si="52"/>
        <v>270102</v>
      </c>
      <c r="G877" s="6">
        <f t="shared" si="53"/>
        <v>2</v>
      </c>
      <c r="H877" s="101" t="s">
        <v>1201</v>
      </c>
      <c r="I877" s="47">
        <f t="shared" si="48"/>
        <v>270102007</v>
      </c>
      <c r="J877" s="7">
        <f t="shared" si="54"/>
        <v>7</v>
      </c>
      <c r="K877" s="7" t="s">
        <v>1215</v>
      </c>
      <c r="L877" s="6"/>
      <c r="M877" s="6"/>
      <c r="N877" s="8"/>
      <c r="O877" s="8"/>
    </row>
    <row r="878" spans="1:15" x14ac:dyDescent="0.3">
      <c r="A878" s="6">
        <f t="shared" si="49"/>
        <v>27</v>
      </c>
      <c r="B878" s="101" t="str">
        <f t="shared" si="50"/>
        <v>Mujeres</v>
      </c>
      <c r="C878" s="6">
        <f t="shared" si="51"/>
        <v>2701</v>
      </c>
      <c r="D878" s="7" t="str">
        <f>VLOOKUP(C878,'DESARROLLO - COLECCIÓN'!$H$4:$J$128,3,0)</f>
        <v>Violencia</v>
      </c>
      <c r="E878" s="7" t="str">
        <f>VLOOKUP(C878,'DESARROLLO - COLECCIÓN'!$H$4:$K$128,4,0)</f>
        <v>DATAMUJERES-VIOLENCIA</v>
      </c>
      <c r="F878" s="9">
        <f t="shared" si="52"/>
        <v>270102</v>
      </c>
      <c r="G878" s="6">
        <f t="shared" si="53"/>
        <v>2</v>
      </c>
      <c r="H878" s="101" t="s">
        <v>1201</v>
      </c>
      <c r="I878" s="47">
        <f t="shared" si="48"/>
        <v>270102008</v>
      </c>
      <c r="J878" s="7">
        <f t="shared" si="54"/>
        <v>8</v>
      </c>
      <c r="K878" s="7" t="s">
        <v>1216</v>
      </c>
      <c r="L878" s="6"/>
      <c r="M878" s="6"/>
      <c r="N878" s="8"/>
      <c r="O878" s="8"/>
    </row>
    <row r="879" spans="1:15" x14ac:dyDescent="0.3">
      <c r="A879" s="6">
        <f t="shared" si="49"/>
        <v>27</v>
      </c>
      <c r="B879" s="101" t="str">
        <f t="shared" si="50"/>
        <v>Mujeres</v>
      </c>
      <c r="C879" s="6">
        <f t="shared" si="51"/>
        <v>2701</v>
      </c>
      <c r="D879" s="7" t="str">
        <f>VLOOKUP(C879,'DESARROLLO - COLECCIÓN'!$H$4:$J$128,3,0)</f>
        <v>Violencia</v>
      </c>
      <c r="E879" s="7" t="str">
        <f>VLOOKUP(C879,'DESARROLLO - COLECCIÓN'!$H$4:$K$128,4,0)</f>
        <v>DATAMUJERES-VIOLENCIA</v>
      </c>
      <c r="F879" s="9">
        <f t="shared" si="52"/>
        <v>270102</v>
      </c>
      <c r="G879" s="6">
        <f t="shared" si="53"/>
        <v>2</v>
      </c>
      <c r="H879" s="101" t="s">
        <v>1201</v>
      </c>
      <c r="I879" s="47">
        <f t="shared" si="48"/>
        <v>270102009</v>
      </c>
      <c r="J879" s="7">
        <f t="shared" si="54"/>
        <v>9</v>
      </c>
      <c r="K879" s="7" t="s">
        <v>1204</v>
      </c>
      <c r="L879" s="6"/>
      <c r="M879" s="6"/>
      <c r="N879" s="8"/>
      <c r="O879" s="8"/>
    </row>
    <row r="880" spans="1:15" x14ac:dyDescent="0.3">
      <c r="A880" s="6">
        <f t="shared" si="49"/>
        <v>27</v>
      </c>
      <c r="B880" s="101" t="str">
        <f t="shared" si="50"/>
        <v>Mujeres</v>
      </c>
      <c r="C880" s="6">
        <f t="shared" si="51"/>
        <v>2701</v>
      </c>
      <c r="D880" s="7" t="str">
        <f>VLOOKUP(C880,'DESARROLLO - COLECCIÓN'!$H$4:$J$128,3,0)</f>
        <v>Violencia</v>
      </c>
      <c r="E880" s="7" t="str">
        <f>VLOOKUP(C880,'DESARROLLO - COLECCIÓN'!$H$4:$K$128,4,0)</f>
        <v>DATAMUJERES-VIOLENCIA</v>
      </c>
      <c r="F880" s="9">
        <f t="shared" si="52"/>
        <v>270102</v>
      </c>
      <c r="G880" s="6">
        <f t="shared" si="53"/>
        <v>2</v>
      </c>
      <c r="H880" s="101" t="s">
        <v>1201</v>
      </c>
      <c r="I880" s="47">
        <f t="shared" si="48"/>
        <v>270102010</v>
      </c>
      <c r="J880" s="7">
        <f t="shared" si="54"/>
        <v>10</v>
      </c>
      <c r="K880" s="7" t="s">
        <v>1205</v>
      </c>
      <c r="L880" s="6"/>
      <c r="M880" s="6"/>
      <c r="N880" s="8"/>
      <c r="O880" s="8"/>
    </row>
    <row r="881" spans="1:15" x14ac:dyDescent="0.3">
      <c r="A881" s="6">
        <f t="shared" si="49"/>
        <v>27</v>
      </c>
      <c r="B881" s="101" t="str">
        <f t="shared" si="50"/>
        <v>Mujeres</v>
      </c>
      <c r="C881" s="6">
        <f t="shared" si="51"/>
        <v>2701</v>
      </c>
      <c r="D881" s="7" t="str">
        <f>VLOOKUP(C881,'DESARROLLO - COLECCIÓN'!$H$4:$J$128,3,0)</f>
        <v>Violencia</v>
      </c>
      <c r="E881" s="7" t="str">
        <f>VLOOKUP(C881,'DESARROLLO - COLECCIÓN'!$H$4:$K$128,4,0)</f>
        <v>DATAMUJERES-VIOLENCIA</v>
      </c>
      <c r="F881" s="9">
        <f t="shared" si="52"/>
        <v>270102</v>
      </c>
      <c r="G881" s="6">
        <f t="shared" si="53"/>
        <v>2</v>
      </c>
      <c r="H881" s="101" t="s">
        <v>1201</v>
      </c>
      <c r="I881" s="47">
        <f t="shared" si="48"/>
        <v>270102011</v>
      </c>
      <c r="J881" s="7">
        <f t="shared" si="54"/>
        <v>11</v>
      </c>
      <c r="K881" s="7" t="s">
        <v>1219</v>
      </c>
      <c r="L881" s="6"/>
      <c r="M881" s="6"/>
      <c r="N881" s="8"/>
      <c r="O881" s="8"/>
    </row>
    <row r="882" spans="1:15" x14ac:dyDescent="0.3">
      <c r="A882" s="6">
        <f t="shared" si="49"/>
        <v>27</v>
      </c>
      <c r="B882" s="101" t="str">
        <f t="shared" si="50"/>
        <v>Mujeres</v>
      </c>
      <c r="C882" s="6">
        <f t="shared" si="51"/>
        <v>2701</v>
      </c>
      <c r="D882" s="7" t="str">
        <f>VLOOKUP(C882,'DESARROLLO - COLECCIÓN'!$H$4:$J$128,3,0)</f>
        <v>Violencia</v>
      </c>
      <c r="E882" s="7" t="str">
        <f>VLOOKUP(C882,'DESARROLLO - COLECCIÓN'!$H$4:$K$128,4,0)</f>
        <v>DATAMUJERES-VIOLENCIA</v>
      </c>
      <c r="F882" s="9">
        <f t="shared" si="52"/>
        <v>270102</v>
      </c>
      <c r="G882" s="6">
        <f t="shared" si="53"/>
        <v>2</v>
      </c>
      <c r="H882" s="101" t="s">
        <v>1201</v>
      </c>
      <c r="I882" s="47">
        <f t="shared" si="48"/>
        <v>270102012</v>
      </c>
      <c r="J882" s="7">
        <f t="shared" si="54"/>
        <v>12</v>
      </c>
      <c r="K882" s="7" t="s">
        <v>1222</v>
      </c>
      <c r="L882" s="6"/>
      <c r="M882" s="6"/>
      <c r="N882" s="8"/>
      <c r="O882" s="8"/>
    </row>
    <row r="883" spans="1:15" x14ac:dyDescent="0.3">
      <c r="A883" s="6">
        <f t="shared" si="49"/>
        <v>27</v>
      </c>
      <c r="B883" s="101" t="str">
        <f t="shared" si="50"/>
        <v>Mujeres</v>
      </c>
      <c r="C883" s="6">
        <f t="shared" si="51"/>
        <v>2701</v>
      </c>
      <c r="D883" s="7" t="str">
        <f>VLOOKUP(C883,'DESARROLLO - COLECCIÓN'!$H$4:$J$128,3,0)</f>
        <v>Violencia</v>
      </c>
      <c r="E883" s="7" t="str">
        <f>VLOOKUP(C883,'DESARROLLO - COLECCIÓN'!$H$4:$K$128,4,0)</f>
        <v>DATAMUJERES-VIOLENCIA</v>
      </c>
      <c r="F883" s="9">
        <f t="shared" si="52"/>
        <v>270102</v>
      </c>
      <c r="G883" s="6">
        <f t="shared" si="53"/>
        <v>2</v>
      </c>
      <c r="H883" s="101" t="s">
        <v>1201</v>
      </c>
      <c r="I883" s="47">
        <f t="shared" si="48"/>
        <v>270102013</v>
      </c>
      <c r="J883" s="7">
        <f t="shared" si="54"/>
        <v>13</v>
      </c>
      <c r="K883" s="7" t="s">
        <v>1224</v>
      </c>
      <c r="L883" s="6"/>
      <c r="M883" s="6"/>
      <c r="N883" s="8"/>
      <c r="O883" s="8"/>
    </row>
    <row r="884" spans="1:15" x14ac:dyDescent="0.3">
      <c r="A884" s="6">
        <f t="shared" si="49"/>
        <v>27</v>
      </c>
      <c r="B884" s="101" t="str">
        <f t="shared" si="50"/>
        <v>Mujeres</v>
      </c>
      <c r="C884" s="6">
        <f t="shared" si="51"/>
        <v>2701</v>
      </c>
      <c r="D884" s="7" t="str">
        <f>VLOOKUP(C884,'DESARROLLO - COLECCIÓN'!$H$4:$J$128,3,0)</f>
        <v>Violencia</v>
      </c>
      <c r="E884" s="7" t="str">
        <f>VLOOKUP(C884,'DESARROLLO - COLECCIÓN'!$H$4:$K$128,4,0)</f>
        <v>DATAMUJERES-VIOLENCIA</v>
      </c>
      <c r="F884" s="9">
        <f t="shared" si="52"/>
        <v>270102</v>
      </c>
      <c r="G884" s="6">
        <f t="shared" si="53"/>
        <v>2</v>
      </c>
      <c r="H884" s="101" t="s">
        <v>1201</v>
      </c>
      <c r="I884" s="47">
        <f t="shared" si="48"/>
        <v>270102014</v>
      </c>
      <c r="J884" s="7">
        <f t="shared" si="54"/>
        <v>14</v>
      </c>
      <c r="K884" s="7" t="s">
        <v>1225</v>
      </c>
      <c r="L884" s="6"/>
      <c r="M884" s="6"/>
      <c r="N884" s="8"/>
      <c r="O884" s="8"/>
    </row>
    <row r="885" spans="1:15" x14ac:dyDescent="0.3">
      <c r="A885" s="6">
        <f t="shared" si="49"/>
        <v>27</v>
      </c>
      <c r="B885" s="101" t="str">
        <f t="shared" si="50"/>
        <v>Mujeres</v>
      </c>
      <c r="C885" s="6">
        <f t="shared" si="51"/>
        <v>2701</v>
      </c>
      <c r="D885" s="7" t="str">
        <f>VLOOKUP(C885,'DESARROLLO - COLECCIÓN'!$H$4:$J$128,3,0)</f>
        <v>Violencia</v>
      </c>
      <c r="E885" s="7" t="str">
        <f>VLOOKUP(C885,'DESARROLLO - COLECCIÓN'!$H$4:$K$128,4,0)</f>
        <v>DATAMUJERES-VIOLENCIA</v>
      </c>
      <c r="F885" s="9">
        <f t="shared" si="52"/>
        <v>270102</v>
      </c>
      <c r="G885" s="6">
        <f t="shared" si="53"/>
        <v>2</v>
      </c>
      <c r="H885" s="101" t="s">
        <v>1201</v>
      </c>
      <c r="I885" s="47">
        <f t="shared" si="48"/>
        <v>270102015</v>
      </c>
      <c r="J885" s="7">
        <f t="shared" si="54"/>
        <v>15</v>
      </c>
      <c r="K885" s="7" t="s">
        <v>1226</v>
      </c>
      <c r="L885" s="6"/>
      <c r="M885" s="6"/>
      <c r="N885" s="8"/>
      <c r="O885" s="8"/>
    </row>
    <row r="886" spans="1:15" x14ac:dyDescent="0.3">
      <c r="A886" s="6">
        <f t="shared" si="49"/>
        <v>27</v>
      </c>
      <c r="B886" s="101" t="str">
        <f t="shared" si="50"/>
        <v>Mujeres</v>
      </c>
      <c r="C886" s="6">
        <f t="shared" si="51"/>
        <v>2701</v>
      </c>
      <c r="D886" s="7" t="str">
        <f>VLOOKUP(C886,'DESARROLLO - COLECCIÓN'!$H$4:$J$128,3,0)</f>
        <v>Violencia</v>
      </c>
      <c r="E886" s="7" t="str">
        <f>VLOOKUP(C886,'DESARROLLO - COLECCIÓN'!$H$4:$K$128,4,0)</f>
        <v>DATAMUJERES-VIOLENCIA</v>
      </c>
      <c r="F886" s="9">
        <f t="shared" si="52"/>
        <v>270102</v>
      </c>
      <c r="G886" s="6">
        <f t="shared" si="53"/>
        <v>2</v>
      </c>
      <c r="H886" s="101" t="s">
        <v>1201</v>
      </c>
      <c r="I886" s="47">
        <f t="shared" si="48"/>
        <v>270102016</v>
      </c>
      <c r="J886" s="7">
        <f t="shared" si="54"/>
        <v>16</v>
      </c>
      <c r="K886" s="7" t="s">
        <v>1227</v>
      </c>
      <c r="L886" s="6"/>
      <c r="M886" s="6"/>
      <c r="N886" s="8"/>
      <c r="O886" s="8"/>
    </row>
    <row r="887" spans="1:15" x14ac:dyDescent="0.3">
      <c r="A887" s="6">
        <f t="shared" si="49"/>
        <v>27</v>
      </c>
      <c r="B887" s="101" t="str">
        <f t="shared" si="50"/>
        <v>Mujeres</v>
      </c>
      <c r="C887" s="6">
        <f t="shared" si="51"/>
        <v>2701</v>
      </c>
      <c r="D887" s="7" t="str">
        <f>VLOOKUP(C887,'DESARROLLO - COLECCIÓN'!$H$4:$J$128,3,0)</f>
        <v>Violencia</v>
      </c>
      <c r="E887" s="7" t="str">
        <f>VLOOKUP(C887,'DESARROLLO - COLECCIÓN'!$H$4:$K$128,4,0)</f>
        <v>DATAMUJERES-VIOLENCIA</v>
      </c>
      <c r="F887" s="9">
        <f t="shared" si="52"/>
        <v>270102</v>
      </c>
      <c r="G887" s="6">
        <f t="shared" si="53"/>
        <v>2</v>
      </c>
      <c r="H887" s="101" t="s">
        <v>1201</v>
      </c>
      <c r="I887" s="47">
        <f t="shared" si="48"/>
        <v>270102017</v>
      </c>
      <c r="J887" s="7">
        <f t="shared" si="54"/>
        <v>17</v>
      </c>
      <c r="K887" s="7" t="s">
        <v>1228</v>
      </c>
      <c r="L887" s="6"/>
      <c r="M887" s="6"/>
      <c r="N887" s="8"/>
      <c r="O887" s="8"/>
    </row>
    <row r="888" spans="1:15" x14ac:dyDescent="0.3">
      <c r="A888" s="6">
        <f t="shared" si="49"/>
        <v>27</v>
      </c>
      <c r="B888" s="101" t="str">
        <f t="shared" si="50"/>
        <v>Mujeres</v>
      </c>
      <c r="C888" s="6">
        <f t="shared" si="51"/>
        <v>2701</v>
      </c>
      <c r="D888" s="7" t="str">
        <f>VLOOKUP(C888,'DESARROLLO - COLECCIÓN'!$H$4:$J$128,3,0)</f>
        <v>Violencia</v>
      </c>
      <c r="E888" s="7" t="str">
        <f>VLOOKUP(C888,'DESARROLLO - COLECCIÓN'!$H$4:$K$128,4,0)</f>
        <v>DATAMUJERES-VIOLENCIA</v>
      </c>
      <c r="F888" s="9">
        <f t="shared" si="52"/>
        <v>270102</v>
      </c>
      <c r="G888" s="6">
        <f t="shared" si="53"/>
        <v>2</v>
      </c>
      <c r="H888" s="101" t="s">
        <v>1201</v>
      </c>
      <c r="I888" s="47">
        <f t="shared" si="48"/>
        <v>270102018</v>
      </c>
      <c r="J888" s="7">
        <f t="shared" si="54"/>
        <v>18</v>
      </c>
      <c r="K888" s="7" t="s">
        <v>1230</v>
      </c>
      <c r="L888" s="6"/>
      <c r="M888" s="6"/>
      <c r="N888" s="8"/>
      <c r="O888" s="8"/>
    </row>
    <row r="889" spans="1:15" x14ac:dyDescent="0.3">
      <c r="A889" s="6">
        <f t="shared" si="49"/>
        <v>27</v>
      </c>
      <c r="B889" s="101" t="str">
        <f t="shared" si="50"/>
        <v>Mujeres</v>
      </c>
      <c r="C889" s="6">
        <f t="shared" si="51"/>
        <v>2701</v>
      </c>
      <c r="D889" s="7" t="str">
        <f>VLOOKUP(C889,'DESARROLLO - COLECCIÓN'!$H$4:$J$128,3,0)</f>
        <v>Violencia</v>
      </c>
      <c r="E889" s="7" t="str">
        <f>VLOOKUP(C889,'DESARROLLO - COLECCIÓN'!$H$4:$K$128,4,0)</f>
        <v>DATAMUJERES-VIOLENCIA</v>
      </c>
      <c r="F889" s="9">
        <f t="shared" si="52"/>
        <v>270103</v>
      </c>
      <c r="G889" s="6">
        <v>3</v>
      </c>
      <c r="H889" s="101" t="s">
        <v>1202</v>
      </c>
      <c r="I889" s="47">
        <f t="shared" si="48"/>
        <v>270103001</v>
      </c>
      <c r="J889" s="7">
        <v>1</v>
      </c>
      <c r="K889" s="7" t="s">
        <v>1123</v>
      </c>
      <c r="L889" s="6"/>
      <c r="M889" s="6"/>
      <c r="N889" s="8"/>
      <c r="O889" s="8"/>
    </row>
    <row r="890" spans="1:15" x14ac:dyDescent="0.3">
      <c r="A890" s="6">
        <f t="shared" ref="A890:A900" si="55">+A889</f>
        <v>27</v>
      </c>
      <c r="B890" s="101" t="str">
        <f t="shared" ref="B890:B900" si="56">+B889</f>
        <v>Mujeres</v>
      </c>
      <c r="C890" s="6">
        <f t="shared" ref="C890:C900" si="57">+C889</f>
        <v>2701</v>
      </c>
      <c r="D890" s="7" t="str">
        <f>VLOOKUP(C890,'DESARROLLO - COLECCIÓN'!$H$4:$J$128,3,0)</f>
        <v>Violencia</v>
      </c>
      <c r="E890" s="7" t="str">
        <f>VLOOKUP(C890,'DESARROLLO - COLECCIÓN'!$H$4:$K$128,4,0)</f>
        <v>DATAMUJERES-VIOLENCIA</v>
      </c>
      <c r="F890" s="9">
        <f>C890*100+G890</f>
        <v>270103</v>
      </c>
      <c r="G890" s="6">
        <f>+G889</f>
        <v>3</v>
      </c>
      <c r="H890" s="101" t="s">
        <v>1202</v>
      </c>
      <c r="I890" s="47">
        <f t="shared" ref="I890:I896" si="58">F890*1000+J890</f>
        <v>270103002</v>
      </c>
      <c r="J890" s="7">
        <f t="shared" ref="J890:J896" si="59">+J889+1</f>
        <v>2</v>
      </c>
      <c r="K890" s="7" t="s">
        <v>1274</v>
      </c>
      <c r="L890" s="6"/>
      <c r="M890" s="6"/>
      <c r="N890" s="8"/>
      <c r="O890" s="8"/>
    </row>
    <row r="891" spans="1:15" x14ac:dyDescent="0.3">
      <c r="A891" s="6">
        <f t="shared" si="55"/>
        <v>27</v>
      </c>
      <c r="B891" s="101" t="str">
        <f t="shared" si="56"/>
        <v>Mujeres</v>
      </c>
      <c r="C891" s="6">
        <f t="shared" si="57"/>
        <v>2701</v>
      </c>
      <c r="D891" s="7" t="str">
        <f>VLOOKUP(C891,'DESARROLLO - COLECCIÓN'!$H$4:$J$128,3,0)</f>
        <v>Violencia</v>
      </c>
      <c r="E891" s="7" t="str">
        <f>VLOOKUP(C891,'DESARROLLO - COLECCIÓN'!$H$4:$K$128,4,0)</f>
        <v>DATAMUJERES-VIOLENCIA</v>
      </c>
      <c r="F891" s="9">
        <f>C891*100+G891</f>
        <v>270103</v>
      </c>
      <c r="G891" s="6">
        <f>+G890</f>
        <v>3</v>
      </c>
      <c r="H891" s="101" t="s">
        <v>1202</v>
      </c>
      <c r="I891" s="47">
        <f t="shared" si="58"/>
        <v>270103003</v>
      </c>
      <c r="J891" s="7">
        <f t="shared" si="59"/>
        <v>3</v>
      </c>
      <c r="K891" s="7" t="s">
        <v>1286</v>
      </c>
      <c r="L891" s="6"/>
      <c r="M891" s="6"/>
      <c r="N891" s="8"/>
      <c r="O891" s="8"/>
    </row>
    <row r="892" spans="1:15" x14ac:dyDescent="0.3">
      <c r="A892" s="6">
        <f t="shared" si="55"/>
        <v>27</v>
      </c>
      <c r="B892" s="101" t="str">
        <f t="shared" si="56"/>
        <v>Mujeres</v>
      </c>
      <c r="C892" s="6">
        <f t="shared" si="57"/>
        <v>2701</v>
      </c>
      <c r="D892" s="7" t="str">
        <f>VLOOKUP(C892,'DESARROLLO - COLECCIÓN'!$H$4:$J$128,3,0)</f>
        <v>Violencia</v>
      </c>
      <c r="E892" s="7" t="str">
        <f>VLOOKUP(C892,'DESARROLLO - COLECCIÓN'!$H$4:$K$128,4,0)</f>
        <v>DATAMUJERES-VIOLENCIA</v>
      </c>
      <c r="F892" s="9">
        <f>C892*100+G892</f>
        <v>270103</v>
      </c>
      <c r="G892" s="6">
        <f>+G891</f>
        <v>3</v>
      </c>
      <c r="H892" s="101" t="s">
        <v>1202</v>
      </c>
      <c r="I892" s="47">
        <f t="shared" si="58"/>
        <v>270103004</v>
      </c>
      <c r="J892" s="7">
        <f t="shared" si="59"/>
        <v>4</v>
      </c>
      <c r="K892" s="7" t="s">
        <v>1287</v>
      </c>
      <c r="L892" s="6"/>
      <c r="M892" s="6"/>
      <c r="N892" s="8"/>
      <c r="O892" s="8"/>
    </row>
    <row r="893" spans="1:15" x14ac:dyDescent="0.3">
      <c r="A893" s="6">
        <f t="shared" si="55"/>
        <v>27</v>
      </c>
      <c r="B893" s="101" t="str">
        <f t="shared" si="56"/>
        <v>Mujeres</v>
      </c>
      <c r="C893" s="6">
        <f t="shared" si="57"/>
        <v>2701</v>
      </c>
      <c r="D893" s="7" t="str">
        <f>VLOOKUP(C893,'DESARROLLO - COLECCIÓN'!$H$4:$J$128,3,0)</f>
        <v>Violencia</v>
      </c>
      <c r="E893" s="7" t="str">
        <f>VLOOKUP(C893,'DESARROLLO - COLECCIÓN'!$H$4:$K$128,4,0)</f>
        <v>DATAMUJERES-VIOLENCIA</v>
      </c>
      <c r="F893" s="9">
        <f>C893*100+G893</f>
        <v>270103</v>
      </c>
      <c r="G893" s="6">
        <f>+G892</f>
        <v>3</v>
      </c>
      <c r="H893" s="101" t="s">
        <v>1202</v>
      </c>
      <c r="I893" s="47">
        <f t="shared" si="58"/>
        <v>270103005</v>
      </c>
      <c r="J893" s="7">
        <f t="shared" si="59"/>
        <v>5</v>
      </c>
      <c r="K893" s="7" t="s">
        <v>1292</v>
      </c>
      <c r="L893" s="6"/>
      <c r="M893" s="6"/>
      <c r="N893" s="8"/>
      <c r="O893" s="8"/>
    </row>
    <row r="894" spans="1:15" x14ac:dyDescent="0.3">
      <c r="A894" s="6">
        <f t="shared" si="55"/>
        <v>27</v>
      </c>
      <c r="B894" s="101" t="str">
        <f t="shared" si="56"/>
        <v>Mujeres</v>
      </c>
      <c r="C894" s="6">
        <f t="shared" si="57"/>
        <v>2701</v>
      </c>
      <c r="D894" s="7" t="str">
        <f>VLOOKUP(C894,'DESARROLLO - COLECCIÓN'!$H$4:$J$128,3,0)</f>
        <v>Violencia</v>
      </c>
      <c r="E894" s="7" t="str">
        <f>VLOOKUP(C894,'DESARROLLO - COLECCIÓN'!$H$4:$K$128,4,0)</f>
        <v>DATAMUJERES-VIOLENCIA</v>
      </c>
      <c r="F894" s="9">
        <f>C894*100+G894</f>
        <v>270103</v>
      </c>
      <c r="G894" s="6">
        <f>+G893</f>
        <v>3</v>
      </c>
      <c r="H894" s="101" t="s">
        <v>1202</v>
      </c>
      <c r="I894" s="47">
        <f t="shared" si="58"/>
        <v>270103006</v>
      </c>
      <c r="J894" s="7">
        <f t="shared" si="59"/>
        <v>6</v>
      </c>
      <c r="K894" s="7" t="s">
        <v>1298</v>
      </c>
      <c r="L894" s="6"/>
      <c r="M894" s="6"/>
      <c r="N894" s="8"/>
      <c r="O894" s="8"/>
    </row>
    <row r="895" spans="1:15" x14ac:dyDescent="0.3">
      <c r="A895" s="6">
        <f t="shared" si="55"/>
        <v>27</v>
      </c>
      <c r="B895" s="101" t="str">
        <f t="shared" si="56"/>
        <v>Mujeres</v>
      </c>
      <c r="C895" s="6">
        <f t="shared" si="57"/>
        <v>2701</v>
      </c>
      <c r="D895" s="7" t="str">
        <f>VLOOKUP(C895,'DESARROLLO - COLECCIÓN'!$H$4:$J$128,3,0)</f>
        <v>Violencia</v>
      </c>
      <c r="E895" s="7" t="str">
        <f>VLOOKUP(C895,'DESARROLLO - COLECCIÓN'!$H$4:$K$128,4,0)</f>
        <v>DATAMUJERES-VIOLENCIA</v>
      </c>
      <c r="F895" s="9">
        <f t="shared" ref="F895:F896" si="60">C895*100+G895</f>
        <v>270103</v>
      </c>
      <c r="G895" s="6">
        <f t="shared" ref="G895:G896" si="61">+G894</f>
        <v>3</v>
      </c>
      <c r="H895" s="101" t="s">
        <v>1202</v>
      </c>
      <c r="I895" s="47">
        <f t="shared" si="58"/>
        <v>270103007</v>
      </c>
      <c r="J895" s="7">
        <f t="shared" si="59"/>
        <v>7</v>
      </c>
      <c r="K895" s="7" t="s">
        <v>1249</v>
      </c>
      <c r="L895" s="6"/>
      <c r="M895" s="6"/>
      <c r="N895" s="8"/>
      <c r="O895" s="8"/>
    </row>
    <row r="896" spans="1:15" x14ac:dyDescent="0.3">
      <c r="A896" s="6">
        <f t="shared" si="55"/>
        <v>27</v>
      </c>
      <c r="B896" s="101" t="str">
        <f t="shared" si="56"/>
        <v>Mujeres</v>
      </c>
      <c r="C896" s="6">
        <f t="shared" si="57"/>
        <v>2701</v>
      </c>
      <c r="D896" s="7" t="str">
        <f>VLOOKUP(C896,'DESARROLLO - COLECCIÓN'!$H$4:$J$128,3,0)</f>
        <v>Violencia</v>
      </c>
      <c r="E896" s="7" t="str">
        <f>VLOOKUP(C896,'DESARROLLO - COLECCIÓN'!$H$4:$K$128,4,0)</f>
        <v>DATAMUJERES-VIOLENCIA</v>
      </c>
      <c r="F896" s="9">
        <f t="shared" si="60"/>
        <v>270103</v>
      </c>
      <c r="G896" s="6">
        <f t="shared" si="61"/>
        <v>3</v>
      </c>
      <c r="H896" s="101" t="s">
        <v>1202</v>
      </c>
      <c r="I896" s="47">
        <f t="shared" si="58"/>
        <v>270103008</v>
      </c>
      <c r="J896" s="7">
        <f t="shared" si="59"/>
        <v>8</v>
      </c>
      <c r="K896" s="7" t="s">
        <v>1250</v>
      </c>
      <c r="L896" s="6"/>
      <c r="M896" s="6"/>
      <c r="N896" s="8"/>
      <c r="O896" s="8"/>
    </row>
    <row r="897" spans="1:15" x14ac:dyDescent="0.3">
      <c r="A897" s="6">
        <f t="shared" si="55"/>
        <v>27</v>
      </c>
      <c r="B897" s="101" t="str">
        <f t="shared" si="56"/>
        <v>Mujeres</v>
      </c>
      <c r="C897" s="6">
        <f t="shared" si="57"/>
        <v>2701</v>
      </c>
      <c r="D897" s="7" t="str">
        <f>VLOOKUP(C897,'DESARROLLO - COLECCIÓN'!$H$4:$J$128,3,0)</f>
        <v>Violencia</v>
      </c>
      <c r="E897" s="7" t="str">
        <f>VLOOKUP(C897,'DESARROLLO - COLECCIÓN'!$H$4:$K$128,4,0)</f>
        <v>DATAMUJERES-VIOLENCIA</v>
      </c>
      <c r="F897" s="9">
        <f t="shared" ref="F897:F930" si="62">C897*100+G897</f>
        <v>270104</v>
      </c>
      <c r="G897" s="6">
        <v>4</v>
      </c>
      <c r="H897" s="101" t="s">
        <v>335</v>
      </c>
      <c r="I897" s="47">
        <f t="shared" ref="I897:I936" si="63">F897*1000+J897</f>
        <v>270104001</v>
      </c>
      <c r="J897" s="7">
        <v>1</v>
      </c>
      <c r="K897" s="7" t="s">
        <v>1319</v>
      </c>
      <c r="L897" s="6"/>
      <c r="M897" s="6"/>
      <c r="N897" s="8"/>
      <c r="O897" s="8"/>
    </row>
    <row r="898" spans="1:15" x14ac:dyDescent="0.3">
      <c r="A898" s="6">
        <f t="shared" si="55"/>
        <v>27</v>
      </c>
      <c r="B898" s="101" t="str">
        <f t="shared" si="56"/>
        <v>Mujeres</v>
      </c>
      <c r="C898" s="6">
        <f t="shared" si="57"/>
        <v>2701</v>
      </c>
      <c r="D898" s="7" t="str">
        <f>VLOOKUP(C898,'DESARROLLO - COLECCIÓN'!$H$4:$J$128,3,0)</f>
        <v>Violencia</v>
      </c>
      <c r="E898" s="7" t="str">
        <f>VLOOKUP(C898,'DESARROLLO - COLECCIÓN'!$H$4:$K$128,4,0)</f>
        <v>DATAMUJERES-VIOLENCIA</v>
      </c>
      <c r="F898" s="9">
        <f t="shared" si="62"/>
        <v>270105</v>
      </c>
      <c r="G898" s="6">
        <v>5</v>
      </c>
      <c r="H898" s="101" t="s">
        <v>331</v>
      </c>
      <c r="I898" s="47">
        <f t="shared" si="63"/>
        <v>270105001</v>
      </c>
      <c r="J898" s="7">
        <v>1</v>
      </c>
      <c r="K898" s="7" t="s">
        <v>1322</v>
      </c>
      <c r="L898" s="6"/>
      <c r="M898" s="6"/>
      <c r="N898" s="8"/>
      <c r="O898" s="8"/>
    </row>
    <row r="899" spans="1:15" x14ac:dyDescent="0.3">
      <c r="A899" s="6">
        <f t="shared" si="55"/>
        <v>27</v>
      </c>
      <c r="B899" s="101" t="str">
        <f t="shared" si="56"/>
        <v>Mujeres</v>
      </c>
      <c r="C899" s="6">
        <f t="shared" si="57"/>
        <v>2701</v>
      </c>
      <c r="D899" s="7" t="str">
        <f>VLOOKUP(C899,'DESARROLLO - COLECCIÓN'!$H$4:$J$128,3,0)</f>
        <v>Violencia</v>
      </c>
      <c r="E899" s="7" t="str">
        <f>VLOOKUP(C899,'DESARROLLO - COLECCIÓN'!$H$4:$K$128,4,0)</f>
        <v>DATAMUJERES-VIOLENCIA</v>
      </c>
      <c r="F899" s="9">
        <f t="shared" si="62"/>
        <v>270105</v>
      </c>
      <c r="G899" s="6">
        <f>+G898</f>
        <v>5</v>
      </c>
      <c r="H899" s="101" t="s">
        <v>331</v>
      </c>
      <c r="I899" s="47">
        <f t="shared" si="63"/>
        <v>270105002</v>
      </c>
      <c r="J899" s="7">
        <f>+J898+1</f>
        <v>2</v>
      </c>
      <c r="K899" s="7" t="s">
        <v>1323</v>
      </c>
      <c r="L899" s="6"/>
      <c r="M899" s="6"/>
      <c r="N899" s="8"/>
      <c r="O899" s="8"/>
    </row>
    <row r="900" spans="1:15" x14ac:dyDescent="0.3">
      <c r="A900" s="6">
        <f t="shared" si="55"/>
        <v>27</v>
      </c>
      <c r="B900" s="101" t="str">
        <f t="shared" si="56"/>
        <v>Mujeres</v>
      </c>
      <c r="C900" s="6">
        <f t="shared" si="57"/>
        <v>2701</v>
      </c>
      <c r="D900" s="7" t="str">
        <f>VLOOKUP(C900,'DESARROLLO - COLECCIÓN'!$H$4:$J$128,3,0)</f>
        <v>Violencia</v>
      </c>
      <c r="E900" s="7" t="str">
        <f>VLOOKUP(C900,'DESARROLLO - COLECCIÓN'!$H$4:$K$128,4,0)</f>
        <v>DATAMUJERES-VIOLENCIA</v>
      </c>
      <c r="F900" s="9">
        <f t="shared" si="62"/>
        <v>270105</v>
      </c>
      <c r="G900" s="6">
        <f>+G899</f>
        <v>5</v>
      </c>
      <c r="H900" s="101" t="s">
        <v>331</v>
      </c>
      <c r="I900" s="47">
        <f t="shared" si="63"/>
        <v>270105003</v>
      </c>
      <c r="J900" s="7">
        <f>+J899+1</f>
        <v>3</v>
      </c>
      <c r="K900" s="7" t="s">
        <v>1324</v>
      </c>
      <c r="L900" s="6"/>
      <c r="M900" s="6"/>
      <c r="N900" s="8"/>
      <c r="O900" s="8"/>
    </row>
    <row r="901" spans="1:15" x14ac:dyDescent="0.3">
      <c r="A901" s="6">
        <f t="shared" ref="A901:A906" si="64">+A900</f>
        <v>27</v>
      </c>
      <c r="B901" s="101" t="str">
        <f t="shared" ref="B901:B906" si="65">+B900</f>
        <v>Mujeres</v>
      </c>
      <c r="C901" s="6">
        <f t="shared" ref="C901:C906" si="66">+C900</f>
        <v>2701</v>
      </c>
      <c r="D901" s="7" t="str">
        <f>VLOOKUP(C901,'DESARROLLO - COLECCIÓN'!$H$4:$J$128,3,0)</f>
        <v>Violencia</v>
      </c>
      <c r="E901" s="7" t="str">
        <f>VLOOKUP(C901,'DESARROLLO - COLECCIÓN'!$H$4:$K$128,4,0)</f>
        <v>DATAMUJERES-VIOLENCIA</v>
      </c>
      <c r="F901" s="9">
        <f t="shared" ref="F901:F906" si="67">C901*100+G901</f>
        <v>270105</v>
      </c>
      <c r="G901" s="6">
        <f>+G900</f>
        <v>5</v>
      </c>
      <c r="H901" s="101" t="s">
        <v>331</v>
      </c>
      <c r="I901" s="47">
        <f t="shared" ref="I901" si="68">F901*1000+J901</f>
        <v>270105004</v>
      </c>
      <c r="J901" s="7">
        <v>4</v>
      </c>
      <c r="K901" s="7" t="s">
        <v>1239</v>
      </c>
      <c r="L901" s="6"/>
      <c r="M901" s="6"/>
      <c r="N901" s="8"/>
      <c r="O901" s="8"/>
    </row>
    <row r="902" spans="1:15" x14ac:dyDescent="0.3">
      <c r="A902" s="6">
        <f t="shared" si="64"/>
        <v>27</v>
      </c>
      <c r="B902" s="101" t="str">
        <f t="shared" si="65"/>
        <v>Mujeres</v>
      </c>
      <c r="C902" s="6">
        <f t="shared" si="66"/>
        <v>2701</v>
      </c>
      <c r="D902" s="7" t="str">
        <f>VLOOKUP(C902,'DESARROLLO - COLECCIÓN'!$H$4:$J$128,3,0)</f>
        <v>Violencia</v>
      </c>
      <c r="E902" s="7" t="str">
        <f>VLOOKUP(C902,'DESARROLLO - COLECCIÓN'!$H$4:$K$128,4,0)</f>
        <v>DATAMUJERES-VIOLENCIA</v>
      </c>
      <c r="F902" s="9">
        <f t="shared" si="67"/>
        <v>270105</v>
      </c>
      <c r="G902" s="6">
        <f>+G900</f>
        <v>5</v>
      </c>
      <c r="H902" s="101" t="s">
        <v>331</v>
      </c>
      <c r="I902" s="47">
        <f t="shared" si="63"/>
        <v>270105005</v>
      </c>
      <c r="J902" s="7">
        <v>5</v>
      </c>
      <c r="K902" s="7" t="s">
        <v>1331</v>
      </c>
      <c r="L902" s="6"/>
      <c r="M902" s="6"/>
      <c r="N902" s="8"/>
      <c r="O902" s="8"/>
    </row>
    <row r="903" spans="1:15" x14ac:dyDescent="0.3">
      <c r="A903" s="6">
        <f t="shared" si="64"/>
        <v>27</v>
      </c>
      <c r="B903" s="101" t="str">
        <f t="shared" si="65"/>
        <v>Mujeres</v>
      </c>
      <c r="C903" s="6">
        <f t="shared" si="66"/>
        <v>2701</v>
      </c>
      <c r="D903" s="7" t="str">
        <f>VLOOKUP(C903,'DESARROLLO - COLECCIÓN'!$H$4:$J$128,3,0)</f>
        <v>Violencia</v>
      </c>
      <c r="E903" s="7" t="str">
        <f>VLOOKUP(C903,'DESARROLLO - COLECCIÓN'!$H$4:$K$128,4,0)</f>
        <v>DATAMUJERES-VIOLENCIA</v>
      </c>
      <c r="F903" s="9">
        <f t="shared" si="67"/>
        <v>270106</v>
      </c>
      <c r="G903" s="6">
        <v>6</v>
      </c>
      <c r="H903" s="101" t="s">
        <v>334</v>
      </c>
      <c r="I903" s="47">
        <f t="shared" si="63"/>
        <v>270106001</v>
      </c>
      <c r="J903" s="7">
        <v>1</v>
      </c>
      <c r="K903" s="7" t="s">
        <v>1360</v>
      </c>
      <c r="L903" s="6"/>
      <c r="M903" s="6"/>
      <c r="N903" s="8"/>
      <c r="O903" s="8"/>
    </row>
    <row r="904" spans="1:15" x14ac:dyDescent="0.3">
      <c r="A904" s="6">
        <f t="shared" si="64"/>
        <v>27</v>
      </c>
      <c r="B904" s="101" t="str">
        <f t="shared" si="65"/>
        <v>Mujeres</v>
      </c>
      <c r="C904" s="6">
        <f t="shared" si="66"/>
        <v>2701</v>
      </c>
      <c r="D904" s="7" t="str">
        <f>VLOOKUP(C904,'DESARROLLO - COLECCIÓN'!$H$4:$J$128,3,0)</f>
        <v>Violencia</v>
      </c>
      <c r="E904" s="7" t="str">
        <f>VLOOKUP(C904,'DESARROLLO - COLECCIÓN'!$H$4:$K$128,4,0)</f>
        <v>DATAMUJERES-VIOLENCIA</v>
      </c>
      <c r="F904" s="9">
        <f t="shared" si="67"/>
        <v>270106</v>
      </c>
      <c r="G904" s="6">
        <f>+G903</f>
        <v>6</v>
      </c>
      <c r="H904" s="101" t="s">
        <v>334</v>
      </c>
      <c r="I904" s="47">
        <f t="shared" ref="I904" si="69">F904*1000+J904</f>
        <v>270106002</v>
      </c>
      <c r="J904" s="7">
        <v>2</v>
      </c>
      <c r="K904" s="7" t="s">
        <v>1361</v>
      </c>
      <c r="L904" s="6"/>
      <c r="M904" s="6"/>
      <c r="N904" s="8"/>
      <c r="O904" s="8"/>
    </row>
    <row r="905" spans="1:15" x14ac:dyDescent="0.3">
      <c r="A905" s="6">
        <f t="shared" si="64"/>
        <v>27</v>
      </c>
      <c r="B905" s="101" t="str">
        <f t="shared" si="65"/>
        <v>Mujeres</v>
      </c>
      <c r="C905" s="6">
        <f t="shared" si="66"/>
        <v>2701</v>
      </c>
      <c r="D905" s="7" t="str">
        <f>VLOOKUP(C905,'DESARROLLO - COLECCIÓN'!$H$4:$J$128,3,0)</f>
        <v>Violencia</v>
      </c>
      <c r="E905" s="7" t="str">
        <f>VLOOKUP(C905,'DESARROLLO - COLECCIÓN'!$H$4:$K$128,4,0)</f>
        <v>DATAMUJERES-VIOLENCIA</v>
      </c>
      <c r="F905" s="9">
        <f t="shared" si="67"/>
        <v>270107</v>
      </c>
      <c r="G905" s="6">
        <v>7</v>
      </c>
      <c r="H905" s="101" t="s">
        <v>1336</v>
      </c>
      <c r="I905" s="47">
        <f t="shared" si="63"/>
        <v>270107001</v>
      </c>
      <c r="J905" s="7">
        <v>1</v>
      </c>
      <c r="K905" s="7" t="s">
        <v>1337</v>
      </c>
      <c r="L905" s="6"/>
      <c r="M905" s="6"/>
      <c r="N905" s="8"/>
      <c r="O905" s="8"/>
    </row>
    <row r="906" spans="1:15" x14ac:dyDescent="0.3">
      <c r="A906" s="6">
        <f t="shared" si="64"/>
        <v>27</v>
      </c>
      <c r="B906" s="101" t="str">
        <f t="shared" si="65"/>
        <v>Mujeres</v>
      </c>
      <c r="C906" s="6">
        <f t="shared" si="66"/>
        <v>2701</v>
      </c>
      <c r="D906" s="7" t="str">
        <f>VLOOKUP(C906,'DESARROLLO - COLECCIÓN'!$H$4:$J$128,3,0)</f>
        <v>Violencia</v>
      </c>
      <c r="E906" s="7" t="str">
        <f>VLOOKUP(C906,'DESARROLLO - COLECCIÓN'!$H$4:$K$128,4,0)</f>
        <v>DATAMUJERES-VIOLENCIA</v>
      </c>
      <c r="F906" s="9">
        <f t="shared" si="67"/>
        <v>270107</v>
      </c>
      <c r="G906" s="6">
        <f t="shared" ref="G906:G911" si="70">+G905</f>
        <v>7</v>
      </c>
      <c r="H906" s="101" t="s">
        <v>1336</v>
      </c>
      <c r="I906" s="47">
        <f t="shared" si="63"/>
        <v>270107002</v>
      </c>
      <c r="J906" s="7">
        <f t="shared" ref="J906:J911" si="71">+J905+1</f>
        <v>2</v>
      </c>
      <c r="K906" s="7" t="s">
        <v>1338</v>
      </c>
      <c r="L906" s="6"/>
      <c r="M906" s="6"/>
      <c r="N906" s="8"/>
      <c r="O906" s="8"/>
    </row>
    <row r="907" spans="1:15" x14ac:dyDescent="0.3">
      <c r="A907" s="6">
        <f t="shared" ref="A907:A940" si="72">+A906</f>
        <v>27</v>
      </c>
      <c r="B907" s="101" t="str">
        <f t="shared" ref="B907:B940" si="73">+B906</f>
        <v>Mujeres</v>
      </c>
      <c r="C907" s="6">
        <f t="shared" ref="C907:C940" si="74">+C906</f>
        <v>2701</v>
      </c>
      <c r="D907" s="7" t="str">
        <f>VLOOKUP(C907,'DESARROLLO - COLECCIÓN'!$H$4:$J$128,3,0)</f>
        <v>Violencia</v>
      </c>
      <c r="E907" s="7" t="str">
        <f>VLOOKUP(C907,'DESARROLLO - COLECCIÓN'!$H$4:$K$128,4,0)</f>
        <v>DATAMUJERES-VIOLENCIA</v>
      </c>
      <c r="F907" s="9">
        <f>C907*100+G907</f>
        <v>270107</v>
      </c>
      <c r="G907" s="6">
        <f t="shared" si="70"/>
        <v>7</v>
      </c>
      <c r="H907" s="101" t="s">
        <v>1336</v>
      </c>
      <c r="I907" s="47">
        <f t="shared" si="63"/>
        <v>270107003</v>
      </c>
      <c r="J907" s="7">
        <f t="shared" si="71"/>
        <v>3</v>
      </c>
      <c r="K907" s="7" t="s">
        <v>1209</v>
      </c>
      <c r="L907" s="6"/>
      <c r="M907" s="6"/>
      <c r="N907" s="8"/>
      <c r="O907" s="8"/>
    </row>
    <row r="908" spans="1:15" x14ac:dyDescent="0.3">
      <c r="A908" s="6">
        <f t="shared" si="72"/>
        <v>27</v>
      </c>
      <c r="B908" s="101" t="str">
        <f t="shared" si="73"/>
        <v>Mujeres</v>
      </c>
      <c r="C908" s="6">
        <f t="shared" si="74"/>
        <v>2701</v>
      </c>
      <c r="D908" s="7" t="str">
        <f>VLOOKUP(C908,'DESARROLLO - COLECCIÓN'!$H$4:$J$128,3,0)</f>
        <v>Violencia</v>
      </c>
      <c r="E908" s="7" t="str">
        <f>VLOOKUP(C908,'DESARROLLO - COLECCIÓN'!$H$4:$K$128,4,0)</f>
        <v>DATAMUJERES-VIOLENCIA</v>
      </c>
      <c r="F908" s="9">
        <f t="shared" si="62"/>
        <v>270107</v>
      </c>
      <c r="G908" s="6">
        <f t="shared" si="70"/>
        <v>7</v>
      </c>
      <c r="H908" s="101" t="s">
        <v>1336</v>
      </c>
      <c r="I908" s="47">
        <f t="shared" si="63"/>
        <v>270107004</v>
      </c>
      <c r="J908" s="7">
        <f t="shared" si="71"/>
        <v>4</v>
      </c>
      <c r="K908" s="7" t="s">
        <v>1339</v>
      </c>
      <c r="L908" s="6"/>
      <c r="M908" s="6"/>
      <c r="N908" s="8"/>
      <c r="O908" s="8"/>
    </row>
    <row r="909" spans="1:15" x14ac:dyDescent="0.3">
      <c r="A909" s="6">
        <f t="shared" si="72"/>
        <v>27</v>
      </c>
      <c r="B909" s="101" t="str">
        <f t="shared" si="73"/>
        <v>Mujeres</v>
      </c>
      <c r="C909" s="6">
        <f t="shared" si="74"/>
        <v>2701</v>
      </c>
      <c r="D909" s="7" t="str">
        <f>VLOOKUP(C909,'DESARROLLO - COLECCIÓN'!$H$4:$J$128,3,0)</f>
        <v>Violencia</v>
      </c>
      <c r="E909" s="7" t="str">
        <f>VLOOKUP(C909,'DESARROLLO - COLECCIÓN'!$H$4:$K$128,4,0)</f>
        <v>DATAMUJERES-VIOLENCIA</v>
      </c>
      <c r="F909" s="9">
        <f t="shared" si="62"/>
        <v>270107</v>
      </c>
      <c r="G909" s="6">
        <f t="shared" si="70"/>
        <v>7</v>
      </c>
      <c r="H909" s="101" t="s">
        <v>1336</v>
      </c>
      <c r="I909" s="47">
        <f t="shared" si="63"/>
        <v>270107005</v>
      </c>
      <c r="J909" s="7">
        <f t="shared" si="71"/>
        <v>5</v>
      </c>
      <c r="K909" s="7" t="s">
        <v>1340</v>
      </c>
      <c r="L909" s="6"/>
      <c r="M909" s="6"/>
      <c r="N909" s="8"/>
      <c r="O909" s="8"/>
    </row>
    <row r="910" spans="1:15" x14ac:dyDescent="0.3">
      <c r="A910" s="6">
        <f t="shared" si="72"/>
        <v>27</v>
      </c>
      <c r="B910" s="101" t="str">
        <f t="shared" si="73"/>
        <v>Mujeres</v>
      </c>
      <c r="C910" s="6">
        <f t="shared" si="74"/>
        <v>2701</v>
      </c>
      <c r="D910" s="7" t="str">
        <f>VLOOKUP(C910,'DESARROLLO - COLECCIÓN'!$H$4:$J$128,3,0)</f>
        <v>Violencia</v>
      </c>
      <c r="E910" s="7" t="str">
        <f>VLOOKUP(C910,'DESARROLLO - COLECCIÓN'!$H$4:$K$128,4,0)</f>
        <v>DATAMUJERES-VIOLENCIA</v>
      </c>
      <c r="F910" s="9">
        <f t="shared" si="62"/>
        <v>270107</v>
      </c>
      <c r="G910" s="6">
        <f t="shared" si="70"/>
        <v>7</v>
      </c>
      <c r="H910" s="101" t="s">
        <v>1336</v>
      </c>
      <c r="I910" s="47">
        <f t="shared" si="63"/>
        <v>270107006</v>
      </c>
      <c r="J910" s="7">
        <f t="shared" si="71"/>
        <v>6</v>
      </c>
      <c r="K910" s="7" t="s">
        <v>1341</v>
      </c>
      <c r="L910" s="6"/>
      <c r="M910" s="6"/>
      <c r="N910" s="8"/>
      <c r="O910" s="8"/>
    </row>
    <row r="911" spans="1:15" x14ac:dyDescent="0.3">
      <c r="A911" s="6">
        <f t="shared" si="72"/>
        <v>27</v>
      </c>
      <c r="B911" s="101" t="str">
        <f t="shared" si="73"/>
        <v>Mujeres</v>
      </c>
      <c r="C911" s="6">
        <f t="shared" si="74"/>
        <v>2701</v>
      </c>
      <c r="D911" s="7" t="str">
        <f>VLOOKUP(C911,'DESARROLLO - COLECCIÓN'!$H$4:$J$128,3,0)</f>
        <v>Violencia</v>
      </c>
      <c r="E911" s="7" t="str">
        <f>VLOOKUP(C911,'DESARROLLO - COLECCIÓN'!$H$4:$K$128,4,0)</f>
        <v>DATAMUJERES-VIOLENCIA</v>
      </c>
      <c r="F911" s="9">
        <f t="shared" si="62"/>
        <v>270107</v>
      </c>
      <c r="G911" s="6">
        <f t="shared" si="70"/>
        <v>7</v>
      </c>
      <c r="H911" s="101" t="s">
        <v>1336</v>
      </c>
      <c r="I911" s="47">
        <f t="shared" si="63"/>
        <v>270107007</v>
      </c>
      <c r="J911" s="7">
        <f t="shared" si="71"/>
        <v>7</v>
      </c>
      <c r="K911" s="7" t="s">
        <v>1342</v>
      </c>
      <c r="L911" s="6"/>
      <c r="M911" s="6"/>
      <c r="N911" s="8"/>
      <c r="O911" s="8"/>
    </row>
    <row r="912" spans="1:15" x14ac:dyDescent="0.3">
      <c r="A912" s="6">
        <f t="shared" si="72"/>
        <v>27</v>
      </c>
      <c r="B912" s="101" t="str">
        <f t="shared" si="73"/>
        <v>Mujeres</v>
      </c>
      <c r="C912" s="6">
        <f t="shared" si="74"/>
        <v>2701</v>
      </c>
      <c r="D912" s="7" t="str">
        <f>VLOOKUP(C912,'DESARROLLO - COLECCIÓN'!$H$4:$J$128,3,0)</f>
        <v>Violencia</v>
      </c>
      <c r="E912" s="7" t="str">
        <f>VLOOKUP(C912,'DESARROLLO - COLECCIÓN'!$H$4:$K$128,4,0)</f>
        <v>DATAMUJERES-VIOLENCIA</v>
      </c>
      <c r="F912" s="9">
        <f t="shared" si="62"/>
        <v>270108</v>
      </c>
      <c r="G912" s="6">
        <v>8</v>
      </c>
      <c r="H912" s="101" t="s">
        <v>1343</v>
      </c>
      <c r="I912" s="47">
        <f t="shared" si="63"/>
        <v>270108001</v>
      </c>
      <c r="J912" s="7">
        <v>1</v>
      </c>
      <c r="K912" s="7" t="s">
        <v>1345</v>
      </c>
      <c r="L912" s="6"/>
      <c r="M912" s="6"/>
      <c r="N912" s="8"/>
      <c r="O912" s="8"/>
    </row>
    <row r="913" spans="1:15" x14ac:dyDescent="0.3">
      <c r="A913" s="6">
        <f t="shared" si="72"/>
        <v>27</v>
      </c>
      <c r="B913" s="101" t="str">
        <f t="shared" si="73"/>
        <v>Mujeres</v>
      </c>
      <c r="C913" s="6">
        <f t="shared" si="74"/>
        <v>2701</v>
      </c>
      <c r="D913" s="7" t="str">
        <f>VLOOKUP(C913,'DESARROLLO - COLECCIÓN'!$H$4:$J$128,3,0)</f>
        <v>Violencia</v>
      </c>
      <c r="E913" s="7" t="str">
        <f>VLOOKUP(C913,'DESARROLLO - COLECCIÓN'!$H$4:$K$128,4,0)</f>
        <v>DATAMUJERES-VIOLENCIA</v>
      </c>
      <c r="F913" s="9">
        <f t="shared" si="62"/>
        <v>270108</v>
      </c>
      <c r="G913" s="6">
        <f t="shared" ref="G913:G920" si="75">+G912</f>
        <v>8</v>
      </c>
      <c r="H913" s="101" t="s">
        <v>1343</v>
      </c>
      <c r="I913" s="47">
        <f t="shared" si="63"/>
        <v>270108002</v>
      </c>
      <c r="J913" s="7">
        <f t="shared" ref="J913:J920" si="76">+J912+1</f>
        <v>2</v>
      </c>
      <c r="K913" s="7" t="s">
        <v>1346</v>
      </c>
      <c r="L913" s="6"/>
      <c r="M913" s="6"/>
      <c r="N913" s="8"/>
      <c r="O913" s="8"/>
    </row>
    <row r="914" spans="1:15" x14ac:dyDescent="0.3">
      <c r="A914" s="6">
        <f t="shared" si="72"/>
        <v>27</v>
      </c>
      <c r="B914" s="101" t="str">
        <f t="shared" si="73"/>
        <v>Mujeres</v>
      </c>
      <c r="C914" s="6">
        <f t="shared" si="74"/>
        <v>2701</v>
      </c>
      <c r="D914" s="7" t="str">
        <f>VLOOKUP(C914,'DESARROLLO - COLECCIÓN'!$H$4:$J$128,3,0)</f>
        <v>Violencia</v>
      </c>
      <c r="E914" s="7" t="str">
        <f>VLOOKUP(C914,'DESARROLLO - COLECCIÓN'!$H$4:$K$128,4,0)</f>
        <v>DATAMUJERES-VIOLENCIA</v>
      </c>
      <c r="F914" s="9">
        <f t="shared" si="62"/>
        <v>270108</v>
      </c>
      <c r="G914" s="6">
        <f t="shared" si="75"/>
        <v>8</v>
      </c>
      <c r="H914" s="101" t="s">
        <v>1343</v>
      </c>
      <c r="I914" s="47">
        <f t="shared" si="63"/>
        <v>270108003</v>
      </c>
      <c r="J914" s="7">
        <f t="shared" si="76"/>
        <v>3</v>
      </c>
      <c r="K914" s="7" t="s">
        <v>1347</v>
      </c>
      <c r="L914" s="6"/>
      <c r="M914" s="6"/>
      <c r="N914" s="8"/>
      <c r="O914" s="8"/>
    </row>
    <row r="915" spans="1:15" x14ac:dyDescent="0.3">
      <c r="A915" s="6">
        <f t="shared" si="72"/>
        <v>27</v>
      </c>
      <c r="B915" s="101" t="str">
        <f t="shared" si="73"/>
        <v>Mujeres</v>
      </c>
      <c r="C915" s="6">
        <f t="shared" si="74"/>
        <v>2701</v>
      </c>
      <c r="D915" s="7" t="str">
        <f>VLOOKUP(C915,'DESARROLLO - COLECCIÓN'!$H$4:$J$128,3,0)</f>
        <v>Violencia</v>
      </c>
      <c r="E915" s="7" t="str">
        <f>VLOOKUP(C915,'DESARROLLO - COLECCIÓN'!$H$4:$K$128,4,0)</f>
        <v>DATAMUJERES-VIOLENCIA</v>
      </c>
      <c r="F915" s="9">
        <f t="shared" si="62"/>
        <v>270108</v>
      </c>
      <c r="G915" s="6">
        <f t="shared" si="75"/>
        <v>8</v>
      </c>
      <c r="H915" s="101" t="s">
        <v>1343</v>
      </c>
      <c r="I915" s="47">
        <f t="shared" si="63"/>
        <v>270108004</v>
      </c>
      <c r="J915" s="7">
        <f t="shared" si="76"/>
        <v>4</v>
      </c>
      <c r="K915" s="7" t="s">
        <v>1348</v>
      </c>
      <c r="L915" s="6"/>
      <c r="M915" s="6"/>
      <c r="N915" s="8"/>
      <c r="O915" s="8"/>
    </row>
    <row r="916" spans="1:15" x14ac:dyDescent="0.3">
      <c r="A916" s="6">
        <f t="shared" si="72"/>
        <v>27</v>
      </c>
      <c r="B916" s="101" t="str">
        <f t="shared" si="73"/>
        <v>Mujeres</v>
      </c>
      <c r="C916" s="6">
        <f t="shared" si="74"/>
        <v>2701</v>
      </c>
      <c r="D916" s="7" t="str">
        <f>VLOOKUP(C916,'DESARROLLO - COLECCIÓN'!$H$4:$J$128,3,0)</f>
        <v>Violencia</v>
      </c>
      <c r="E916" s="7" t="str">
        <f>VLOOKUP(C916,'DESARROLLO - COLECCIÓN'!$H$4:$K$128,4,0)</f>
        <v>DATAMUJERES-VIOLENCIA</v>
      </c>
      <c r="F916" s="9">
        <f t="shared" si="62"/>
        <v>270108</v>
      </c>
      <c r="G916" s="6">
        <f t="shared" si="75"/>
        <v>8</v>
      </c>
      <c r="H916" s="101" t="s">
        <v>1343</v>
      </c>
      <c r="I916" s="47">
        <f t="shared" si="63"/>
        <v>270108005</v>
      </c>
      <c r="J916" s="7">
        <f t="shared" si="76"/>
        <v>5</v>
      </c>
      <c r="K916" s="7" t="s">
        <v>1349</v>
      </c>
      <c r="L916" s="6"/>
      <c r="M916" s="6"/>
      <c r="N916" s="8"/>
      <c r="O916" s="8"/>
    </row>
    <row r="917" spans="1:15" x14ac:dyDescent="0.3">
      <c r="A917" s="6">
        <f t="shared" si="72"/>
        <v>27</v>
      </c>
      <c r="B917" s="101" t="str">
        <f t="shared" si="73"/>
        <v>Mujeres</v>
      </c>
      <c r="C917" s="6">
        <f t="shared" si="74"/>
        <v>2701</v>
      </c>
      <c r="D917" s="7" t="str">
        <f>VLOOKUP(C917,'DESARROLLO - COLECCIÓN'!$H$4:$J$128,3,0)</f>
        <v>Violencia</v>
      </c>
      <c r="E917" s="7" t="str">
        <f>VLOOKUP(C917,'DESARROLLO - COLECCIÓN'!$H$4:$K$128,4,0)</f>
        <v>DATAMUJERES-VIOLENCIA</v>
      </c>
      <c r="F917" s="9">
        <f t="shared" si="62"/>
        <v>270108</v>
      </c>
      <c r="G917" s="6">
        <f t="shared" si="75"/>
        <v>8</v>
      </c>
      <c r="H917" s="101" t="s">
        <v>1343</v>
      </c>
      <c r="I917" s="47">
        <f t="shared" si="63"/>
        <v>270108006</v>
      </c>
      <c r="J917" s="7">
        <f t="shared" si="76"/>
        <v>6</v>
      </c>
      <c r="K917" s="7" t="s">
        <v>1350</v>
      </c>
      <c r="L917" s="6"/>
      <c r="M917" s="6"/>
      <c r="N917" s="8"/>
      <c r="O917" s="8"/>
    </row>
    <row r="918" spans="1:15" x14ac:dyDescent="0.3">
      <c r="A918" s="6">
        <f t="shared" si="72"/>
        <v>27</v>
      </c>
      <c r="B918" s="101" t="str">
        <f t="shared" si="73"/>
        <v>Mujeres</v>
      </c>
      <c r="C918" s="6">
        <f t="shared" si="74"/>
        <v>2701</v>
      </c>
      <c r="D918" s="7" t="str">
        <f>VLOOKUP(C918,'DESARROLLO - COLECCIÓN'!$H$4:$J$128,3,0)</f>
        <v>Violencia</v>
      </c>
      <c r="E918" s="7" t="str">
        <f>VLOOKUP(C918,'DESARROLLO - COLECCIÓN'!$H$4:$K$128,4,0)</f>
        <v>DATAMUJERES-VIOLENCIA</v>
      </c>
      <c r="F918" s="9">
        <f t="shared" si="62"/>
        <v>270108</v>
      </c>
      <c r="G918" s="6">
        <f t="shared" si="75"/>
        <v>8</v>
      </c>
      <c r="H918" s="101" t="s">
        <v>1343</v>
      </c>
      <c r="I918" s="47">
        <f t="shared" si="63"/>
        <v>270108007</v>
      </c>
      <c r="J918" s="7">
        <f t="shared" si="76"/>
        <v>7</v>
      </c>
      <c r="K918" s="7" t="s">
        <v>1351</v>
      </c>
      <c r="L918" s="6"/>
      <c r="M918" s="6"/>
      <c r="N918" s="8"/>
      <c r="O918" s="8"/>
    </row>
    <row r="919" spans="1:15" x14ac:dyDescent="0.3">
      <c r="A919" s="6">
        <f t="shared" si="72"/>
        <v>27</v>
      </c>
      <c r="B919" s="101" t="str">
        <f t="shared" si="73"/>
        <v>Mujeres</v>
      </c>
      <c r="C919" s="6">
        <f t="shared" si="74"/>
        <v>2701</v>
      </c>
      <c r="D919" s="7" t="str">
        <f>VLOOKUP(C919,'DESARROLLO - COLECCIÓN'!$H$4:$J$128,3,0)</f>
        <v>Violencia</v>
      </c>
      <c r="E919" s="7" t="str">
        <f>VLOOKUP(C919,'DESARROLLO - COLECCIÓN'!$H$4:$K$128,4,0)</f>
        <v>DATAMUJERES-VIOLENCIA</v>
      </c>
      <c r="F919" s="9">
        <f t="shared" si="62"/>
        <v>270108</v>
      </c>
      <c r="G919" s="6">
        <f t="shared" si="75"/>
        <v>8</v>
      </c>
      <c r="H919" s="7" t="s">
        <v>1343</v>
      </c>
      <c r="I919" s="47">
        <f t="shared" si="63"/>
        <v>270108008</v>
      </c>
      <c r="J919" s="7">
        <f t="shared" si="76"/>
        <v>8</v>
      </c>
      <c r="K919" s="7" t="s">
        <v>1352</v>
      </c>
      <c r="L919" s="6"/>
      <c r="M919" s="6"/>
      <c r="N919" s="8"/>
      <c r="O919" s="8"/>
    </row>
    <row r="920" spans="1:15" x14ac:dyDescent="0.3">
      <c r="A920" s="6">
        <f t="shared" si="72"/>
        <v>27</v>
      </c>
      <c r="B920" s="101" t="str">
        <f t="shared" si="73"/>
        <v>Mujeres</v>
      </c>
      <c r="C920" s="6">
        <f t="shared" si="74"/>
        <v>2701</v>
      </c>
      <c r="D920" s="7" t="str">
        <f>VLOOKUP(C920,'DESARROLLO - COLECCIÓN'!$H$4:$J$128,3,0)</f>
        <v>Violencia</v>
      </c>
      <c r="E920" s="7" t="str">
        <f>VLOOKUP(C920,'DESARROLLO - COLECCIÓN'!$H$4:$K$128,4,0)</f>
        <v>DATAMUJERES-VIOLENCIA</v>
      </c>
      <c r="F920" s="9">
        <f t="shared" si="62"/>
        <v>270108</v>
      </c>
      <c r="G920" s="6">
        <f t="shared" si="75"/>
        <v>8</v>
      </c>
      <c r="H920" s="7" t="s">
        <v>1343</v>
      </c>
      <c r="I920" s="47">
        <f t="shared" si="63"/>
        <v>270108009</v>
      </c>
      <c r="J920" s="7">
        <f t="shared" si="76"/>
        <v>9</v>
      </c>
      <c r="K920" s="7" t="s">
        <v>1353</v>
      </c>
      <c r="L920" s="6"/>
      <c r="M920" s="6"/>
      <c r="N920" s="8"/>
      <c r="O920" s="8"/>
    </row>
    <row r="921" spans="1:15" x14ac:dyDescent="0.3">
      <c r="A921" s="6">
        <f t="shared" si="72"/>
        <v>27</v>
      </c>
      <c r="B921" s="101" t="str">
        <f t="shared" si="73"/>
        <v>Mujeres</v>
      </c>
      <c r="C921" s="6">
        <f t="shared" si="74"/>
        <v>2701</v>
      </c>
      <c r="D921" s="7" t="str">
        <f>VLOOKUP(C921,'DESARROLLO - COLECCIÓN'!$H$4:$J$128,3,0)</f>
        <v>Violencia</v>
      </c>
      <c r="E921" s="7" t="str">
        <f>VLOOKUP(C921,'DESARROLLO - COLECCIÓN'!$H$4:$K$128,4,0)</f>
        <v>DATAMUJERES-VIOLENCIA</v>
      </c>
      <c r="F921" s="9">
        <f t="shared" ref="F921" si="77">C921*100+G921</f>
        <v>270108</v>
      </c>
      <c r="G921" s="6">
        <f t="shared" ref="G921" si="78">+G920</f>
        <v>8</v>
      </c>
      <c r="H921" s="7" t="s">
        <v>1343</v>
      </c>
      <c r="I921" s="47">
        <f t="shared" si="63"/>
        <v>270108010</v>
      </c>
      <c r="J921" s="7">
        <v>10</v>
      </c>
      <c r="K921" s="7" t="s">
        <v>1343</v>
      </c>
      <c r="L921" s="6"/>
      <c r="M921" s="6"/>
      <c r="N921" s="8"/>
      <c r="O921" s="8"/>
    </row>
    <row r="922" spans="1:15" x14ac:dyDescent="0.3">
      <c r="A922" s="6">
        <f t="shared" si="72"/>
        <v>27</v>
      </c>
      <c r="B922" s="101" t="str">
        <f t="shared" si="73"/>
        <v>Mujeres</v>
      </c>
      <c r="C922" s="6">
        <f t="shared" si="74"/>
        <v>2701</v>
      </c>
      <c r="D922" s="7" t="str">
        <f>VLOOKUP(C922,'DESARROLLO - COLECCIÓN'!$H$4:$J$128,3,0)</f>
        <v>Violencia</v>
      </c>
      <c r="E922" s="7" t="str">
        <f>VLOOKUP(C922,'DESARROLLO - COLECCIÓN'!$H$4:$K$128,4,0)</f>
        <v>DATAMUJERES-VIOLENCIA</v>
      </c>
      <c r="F922" s="9">
        <f t="shared" si="62"/>
        <v>270109</v>
      </c>
      <c r="G922" s="6">
        <v>9</v>
      </c>
      <c r="H922" s="7" t="s">
        <v>1344</v>
      </c>
      <c r="I922" s="47">
        <f t="shared" si="63"/>
        <v>270109001</v>
      </c>
      <c r="J922" s="7">
        <v>1</v>
      </c>
      <c r="K922" s="7" t="s">
        <v>1346</v>
      </c>
      <c r="L922" s="6"/>
      <c r="M922" s="6"/>
      <c r="N922" s="8"/>
      <c r="O922" s="8"/>
    </row>
    <row r="923" spans="1:15" x14ac:dyDescent="0.3">
      <c r="A923" s="6">
        <f t="shared" si="72"/>
        <v>27</v>
      </c>
      <c r="B923" s="101" t="str">
        <f t="shared" si="73"/>
        <v>Mujeres</v>
      </c>
      <c r="C923" s="6">
        <f t="shared" si="74"/>
        <v>2701</v>
      </c>
      <c r="D923" s="7" t="str">
        <f>VLOOKUP(C923,'DESARROLLO - COLECCIÓN'!$H$4:$J$128,3,0)</f>
        <v>Violencia</v>
      </c>
      <c r="E923" s="7" t="str">
        <f>VLOOKUP(C923,'DESARROLLO - COLECCIÓN'!$H$4:$K$128,4,0)</f>
        <v>DATAMUJERES-VIOLENCIA</v>
      </c>
      <c r="F923" s="9">
        <f t="shared" si="62"/>
        <v>270109</v>
      </c>
      <c r="G923" s="6">
        <f t="shared" ref="G923:G928" si="79">+G922</f>
        <v>9</v>
      </c>
      <c r="H923" s="7" t="s">
        <v>1344</v>
      </c>
      <c r="I923" s="47">
        <f t="shared" si="63"/>
        <v>270109002</v>
      </c>
      <c r="J923" s="7">
        <f>+J922+1</f>
        <v>2</v>
      </c>
      <c r="K923" s="7" t="s">
        <v>1354</v>
      </c>
      <c r="L923" s="6"/>
      <c r="M923" s="6"/>
      <c r="N923" s="8"/>
      <c r="O923" s="8"/>
    </row>
    <row r="924" spans="1:15" x14ac:dyDescent="0.3">
      <c r="A924" s="6">
        <f t="shared" si="72"/>
        <v>27</v>
      </c>
      <c r="B924" s="101" t="str">
        <f t="shared" si="73"/>
        <v>Mujeres</v>
      </c>
      <c r="C924" s="6">
        <f t="shared" si="74"/>
        <v>2701</v>
      </c>
      <c r="D924" s="7" t="str">
        <f>VLOOKUP(C924,'DESARROLLO - COLECCIÓN'!$H$4:$J$128,3,0)</f>
        <v>Violencia</v>
      </c>
      <c r="E924" s="7" t="str">
        <f>VLOOKUP(C924,'DESARROLLO - COLECCIÓN'!$H$4:$K$128,4,0)</f>
        <v>DATAMUJERES-VIOLENCIA</v>
      </c>
      <c r="F924" s="9">
        <f t="shared" si="62"/>
        <v>270109</v>
      </c>
      <c r="G924" s="6">
        <f t="shared" si="79"/>
        <v>9</v>
      </c>
      <c r="H924" s="7" t="s">
        <v>1344</v>
      </c>
      <c r="I924" s="47">
        <f t="shared" si="63"/>
        <v>270109003</v>
      </c>
      <c r="J924" s="7">
        <f>+J923+1</f>
        <v>3</v>
      </c>
      <c r="K924" s="7" t="s">
        <v>1355</v>
      </c>
      <c r="L924" s="6"/>
      <c r="M924" s="6"/>
      <c r="N924" s="8"/>
      <c r="O924" s="8"/>
    </row>
    <row r="925" spans="1:15" x14ac:dyDescent="0.3">
      <c r="A925" s="6">
        <f t="shared" si="72"/>
        <v>27</v>
      </c>
      <c r="B925" s="101" t="str">
        <f t="shared" si="73"/>
        <v>Mujeres</v>
      </c>
      <c r="C925" s="6">
        <f t="shared" si="74"/>
        <v>2701</v>
      </c>
      <c r="D925" s="7" t="str">
        <f>VLOOKUP(C925,'DESARROLLO - COLECCIÓN'!$H$4:$J$128,3,0)</f>
        <v>Violencia</v>
      </c>
      <c r="E925" s="7" t="str">
        <f>VLOOKUP(C925,'DESARROLLO - COLECCIÓN'!$H$4:$K$128,4,0)</f>
        <v>DATAMUJERES-VIOLENCIA</v>
      </c>
      <c r="F925" s="9">
        <f t="shared" si="62"/>
        <v>270109</v>
      </c>
      <c r="G925" s="6">
        <f t="shared" si="79"/>
        <v>9</v>
      </c>
      <c r="H925" s="7" t="s">
        <v>1344</v>
      </c>
      <c r="I925" s="47">
        <f t="shared" si="63"/>
        <v>270109004</v>
      </c>
      <c r="J925" s="7">
        <f>+J924+1</f>
        <v>4</v>
      </c>
      <c r="K925" s="7" t="s">
        <v>1356</v>
      </c>
      <c r="L925" s="6"/>
      <c r="M925" s="6"/>
      <c r="N925" s="8"/>
      <c r="O925" s="8"/>
    </row>
    <row r="926" spans="1:15" x14ac:dyDescent="0.3">
      <c r="A926" s="6">
        <f t="shared" si="72"/>
        <v>27</v>
      </c>
      <c r="B926" s="101" t="str">
        <f t="shared" si="73"/>
        <v>Mujeres</v>
      </c>
      <c r="C926" s="6">
        <f t="shared" si="74"/>
        <v>2701</v>
      </c>
      <c r="D926" s="7" t="str">
        <f>VLOOKUP(C926,'DESARROLLO - COLECCIÓN'!$H$4:$J$128,3,0)</f>
        <v>Violencia</v>
      </c>
      <c r="E926" s="7" t="str">
        <f>VLOOKUP(C926,'DESARROLLO - COLECCIÓN'!$H$4:$K$128,4,0)</f>
        <v>DATAMUJERES-VIOLENCIA</v>
      </c>
      <c r="F926" s="9">
        <f t="shared" si="62"/>
        <v>270109</v>
      </c>
      <c r="G926" s="6">
        <f t="shared" si="79"/>
        <v>9</v>
      </c>
      <c r="H926" s="7" t="s">
        <v>1344</v>
      </c>
      <c r="I926" s="47">
        <f t="shared" si="63"/>
        <v>270109005</v>
      </c>
      <c r="J926" s="7">
        <f>+J925+1</f>
        <v>5</v>
      </c>
      <c r="K926" s="7" t="s">
        <v>1357</v>
      </c>
      <c r="L926" s="6"/>
      <c r="M926" s="6"/>
      <c r="N926" s="8"/>
      <c r="O926" s="8"/>
    </row>
    <row r="927" spans="1:15" x14ac:dyDescent="0.3">
      <c r="A927" s="6">
        <f t="shared" si="72"/>
        <v>27</v>
      </c>
      <c r="B927" s="101" t="str">
        <f t="shared" si="73"/>
        <v>Mujeres</v>
      </c>
      <c r="C927" s="6">
        <f t="shared" si="74"/>
        <v>2701</v>
      </c>
      <c r="D927" s="7" t="str">
        <f>VLOOKUP(C927,'DESARROLLO - COLECCIÓN'!$H$4:$J$128,3,0)</f>
        <v>Violencia</v>
      </c>
      <c r="E927" s="7" t="str">
        <f>VLOOKUP(C927,'DESARROLLO - COLECCIÓN'!$H$4:$K$128,4,0)</f>
        <v>DATAMUJERES-VIOLENCIA</v>
      </c>
      <c r="F927" s="9">
        <f t="shared" si="62"/>
        <v>270109</v>
      </c>
      <c r="G927" s="6">
        <f t="shared" si="79"/>
        <v>9</v>
      </c>
      <c r="H927" s="7" t="s">
        <v>1344</v>
      </c>
      <c r="I927" s="47">
        <f t="shared" si="63"/>
        <v>270109006</v>
      </c>
      <c r="J927" s="7">
        <f>+J926+1</f>
        <v>6</v>
      </c>
      <c r="K927" s="7" t="s">
        <v>1349</v>
      </c>
      <c r="L927" s="6"/>
      <c r="M927" s="6"/>
      <c r="N927" s="8"/>
      <c r="O927" s="8"/>
    </row>
    <row r="928" spans="1:15" x14ac:dyDescent="0.3">
      <c r="A928" s="6">
        <f t="shared" si="72"/>
        <v>27</v>
      </c>
      <c r="B928" s="101" t="str">
        <f t="shared" si="73"/>
        <v>Mujeres</v>
      </c>
      <c r="C928" s="6">
        <f t="shared" si="74"/>
        <v>2701</v>
      </c>
      <c r="D928" s="7" t="str">
        <f>VLOOKUP(C928,'DESARROLLO - COLECCIÓN'!$H$4:$J$128,3,0)</f>
        <v>Violencia</v>
      </c>
      <c r="E928" s="7" t="str">
        <f>VLOOKUP(C928,'DESARROLLO - COLECCIÓN'!$H$4:$K$128,4,0)</f>
        <v>DATAMUJERES-VIOLENCIA</v>
      </c>
      <c r="F928" s="9">
        <f t="shared" si="62"/>
        <v>270109</v>
      </c>
      <c r="G928" s="6">
        <f t="shared" si="79"/>
        <v>9</v>
      </c>
      <c r="H928" s="7" t="s">
        <v>1344</v>
      </c>
      <c r="I928" s="47">
        <f t="shared" si="63"/>
        <v>270109007</v>
      </c>
      <c r="J928" s="7">
        <f t="shared" ref="J928:J930" si="80">+J927+1</f>
        <v>7</v>
      </c>
      <c r="K928" s="7" t="s">
        <v>1352</v>
      </c>
      <c r="L928" s="6"/>
      <c r="M928" s="6"/>
      <c r="N928" s="8"/>
      <c r="O928" s="8"/>
    </row>
    <row r="929" spans="1:15" x14ac:dyDescent="0.3">
      <c r="A929" s="6">
        <f t="shared" si="72"/>
        <v>27</v>
      </c>
      <c r="B929" s="101" t="str">
        <f t="shared" si="73"/>
        <v>Mujeres</v>
      </c>
      <c r="C929" s="6">
        <f t="shared" si="74"/>
        <v>2701</v>
      </c>
      <c r="D929" s="7" t="str">
        <f>VLOOKUP(C929,'DESARROLLO - COLECCIÓN'!$H$4:$J$128,3,0)</f>
        <v>Violencia</v>
      </c>
      <c r="E929" s="7" t="str">
        <f>VLOOKUP(C929,'DESARROLLO - COLECCIÓN'!$H$4:$K$128,4,0)</f>
        <v>DATAMUJERES-VIOLENCIA</v>
      </c>
      <c r="F929" s="9">
        <f t="shared" si="62"/>
        <v>270109</v>
      </c>
      <c r="G929" s="6">
        <f t="shared" ref="G929:G931" si="81">+G928</f>
        <v>9</v>
      </c>
      <c r="H929" s="7" t="s">
        <v>1344</v>
      </c>
      <c r="I929" s="47">
        <f t="shared" si="63"/>
        <v>270109008</v>
      </c>
      <c r="J929" s="7">
        <f t="shared" si="80"/>
        <v>8</v>
      </c>
      <c r="K929" s="7" t="s">
        <v>1358</v>
      </c>
      <c r="L929" s="6"/>
      <c r="M929" s="6"/>
      <c r="N929" s="8"/>
      <c r="O929" s="8"/>
    </row>
    <row r="930" spans="1:15" x14ac:dyDescent="0.3">
      <c r="A930" s="6">
        <f t="shared" si="72"/>
        <v>27</v>
      </c>
      <c r="B930" s="101" t="str">
        <f t="shared" si="73"/>
        <v>Mujeres</v>
      </c>
      <c r="C930" s="6">
        <f t="shared" si="74"/>
        <v>2701</v>
      </c>
      <c r="D930" s="7" t="str">
        <f>VLOOKUP(C930,'DESARROLLO - COLECCIÓN'!$H$4:$J$128,3,0)</f>
        <v>Violencia</v>
      </c>
      <c r="E930" s="7" t="str">
        <f>VLOOKUP(C930,'DESARROLLO - COLECCIÓN'!$H$4:$K$128,4,0)</f>
        <v>DATAMUJERES-VIOLENCIA</v>
      </c>
      <c r="F930" s="9">
        <f t="shared" si="62"/>
        <v>270109</v>
      </c>
      <c r="G930" s="6">
        <f t="shared" si="81"/>
        <v>9</v>
      </c>
      <c r="H930" s="7" t="s">
        <v>1344</v>
      </c>
      <c r="I930" s="47">
        <f t="shared" si="63"/>
        <v>270109009</v>
      </c>
      <c r="J930" s="7">
        <f t="shared" si="80"/>
        <v>9</v>
      </c>
      <c r="K930" s="7" t="s">
        <v>1359</v>
      </c>
      <c r="L930" s="6"/>
      <c r="M930" s="6"/>
      <c r="N930" s="8"/>
      <c r="O930" s="8"/>
    </row>
    <row r="931" spans="1:15" x14ac:dyDescent="0.3">
      <c r="A931" s="6">
        <f t="shared" si="72"/>
        <v>27</v>
      </c>
      <c r="B931" s="101" t="str">
        <f t="shared" si="73"/>
        <v>Mujeres</v>
      </c>
      <c r="C931" s="6">
        <f t="shared" si="74"/>
        <v>2701</v>
      </c>
      <c r="D931" s="7" t="str">
        <f>VLOOKUP(C931,'DESARROLLO - COLECCIÓN'!$H$4:$J$128,3,0)</f>
        <v>Violencia</v>
      </c>
      <c r="E931" s="7" t="str">
        <f>VLOOKUP(C931,'DESARROLLO - COLECCIÓN'!$H$4:$K$128,4,0)</f>
        <v>DATAMUJERES-VIOLENCIA</v>
      </c>
      <c r="F931" s="9">
        <f t="shared" ref="F931" si="82">C931*100+G931</f>
        <v>270109</v>
      </c>
      <c r="G931" s="6">
        <f t="shared" si="81"/>
        <v>9</v>
      </c>
      <c r="H931" s="7" t="s">
        <v>1344</v>
      </c>
      <c r="I931" s="47">
        <f t="shared" si="63"/>
        <v>270109010</v>
      </c>
      <c r="J931" s="7">
        <v>10</v>
      </c>
      <c r="K931" s="7" t="s">
        <v>1344</v>
      </c>
      <c r="L931" s="6"/>
      <c r="M931" s="6"/>
      <c r="N931" s="8"/>
      <c r="O931" s="8"/>
    </row>
    <row r="932" spans="1:15" x14ac:dyDescent="0.3">
      <c r="A932" s="6">
        <f t="shared" si="72"/>
        <v>27</v>
      </c>
      <c r="B932" s="101" t="str">
        <f t="shared" si="73"/>
        <v>Mujeres</v>
      </c>
      <c r="C932" s="6">
        <f t="shared" si="74"/>
        <v>2701</v>
      </c>
      <c r="D932" s="7" t="str">
        <f>VLOOKUP(C932,'DESARROLLO - COLECCIÓN'!$H$4:$J$128,3,0)</f>
        <v>Violencia</v>
      </c>
      <c r="E932" s="7" t="str">
        <f>VLOOKUP(C932,'DESARROLLO - COLECCIÓN'!$H$4:$K$128,4,0)</f>
        <v>DATAMUJERES-VIOLENCIA</v>
      </c>
      <c r="F932" s="9">
        <f t="shared" ref="F932:F940" si="83">C932*100+G932</f>
        <v>270110</v>
      </c>
      <c r="G932" s="6">
        <v>10</v>
      </c>
      <c r="H932" s="7" t="s">
        <v>1362</v>
      </c>
      <c r="I932" s="47">
        <f t="shared" si="63"/>
        <v>270110001</v>
      </c>
      <c r="J932" s="7">
        <v>1</v>
      </c>
      <c r="K932" s="7" t="s">
        <v>1363</v>
      </c>
      <c r="L932" s="6"/>
      <c r="M932" s="6"/>
      <c r="N932" s="8"/>
      <c r="O932" s="8"/>
    </row>
    <row r="933" spans="1:15" x14ac:dyDescent="0.3">
      <c r="A933" s="6">
        <f t="shared" si="72"/>
        <v>27</v>
      </c>
      <c r="B933" s="101" t="str">
        <f t="shared" si="73"/>
        <v>Mujeres</v>
      </c>
      <c r="C933" s="6">
        <f t="shared" si="74"/>
        <v>2701</v>
      </c>
      <c r="D933" s="7" t="str">
        <f>VLOOKUP(C933,'DESARROLLO - COLECCIÓN'!$H$4:$J$128,3,0)</f>
        <v>Violencia</v>
      </c>
      <c r="E933" s="7" t="str">
        <f>VLOOKUP(C933,'DESARROLLO - COLECCIÓN'!$H$4:$K$128,4,0)</f>
        <v>DATAMUJERES-VIOLENCIA</v>
      </c>
      <c r="F933" s="9">
        <f t="shared" si="83"/>
        <v>270110</v>
      </c>
      <c r="G933" s="6">
        <f>+G932</f>
        <v>10</v>
      </c>
      <c r="H933" s="7" t="s">
        <v>1362</v>
      </c>
      <c r="I933" s="47">
        <f t="shared" si="63"/>
        <v>270110002</v>
      </c>
      <c r="J933" s="7">
        <f>+J932+1</f>
        <v>2</v>
      </c>
      <c r="K933" s="7" t="s">
        <v>1364</v>
      </c>
      <c r="L933" s="6"/>
      <c r="M933" s="6"/>
      <c r="N933" s="8"/>
      <c r="O933" s="8"/>
    </row>
    <row r="934" spans="1:15" x14ac:dyDescent="0.3">
      <c r="A934" s="6">
        <f t="shared" si="72"/>
        <v>27</v>
      </c>
      <c r="B934" s="101" t="str">
        <f t="shared" si="73"/>
        <v>Mujeres</v>
      </c>
      <c r="C934" s="6">
        <f t="shared" si="74"/>
        <v>2701</v>
      </c>
      <c r="D934" s="7" t="str">
        <f>VLOOKUP(C934,'DESARROLLO - COLECCIÓN'!$H$4:$J$128,3,0)</f>
        <v>Violencia</v>
      </c>
      <c r="E934" s="7" t="str">
        <f>VLOOKUP(C934,'DESARROLLO - COLECCIÓN'!$H$4:$K$128,4,0)</f>
        <v>DATAMUJERES-VIOLENCIA</v>
      </c>
      <c r="F934" s="9">
        <f t="shared" si="83"/>
        <v>270110</v>
      </c>
      <c r="G934" s="6">
        <f t="shared" ref="G934" si="84">+G933</f>
        <v>10</v>
      </c>
      <c r="H934" s="7" t="s">
        <v>1362</v>
      </c>
      <c r="I934" s="47">
        <f t="shared" si="63"/>
        <v>270110003</v>
      </c>
      <c r="J934" s="7">
        <f t="shared" ref="J934:J943" si="85">+J933+1</f>
        <v>3</v>
      </c>
      <c r="K934" s="7" t="s">
        <v>1365</v>
      </c>
      <c r="L934" s="6"/>
      <c r="M934" s="6"/>
      <c r="N934" s="8"/>
      <c r="O934" s="8"/>
    </row>
    <row r="935" spans="1:15" x14ac:dyDescent="0.3">
      <c r="A935" s="6">
        <f t="shared" si="72"/>
        <v>27</v>
      </c>
      <c r="B935" s="101" t="str">
        <f t="shared" si="73"/>
        <v>Mujeres</v>
      </c>
      <c r="C935" s="6">
        <f t="shared" si="74"/>
        <v>2701</v>
      </c>
      <c r="D935" s="7" t="str">
        <f>VLOOKUP(C935,'DESARROLLO - COLECCIÓN'!$H$4:$J$128,3,0)</f>
        <v>Violencia</v>
      </c>
      <c r="E935" s="7" t="str">
        <f>VLOOKUP(C935,'DESARROLLO - COLECCIÓN'!$H$4:$K$128,4,0)</f>
        <v>DATAMUJERES-VIOLENCIA</v>
      </c>
      <c r="F935" s="9">
        <f t="shared" si="83"/>
        <v>270111</v>
      </c>
      <c r="G935" s="6">
        <v>11</v>
      </c>
      <c r="H935" s="7" t="s">
        <v>1366</v>
      </c>
      <c r="I935" s="47">
        <f t="shared" si="63"/>
        <v>270111001</v>
      </c>
      <c r="J935" s="7">
        <v>1</v>
      </c>
      <c r="K935" s="7" t="s">
        <v>1367</v>
      </c>
      <c r="L935" s="6"/>
      <c r="M935" s="6"/>
      <c r="N935" s="8"/>
      <c r="O935" s="8"/>
    </row>
    <row r="936" spans="1:15" x14ac:dyDescent="0.3">
      <c r="A936" s="6">
        <f t="shared" si="72"/>
        <v>27</v>
      </c>
      <c r="B936" s="101" t="str">
        <f t="shared" si="73"/>
        <v>Mujeres</v>
      </c>
      <c r="C936" s="6">
        <f t="shared" si="74"/>
        <v>2701</v>
      </c>
      <c r="D936" s="7" t="str">
        <f>VLOOKUP(C936,'DESARROLLO - COLECCIÓN'!$H$4:$J$128,3,0)</f>
        <v>Violencia</v>
      </c>
      <c r="E936" s="7" t="str">
        <f>VLOOKUP(C936,'DESARROLLO - COLECCIÓN'!$H$4:$K$128,4,0)</f>
        <v>DATAMUJERES-VIOLENCIA</v>
      </c>
      <c r="F936" s="9">
        <f t="shared" si="83"/>
        <v>270111</v>
      </c>
      <c r="G936" s="6">
        <v>11</v>
      </c>
      <c r="H936" s="7" t="s">
        <v>1366</v>
      </c>
      <c r="I936" s="47">
        <f t="shared" si="63"/>
        <v>270111002</v>
      </c>
      <c r="J936" s="7">
        <v>2</v>
      </c>
      <c r="K936" s="7" t="s">
        <v>1368</v>
      </c>
      <c r="L936" s="6"/>
      <c r="M936" s="6"/>
      <c r="N936" s="8"/>
      <c r="O936" s="8"/>
    </row>
    <row r="937" spans="1:15" x14ac:dyDescent="0.3">
      <c r="A937" s="6">
        <f t="shared" si="72"/>
        <v>27</v>
      </c>
      <c r="B937" s="101" t="str">
        <f t="shared" si="73"/>
        <v>Mujeres</v>
      </c>
      <c r="C937" s="6">
        <f t="shared" si="74"/>
        <v>2701</v>
      </c>
      <c r="D937" s="7" t="str">
        <f>VLOOKUP(C937,'DESARROLLO - COLECCIÓN'!$H$4:$J$128,3,0)</f>
        <v>Violencia</v>
      </c>
      <c r="E937" s="7" t="str">
        <f>VLOOKUP(C937,'DESARROLLO - COLECCIÓN'!$H$4:$K$128,4,0)</f>
        <v>DATAMUJERES-VIOLENCIA</v>
      </c>
      <c r="F937" s="9">
        <f t="shared" si="83"/>
        <v>270100</v>
      </c>
      <c r="G937" s="6"/>
      <c r="H937" s="7"/>
      <c r="I937" s="47"/>
      <c r="J937" s="7">
        <f t="shared" si="85"/>
        <v>3</v>
      </c>
      <c r="K937" s="7"/>
      <c r="L937" s="6"/>
      <c r="M937" s="6"/>
      <c r="N937" s="8"/>
      <c r="O937" s="8"/>
    </row>
    <row r="938" spans="1:15" x14ac:dyDescent="0.3">
      <c r="A938" s="6">
        <f t="shared" si="72"/>
        <v>27</v>
      </c>
      <c r="B938" s="101" t="str">
        <f t="shared" si="73"/>
        <v>Mujeres</v>
      </c>
      <c r="C938" s="6">
        <f t="shared" si="74"/>
        <v>2701</v>
      </c>
      <c r="D938" s="7" t="str">
        <f>VLOOKUP(C938,'DESARROLLO - COLECCIÓN'!$H$4:$J$128,3,0)</f>
        <v>Violencia</v>
      </c>
      <c r="E938" s="7" t="str">
        <f>VLOOKUP(C938,'DESARROLLO - COLECCIÓN'!$H$4:$K$128,4,0)</f>
        <v>DATAMUJERES-VIOLENCIA</v>
      </c>
      <c r="F938" s="9">
        <f t="shared" si="83"/>
        <v>270100</v>
      </c>
      <c r="G938" s="6"/>
      <c r="H938" s="7"/>
      <c r="I938" s="47"/>
      <c r="J938" s="7">
        <f t="shared" si="85"/>
        <v>4</v>
      </c>
      <c r="K938" s="7"/>
      <c r="L938" s="6"/>
      <c r="M938" s="6"/>
      <c r="N938" s="8"/>
      <c r="O938" s="8"/>
    </row>
    <row r="939" spans="1:15" x14ac:dyDescent="0.3">
      <c r="A939" s="6">
        <f t="shared" si="72"/>
        <v>27</v>
      </c>
      <c r="B939" s="101" t="str">
        <f t="shared" si="73"/>
        <v>Mujeres</v>
      </c>
      <c r="C939" s="6">
        <f t="shared" si="74"/>
        <v>2701</v>
      </c>
      <c r="D939" s="7" t="str">
        <f>VLOOKUP(C939,'DESARROLLO - COLECCIÓN'!$H$4:$J$128,3,0)</f>
        <v>Violencia</v>
      </c>
      <c r="E939" s="7" t="str">
        <f>VLOOKUP(C939,'DESARROLLO - COLECCIÓN'!$H$4:$K$128,4,0)</f>
        <v>DATAMUJERES-VIOLENCIA</v>
      </c>
      <c r="F939" s="9">
        <f t="shared" si="83"/>
        <v>270100</v>
      </c>
      <c r="G939" s="6"/>
      <c r="H939" s="7"/>
      <c r="I939" s="47"/>
      <c r="J939" s="7">
        <f t="shared" si="85"/>
        <v>5</v>
      </c>
      <c r="K939" s="7"/>
      <c r="L939" s="6"/>
      <c r="M939" s="6"/>
      <c r="N939" s="8"/>
      <c r="O939" s="8"/>
    </row>
    <row r="940" spans="1:15" x14ac:dyDescent="0.3">
      <c r="A940" s="6">
        <f t="shared" si="72"/>
        <v>27</v>
      </c>
      <c r="B940" s="101" t="str">
        <f t="shared" si="73"/>
        <v>Mujeres</v>
      </c>
      <c r="C940" s="6">
        <f t="shared" si="74"/>
        <v>2701</v>
      </c>
      <c r="D940" s="7" t="str">
        <f>VLOOKUP(C940,'DESARROLLO - COLECCIÓN'!$H$4:$J$128,3,0)</f>
        <v>Violencia</v>
      </c>
      <c r="E940" s="7" t="str">
        <f>VLOOKUP(C940,'DESARROLLO - COLECCIÓN'!$H$4:$K$128,4,0)</f>
        <v>DATAMUJERES-VIOLENCIA</v>
      </c>
      <c r="F940" s="9">
        <f t="shared" si="83"/>
        <v>270100</v>
      </c>
      <c r="G940" s="6"/>
      <c r="H940" s="7"/>
      <c r="I940" s="47"/>
      <c r="J940" s="7">
        <f t="shared" si="85"/>
        <v>6</v>
      </c>
      <c r="K940" s="7"/>
      <c r="L940" s="6"/>
      <c r="M940" s="6"/>
      <c r="N940" s="8"/>
      <c r="O940" s="8"/>
    </row>
    <row r="941" spans="1:15" x14ac:dyDescent="0.3">
      <c r="A941" s="6"/>
      <c r="B941" s="101"/>
      <c r="C941" s="6"/>
      <c r="D941" s="7"/>
      <c r="E941" s="7"/>
      <c r="G941" s="6"/>
      <c r="H941" s="7"/>
      <c r="I941" s="47"/>
      <c r="J941" s="7">
        <f t="shared" si="85"/>
        <v>7</v>
      </c>
      <c r="K941" s="7"/>
      <c r="L941" s="6"/>
      <c r="M941" s="6"/>
      <c r="N941" s="8"/>
      <c r="O941" s="8"/>
    </row>
    <row r="942" spans="1:15" x14ac:dyDescent="0.3">
      <c r="A942" s="6"/>
      <c r="B942" s="101"/>
      <c r="C942" s="6"/>
      <c r="D942" s="7"/>
      <c r="E942" s="7"/>
      <c r="G942" s="6"/>
      <c r="H942" s="7"/>
      <c r="I942" s="47"/>
      <c r="J942" s="7">
        <f t="shared" si="85"/>
        <v>8</v>
      </c>
      <c r="K942" s="7"/>
      <c r="L942" s="6"/>
      <c r="M942" s="6"/>
      <c r="N942" s="8"/>
      <c r="O942" s="8"/>
    </row>
    <row r="943" spans="1:15" x14ac:dyDescent="0.3">
      <c r="A943" s="6"/>
      <c r="B943" s="101"/>
      <c r="C943" s="6"/>
      <c r="D943" s="7"/>
      <c r="E943" s="7"/>
      <c r="G943" s="6"/>
      <c r="H943" s="7"/>
      <c r="I943" s="47"/>
      <c r="J943" s="7">
        <f t="shared" si="85"/>
        <v>9</v>
      </c>
      <c r="K943" s="7"/>
      <c r="L943" s="6"/>
      <c r="M943" s="6"/>
      <c r="N943" s="8"/>
      <c r="O943" s="8"/>
    </row>
    <row r="944" spans="1:15" x14ac:dyDescent="0.3">
      <c r="A944" s="6"/>
      <c r="B944" s="101"/>
      <c r="C944" s="6"/>
      <c r="D944" s="7"/>
      <c r="E944" s="7"/>
      <c r="G944" s="6"/>
      <c r="H944" s="7"/>
      <c r="I944" s="47"/>
      <c r="J944" s="7"/>
      <c r="K944" s="7"/>
      <c r="L944" s="6"/>
      <c r="M944" s="6"/>
      <c r="N944" s="8"/>
      <c r="O944" s="8"/>
    </row>
    <row r="945" spans="1:15" x14ac:dyDescent="0.3">
      <c r="A945" s="1">
        <v>27</v>
      </c>
      <c r="B945" s="5" t="str">
        <f>VLOOKUP(A945,'DESARROLLO - COLECCIÓN'!$F$4:$K$128,2,0)</f>
        <v>Mujeres</v>
      </c>
      <c r="C945" s="6">
        <v>2702</v>
      </c>
      <c r="D945" s="7" t="str">
        <f>VLOOKUP(C945,'DESARROLLO - COLECCIÓN'!$H$4:$J$128,3,0)</f>
        <v>Liderazgo</v>
      </c>
      <c r="E945" s="7" t="str">
        <f>VLOOKUP(C945,'DESARROLLO - COLECCIÓN'!$H$4:$K$128,4,0)</f>
        <v>DATAMUJERES-LIDERAZGO</v>
      </c>
      <c r="F945" s="6"/>
      <c r="G945" s="6"/>
      <c r="H945" s="7"/>
      <c r="I945" s="7"/>
      <c r="J945" s="7"/>
      <c r="L945" s="6"/>
      <c r="M945" s="6"/>
      <c r="N945" s="8"/>
      <c r="O945" s="8"/>
    </row>
    <row r="946" spans="1:15" x14ac:dyDescent="0.3">
      <c r="A946" s="1">
        <v>27</v>
      </c>
      <c r="B946" s="5" t="str">
        <f>VLOOKUP(A946,'DESARROLLO - COLECCIÓN'!$F$4:$K$128,2,0)</f>
        <v>Mujeres</v>
      </c>
      <c r="C946" s="6">
        <v>2703</v>
      </c>
      <c r="D946" s="7" t="str">
        <f>VLOOKUP(C946,'DESARROLLO - COLECCIÓN'!$H$4:$J$128,3,0)</f>
        <v>Salud</v>
      </c>
      <c r="E946" s="7" t="str">
        <f>VLOOKUP(C946,'DESARROLLO - COLECCIÓN'!$H$4:$K$128,4,0)</f>
        <v>DATAMUJERES-SALUD</v>
      </c>
      <c r="F946" s="6"/>
      <c r="G946" s="6"/>
      <c r="H946" s="7"/>
      <c r="I946" s="7"/>
      <c r="J946" s="7"/>
      <c r="K946" s="7"/>
      <c r="L946" s="6"/>
      <c r="M946" s="6"/>
      <c r="N946" s="8"/>
      <c r="O946" s="8"/>
    </row>
    <row r="947" spans="1:15" x14ac:dyDescent="0.3">
      <c r="A947" s="1">
        <v>27</v>
      </c>
      <c r="B947" s="5" t="str">
        <f>VLOOKUP(A947,'DESARROLLO - COLECCIÓN'!$F$4:$K$128,2,0)</f>
        <v>Mujeres</v>
      </c>
      <c r="C947" s="6">
        <v>2704</v>
      </c>
      <c r="D947" s="7" t="str">
        <f>VLOOKUP(C947,'DESARROLLO - COLECCIÓN'!$H$4:$J$128,3,0)</f>
        <v>Política</v>
      </c>
      <c r="E947" s="7" t="str">
        <f>VLOOKUP(C947,'DESARROLLO - COLECCIÓN'!$H$4:$K$128,4,0)</f>
        <v>DATAMUJERES-POLÍTICA</v>
      </c>
      <c r="F947" s="6"/>
      <c r="G947" s="6"/>
      <c r="H947" s="7"/>
      <c r="I947" s="7"/>
      <c r="J947" s="7"/>
      <c r="K947" s="7"/>
      <c r="L947" s="6"/>
      <c r="M947" s="6"/>
      <c r="N947" s="8"/>
      <c r="O947" s="8"/>
    </row>
    <row r="948" spans="1:15" x14ac:dyDescent="0.3">
      <c r="A948" s="1">
        <v>27</v>
      </c>
      <c r="B948" s="5" t="str">
        <f>VLOOKUP(A948,'DESARROLLO - COLECCIÓN'!$F$4:$K$128,2,0)</f>
        <v>Mujeres</v>
      </c>
      <c r="C948" s="6">
        <v>2705</v>
      </c>
      <c r="D948" s="7" t="str">
        <f>VLOOKUP(C948,'DESARROLLO - COLECCIÓN'!$H$4:$J$128,3,0)</f>
        <v>Autonomía Económica</v>
      </c>
      <c r="E948" s="7" t="str">
        <f>VLOOKUP(C948,'DESARROLLO - COLECCIÓN'!$H$4:$K$128,4,0)</f>
        <v>DATAMUJERES-AUTONOMÍA ECONÓMICA</v>
      </c>
      <c r="F948" s="6"/>
      <c r="G948" s="6"/>
      <c r="H948" s="7"/>
      <c r="I948" s="7"/>
      <c r="J948" s="7"/>
      <c r="K948" s="7"/>
      <c r="L948" s="6"/>
      <c r="M948" s="6"/>
      <c r="N948" s="8"/>
      <c r="O948" s="8"/>
    </row>
    <row r="949" spans="1:15" x14ac:dyDescent="0.3">
      <c r="A949" s="1">
        <v>27</v>
      </c>
      <c r="B949" s="5" t="str">
        <f>VLOOKUP(A949,'DESARROLLO - COLECCIÓN'!$F$4:$K$128,2,0)</f>
        <v>Mujeres</v>
      </c>
      <c r="C949" s="6">
        <v>2706</v>
      </c>
      <c r="D949" s="7" t="str">
        <f>VLOOKUP(C949,'DESARROLLO - COLECCIÓN'!$H$4:$J$128,3,0)</f>
        <v>Educación</v>
      </c>
      <c r="E949" s="7" t="str">
        <f>VLOOKUP(C949,'DESARROLLO - COLECCIÓN'!$H$4:$K$128,4,0)</f>
        <v>DATAMUJERES-EDUCACIÓN</v>
      </c>
      <c r="F949" s="6"/>
      <c r="G949" s="6"/>
      <c r="H949" s="7"/>
      <c r="I949" s="7"/>
      <c r="J949" s="7"/>
      <c r="K949" s="7"/>
      <c r="L949" s="6"/>
      <c r="M949" s="6"/>
      <c r="N949" s="8"/>
      <c r="O949" s="8"/>
    </row>
    <row r="950" spans="1:15" x14ac:dyDescent="0.3">
      <c r="A950" s="1">
        <v>27</v>
      </c>
      <c r="B950" s="5" t="str">
        <f>VLOOKUP(A950,'DESARROLLO - COLECCIÓN'!$F$4:$K$128,2,0)</f>
        <v>Mujeres</v>
      </c>
      <c r="C950" s="6">
        <v>2707</v>
      </c>
      <c r="D950" s="7" t="str">
        <f>VLOOKUP(C950,'DESARROLLO - COLECCIÓN'!$H$4:$J$128,3,0)</f>
        <v>Emprendimiento y organizaciones</v>
      </c>
      <c r="E950" s="7" t="str">
        <f>VLOOKUP(C950,'DESARROLLO - COLECCIÓN'!$H$4:$K$128,4,0)</f>
        <v>DATAMUJERES-EMPRENDIMIENTO Y ORGANIZACIONES</v>
      </c>
      <c r="F950" s="6"/>
      <c r="G950" s="6"/>
      <c r="H950" s="7"/>
      <c r="I950" s="7"/>
      <c r="J950" s="7"/>
      <c r="K950" s="7"/>
      <c r="L950" s="6"/>
      <c r="M950" s="6"/>
      <c r="N950" s="8"/>
      <c r="O950" s="8"/>
    </row>
    <row r="951" spans="1:15" x14ac:dyDescent="0.3">
      <c r="A951" s="1">
        <v>27</v>
      </c>
      <c r="B951" s="5" t="str">
        <f>VLOOKUP(A951,'DESARROLLO - COLECCIÓN'!$F$4:$K$128,2,0)</f>
        <v>Mujeres</v>
      </c>
      <c r="C951" s="6">
        <v>2708</v>
      </c>
      <c r="D951" s="7" t="str">
        <f>VLOOKUP(C951,'DESARROLLO - COLECCIÓN'!$H$4:$J$128,3,0)</f>
        <v>Trabajo</v>
      </c>
      <c r="E951" s="7" t="str">
        <f>VLOOKUP(C951,'DESARROLLO - COLECCIÓN'!$H$4:$K$128,4,0)</f>
        <v>DATAMUJERES-TRABAJO</v>
      </c>
      <c r="F951" s="6"/>
      <c r="G951" s="6"/>
      <c r="H951" s="7"/>
      <c r="I951" s="7"/>
      <c r="J951" s="7"/>
      <c r="K951" s="7"/>
      <c r="L951" s="6"/>
      <c r="M951" s="6"/>
      <c r="N951" s="8"/>
      <c r="O951" s="8"/>
    </row>
    <row r="952" spans="1:15" x14ac:dyDescent="0.3">
      <c r="A952" s="14">
        <v>28</v>
      </c>
      <c r="B952" s="5" t="str">
        <f>VLOOKUP(A952,'DESARROLLO - COLECCIÓN'!$F$4:$K$128,2,0)</f>
        <v>Política y Gobierno</v>
      </c>
      <c r="C952" s="6"/>
      <c r="D952" s="7" t="e">
        <f>VLOOKUP(C952,'DESARROLLO - COLECCIÓN'!$H$4:$J$128,3,0)</f>
        <v>#N/A</v>
      </c>
      <c r="E952" s="7" t="e">
        <f>VLOOKUP(C952,'DESARROLLO - COLECCIÓN'!$H$4:$K$128,4,0)</f>
        <v>#N/A</v>
      </c>
      <c r="F952" s="6"/>
      <c r="G952" s="6"/>
      <c r="H952" s="7"/>
      <c r="I952" s="7"/>
      <c r="J952" s="7"/>
      <c r="K952" s="7"/>
      <c r="L952" s="6" t="s">
        <v>419</v>
      </c>
      <c r="M952" s="6" t="s">
        <v>419</v>
      </c>
      <c r="N952" s="8"/>
      <c r="O952" s="8"/>
    </row>
    <row r="953" spans="1:15" x14ac:dyDescent="0.3">
      <c r="A953" s="14">
        <v>28</v>
      </c>
      <c r="B953" s="5" t="str">
        <f>VLOOKUP(A953,'DESARROLLO - COLECCIÓN'!$F$4:$K$128,2,0)</f>
        <v>Política y Gobierno</v>
      </c>
      <c r="C953" s="6"/>
      <c r="D953" s="7" t="e">
        <f>VLOOKUP(C953,'DESARROLLO - COLECCIÓN'!$H$4:$J$128,3,0)</f>
        <v>#N/A</v>
      </c>
      <c r="E953" s="7" t="e">
        <f>VLOOKUP(C953,'DESARROLLO - COLECCIÓN'!$H$4:$K$128,4,0)</f>
        <v>#N/A</v>
      </c>
      <c r="F953" s="6"/>
      <c r="G953" s="6"/>
      <c r="H953" s="7"/>
      <c r="I953" s="7"/>
      <c r="J953" s="7"/>
      <c r="K953" s="7"/>
      <c r="L953" s="6" t="s">
        <v>420</v>
      </c>
      <c r="M953" s="6" t="s">
        <v>420</v>
      </c>
      <c r="N953" s="8"/>
      <c r="O953" s="8"/>
    </row>
    <row r="954" spans="1:15" x14ac:dyDescent="0.3">
      <c r="A954" s="14">
        <v>28</v>
      </c>
      <c r="B954" s="5" t="str">
        <f>VLOOKUP(A954,'DESARROLLO - COLECCIÓN'!$F$4:$K$128,2,0)</f>
        <v>Política y Gobierno</v>
      </c>
      <c r="C954" s="6"/>
      <c r="D954" s="7" t="e">
        <f>VLOOKUP(C954,'DESARROLLO - COLECCIÓN'!$H$4:$J$128,3,0)</f>
        <v>#N/A</v>
      </c>
      <c r="E954" s="7" t="e">
        <f>VLOOKUP(C954,'DESARROLLO - COLECCIÓN'!$H$4:$K$128,4,0)</f>
        <v>#N/A</v>
      </c>
      <c r="F954" s="6"/>
      <c r="G954" s="6"/>
      <c r="H954" s="7"/>
      <c r="I954" s="7"/>
      <c r="J954" s="7"/>
      <c r="K954" s="7"/>
      <c r="L954" s="6" t="s">
        <v>419</v>
      </c>
      <c r="M954" s="6" t="s">
        <v>419</v>
      </c>
      <c r="N954" s="8"/>
      <c r="O954" s="8"/>
    </row>
    <row r="955" spans="1:15" x14ac:dyDescent="0.3">
      <c r="A955" s="14">
        <v>28</v>
      </c>
      <c r="B955" s="5" t="str">
        <f>VLOOKUP(A955,'DESARROLLO - COLECCIÓN'!$F$4:$K$128,2,0)</f>
        <v>Política y Gobierno</v>
      </c>
      <c r="C955" s="6"/>
      <c r="D955" s="7" t="e">
        <f>VLOOKUP(C955,'DESARROLLO - COLECCIÓN'!$H$4:$J$128,3,0)</f>
        <v>#N/A</v>
      </c>
      <c r="E955" s="7" t="e">
        <f>VLOOKUP(C955,'DESARROLLO - COLECCIÓN'!$H$4:$K$128,4,0)</f>
        <v>#N/A</v>
      </c>
      <c r="F955" s="6"/>
      <c r="G955" s="6"/>
      <c r="H955" s="7"/>
      <c r="I955" s="7"/>
      <c r="J955" s="7"/>
      <c r="K955" s="7"/>
      <c r="L955" s="6" t="s">
        <v>419</v>
      </c>
      <c r="M955" s="6" t="s">
        <v>420</v>
      </c>
      <c r="N955" s="8"/>
      <c r="O955" s="8"/>
    </row>
    <row r="956" spans="1:15" x14ac:dyDescent="0.3">
      <c r="A956" s="14">
        <v>29</v>
      </c>
      <c r="B956" s="5" t="str">
        <f>VLOOKUP(A956,'DESARROLLO - COLECCIÓN'!$F$4:$K$128,2,0)</f>
        <v>Gobiernos Locales</v>
      </c>
      <c r="D956" s="7" t="e">
        <f>VLOOKUP(C956,'DESARROLLO - COLECCIÓN'!$H$4:$J$128,3,0)</f>
        <v>#N/A</v>
      </c>
      <c r="E956" s="7" t="e">
        <f>VLOOKUP(C956,'DESARROLLO - COLECCIÓN'!$H$4:$K$128,4,0)</f>
        <v>#N/A</v>
      </c>
      <c r="F956" s="6"/>
      <c r="G956" s="6"/>
      <c r="H956" s="7"/>
      <c r="I956" s="7"/>
      <c r="J956" s="7"/>
      <c r="K956" s="7"/>
      <c r="L956" s="6" t="s">
        <v>419</v>
      </c>
      <c r="M956" s="6" t="s">
        <v>419</v>
      </c>
      <c r="N956" s="9" t="s">
        <v>472</v>
      </c>
    </row>
    <row r="957" spans="1:15" x14ac:dyDescent="0.3">
      <c r="A957" s="14">
        <v>30</v>
      </c>
      <c r="B957" s="5" t="str">
        <f>VLOOKUP(A957,'DESARROLLO - COLECCIÓN'!$F$4:$K$128,2,0)</f>
        <v>Gobiernos Subnacionales</v>
      </c>
      <c r="D957" s="7" t="e">
        <f>VLOOKUP(C957,'DESARROLLO - COLECCIÓN'!$H$4:$J$128,3,0)</f>
        <v>#N/A</v>
      </c>
      <c r="E957" s="7" t="e">
        <f>VLOOKUP(C957,'DESARROLLO - COLECCIÓN'!$H$4:$K$128,4,0)</f>
        <v>#N/A</v>
      </c>
    </row>
    <row r="958" spans="1:15" x14ac:dyDescent="0.3">
      <c r="A958" s="14">
        <v>30</v>
      </c>
      <c r="B958" s="5" t="str">
        <f>VLOOKUP(A958,'DESARROLLO - COLECCIÓN'!$F$4:$K$128,2,0)</f>
        <v>Gobiernos Subnacionales</v>
      </c>
      <c r="D958" s="7" t="e">
        <f>VLOOKUP(C958,'DESARROLLO - COLECCIÓN'!$H$4:$J$128,3,0)</f>
        <v>#N/A</v>
      </c>
      <c r="E958" s="7" t="e">
        <f>VLOOKUP(C958,'DESARROLLO - COLECCIÓN'!$H$4:$K$128,4,0)</f>
        <v>#N/A</v>
      </c>
      <c r="N958" s="1"/>
      <c r="O958" s="1"/>
    </row>
    <row r="959" spans="1:15" x14ac:dyDescent="0.3">
      <c r="A959" s="1">
        <v>27</v>
      </c>
      <c r="B959" s="5" t="str">
        <f>VLOOKUP(A959,'DESARROLLO - COLECCIÓN'!$F$4:$K$128,2,0)</f>
        <v>Mujeres</v>
      </c>
      <c r="C959" s="1"/>
      <c r="D959" s="7" t="e">
        <f>VLOOKUP(C959,'DESARROLLO - COLECCIÓN'!$H$4:$J$128,3,0)</f>
        <v>#N/A</v>
      </c>
      <c r="E959" s="7" t="e">
        <f>VLOOKUP(C959,'DESARROLLO - COLECCIÓN'!$H$4:$K$128,4,0)</f>
        <v>#N/A</v>
      </c>
      <c r="L959" s="1"/>
      <c r="M959" s="1"/>
      <c r="N959" s="1"/>
      <c r="O959" s="1"/>
    </row>
    <row r="960" spans="1:15" x14ac:dyDescent="0.3">
      <c r="A960" s="1"/>
      <c r="B960" s="5" t="e">
        <f>VLOOKUP(A960,'DESARROLLO - COLECCIÓN'!$F$4:$K$128,2,0)</f>
        <v>#N/A</v>
      </c>
      <c r="C960" s="1"/>
      <c r="D960" s="7" t="e">
        <f>VLOOKUP(C960,'DESARROLLO - COLECCIÓN'!$H$4:$J$128,3,0)</f>
        <v>#N/A</v>
      </c>
      <c r="E960" s="7" t="e">
        <f>VLOOKUP(C960,'DESARROLLO - COLECCIÓN'!$H$4:$K$128,4,0)</f>
        <v>#N/A</v>
      </c>
      <c r="L960" s="1"/>
      <c r="M960" s="1"/>
    </row>
    <row r="961" spans="1:14" x14ac:dyDescent="0.3">
      <c r="A961" s="1"/>
      <c r="B961" s="5" t="e">
        <f>VLOOKUP(A961,'DESARROLLO - COLECCIÓN'!$F$4:$K$128,2,0)</f>
        <v>#N/A</v>
      </c>
      <c r="C961" s="1"/>
      <c r="L961" s="1"/>
      <c r="M961" s="1"/>
      <c r="N961" s="9" t="s">
        <v>472</v>
      </c>
    </row>
    <row r="962" spans="1:14" x14ac:dyDescent="0.3">
      <c r="A962" s="1"/>
      <c r="B962" s="5" t="e">
        <f>VLOOKUP(A962,'DESARROLLO - COLECCIÓN'!$F$4:$K$128,2,0)</f>
        <v>#N/A</v>
      </c>
      <c r="C962" s="1"/>
      <c r="L962" s="1"/>
      <c r="M962" s="1"/>
      <c r="N962" s="9" t="s">
        <v>473</v>
      </c>
    </row>
    <row r="963" spans="1:14" x14ac:dyDescent="0.3">
      <c r="A963" s="1"/>
      <c r="B963" s="5" t="e">
        <f>VLOOKUP(A963,'DESARROLLO - COLECCIÓN'!$F$4:$K$128,2,0)</f>
        <v>#N/A</v>
      </c>
      <c r="C963" s="1"/>
      <c r="L963" s="1"/>
      <c r="M963" s="1"/>
    </row>
    <row r="964" spans="1:14" x14ac:dyDescent="0.3">
      <c r="A964" s="1"/>
      <c r="B964" s="5" t="e">
        <f>VLOOKUP(A964,'DESARROLLO - COLECCIÓN'!$F$4:$K$128,2,0)</f>
        <v>#N/A</v>
      </c>
      <c r="C964" s="1"/>
      <c r="L964" s="1"/>
      <c r="M964" s="1"/>
    </row>
    <row r="965" spans="1:14" x14ac:dyDescent="0.3">
      <c r="A965" s="1"/>
      <c r="B965" s="5" t="e">
        <f>VLOOKUP(A965,'DESARROLLO - COLECCIÓN'!$F$4:$K$128,2,0)</f>
        <v>#N/A</v>
      </c>
      <c r="C965" s="1"/>
      <c r="L965" s="1"/>
      <c r="M965" s="1"/>
    </row>
  </sheetData>
  <autoFilter ref="A3:P3" xr:uid="{2A1B4173-9E2E-43F1-B787-1BBE2A8C520C}"/>
  <sortState xmlns:xlrd2="http://schemas.microsoft.com/office/spreadsheetml/2017/richdata2" ref="C205:K261">
    <sortCondition ref="C205:C261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A698-4B6D-4BB0-93D0-D2949A03E30B}">
  <sheetPr>
    <tabColor rgb="FF00B0F0"/>
  </sheetPr>
  <dimension ref="A3:T14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8" sqref="E18"/>
    </sheetView>
  </sheetViews>
  <sheetFormatPr baseColWidth="10" defaultRowHeight="13" x14ac:dyDescent="0.3"/>
  <cols>
    <col min="1" max="1" width="7.81640625" style="9" bestFit="1" customWidth="1"/>
    <col min="2" max="2" width="35.90625" style="1" customWidth="1"/>
    <col min="3" max="3" width="10.1796875" style="9" bestFit="1" customWidth="1"/>
    <col min="4" max="4" width="10.1796875" style="9" customWidth="1"/>
    <col min="5" max="5" width="39.54296875" style="1" bestFit="1" customWidth="1"/>
    <col min="6" max="6" width="28.90625" style="1" customWidth="1"/>
    <col min="7" max="7" width="31.54296875" style="30" customWidth="1"/>
    <col min="8" max="9" width="17.6328125" style="9" customWidth="1"/>
    <col min="10" max="10" width="34.6328125" style="30" customWidth="1"/>
    <col min="11" max="11" width="30.1796875" style="30" customWidth="1"/>
    <col min="12" max="12" width="30.6328125" style="9" bestFit="1" customWidth="1"/>
    <col min="13" max="13" width="36.36328125" style="9" bestFit="1" customWidth="1"/>
    <col min="14" max="14" width="26.26953125" style="1" bestFit="1" customWidth="1"/>
    <col min="15" max="15" width="12.1796875" style="1" bestFit="1" customWidth="1"/>
    <col min="16" max="16384" width="10.90625" style="1"/>
  </cols>
  <sheetData>
    <row r="3" spans="1:14" x14ac:dyDescent="0.3">
      <c r="A3" s="2" t="s">
        <v>85</v>
      </c>
      <c r="B3" s="3" t="s">
        <v>406</v>
      </c>
      <c r="C3" s="2" t="s">
        <v>408</v>
      </c>
      <c r="D3" s="2" t="s">
        <v>527</v>
      </c>
      <c r="E3" s="3" t="s">
        <v>407</v>
      </c>
      <c r="F3" s="3" t="s">
        <v>412</v>
      </c>
      <c r="G3" s="2" t="s">
        <v>1149</v>
      </c>
      <c r="H3" s="2" t="s">
        <v>1151</v>
      </c>
      <c r="I3" s="2" t="s">
        <v>1184</v>
      </c>
      <c r="J3" s="2" t="s">
        <v>1152</v>
      </c>
      <c r="K3" s="2" t="s">
        <v>1153</v>
      </c>
      <c r="L3" s="2" t="s">
        <v>464</v>
      </c>
      <c r="M3" s="2" t="s">
        <v>479</v>
      </c>
      <c r="N3" s="2" t="s">
        <v>461</v>
      </c>
    </row>
    <row r="4" spans="1:14" ht="14.5" x14ac:dyDescent="0.35">
      <c r="A4" s="4">
        <v>10</v>
      </c>
      <c r="B4" s="5" t="str">
        <f>VLOOKUP(A4,'DESARROLLO - COLECCIÓN'!$F$4:$J$128,2,0)</f>
        <v>Agropecuario y Forestal</v>
      </c>
      <c r="C4" s="6">
        <f>A4*100+D4</f>
        <v>1001</v>
      </c>
      <c r="D4" s="6">
        <v>1</v>
      </c>
      <c r="E4" s="7" t="str">
        <f>VLOOKUP(C4,'DESARROLLO - COLECCIÓN'!$H$4:$J$128,3,0)</f>
        <v>Agricultura</v>
      </c>
      <c r="F4" s="7" t="str">
        <f>VLOOKUP(C4,'DESARROLLO - COLECCIÓN'!$H$4:$K$128,4,0)</f>
        <v>DATAAGRO</v>
      </c>
      <c r="G4" s="101" t="s">
        <v>1155</v>
      </c>
      <c r="H4" s="6">
        <v>4.0999999999999996</v>
      </c>
      <c r="I4" s="6"/>
      <c r="J4" s="104" t="s">
        <v>1156</v>
      </c>
      <c r="K4" s="104" t="s">
        <v>1157</v>
      </c>
      <c r="L4" s="6"/>
      <c r="M4" s="6" t="s">
        <v>487</v>
      </c>
    </row>
    <row r="5" spans="1:14" ht="14.5" x14ac:dyDescent="0.35">
      <c r="A5" s="4">
        <f>+A4</f>
        <v>10</v>
      </c>
      <c r="B5" s="5" t="str">
        <f>VLOOKUP(A5,'DESARROLLO - COLECCIÓN'!$F$4:$J$128,2,0)</f>
        <v>Agropecuario y Forestal</v>
      </c>
      <c r="C5" s="6">
        <f t="shared" ref="C5:C19" si="0">A5*100+D5</f>
        <v>1001</v>
      </c>
      <c r="D5" s="6">
        <f>+D4</f>
        <v>1</v>
      </c>
      <c r="E5" s="7" t="str">
        <f>VLOOKUP(C5,'DESARROLLO - COLECCIÓN'!$H$4:$J$128,3,0)</f>
        <v>Agricultura</v>
      </c>
      <c r="F5" s="7" t="str">
        <f>VLOOKUP(C5,'DESARROLLO - COLECCIÓN'!$H$4:$K$128,4,0)</f>
        <v>DATAAGRO</v>
      </c>
      <c r="G5" s="101" t="s">
        <v>1158</v>
      </c>
      <c r="H5" s="6">
        <v>4.2</v>
      </c>
      <c r="I5" s="6"/>
      <c r="J5" s="104" t="s">
        <v>1156</v>
      </c>
      <c r="K5" s="104" t="s">
        <v>1171</v>
      </c>
      <c r="L5" s="6"/>
      <c r="M5" s="6"/>
    </row>
    <row r="6" spans="1:14" ht="14.5" x14ac:dyDescent="0.35">
      <c r="A6" s="4">
        <f t="shared" ref="A6:A22" si="1">+A5</f>
        <v>10</v>
      </c>
      <c r="B6" s="5" t="str">
        <f>VLOOKUP(A6,'DESARROLLO - COLECCIÓN'!$F$4:$J$128,2,0)</f>
        <v>Agropecuario y Forestal</v>
      </c>
      <c r="C6" s="6">
        <f t="shared" si="0"/>
        <v>1001</v>
      </c>
      <c r="D6" s="6">
        <f t="shared" ref="D6:D19" si="2">+D5</f>
        <v>1</v>
      </c>
      <c r="E6" s="7" t="str">
        <f>VLOOKUP(C6,'DESARROLLO - COLECCIÓN'!$H$4:$J$128,3,0)</f>
        <v>Agricultura</v>
      </c>
      <c r="F6" s="7" t="str">
        <f>VLOOKUP(C6,'DESARROLLO - COLECCIÓN'!$H$4:$K$128,4,0)</f>
        <v>DATAAGRO</v>
      </c>
      <c r="G6" s="101" t="s">
        <v>1159</v>
      </c>
      <c r="H6" s="6">
        <v>4.3</v>
      </c>
      <c r="I6" s="6"/>
      <c r="J6" s="104" t="s">
        <v>1156</v>
      </c>
      <c r="K6" s="104" t="s">
        <v>1172</v>
      </c>
      <c r="L6" s="6"/>
      <c r="M6" s="6"/>
    </row>
    <row r="7" spans="1:14" ht="14.5" x14ac:dyDescent="0.35">
      <c r="A7" s="4">
        <f t="shared" si="1"/>
        <v>10</v>
      </c>
      <c r="B7" s="5" t="str">
        <f>VLOOKUP(A7,'DESARROLLO - COLECCIÓN'!$F$4:$J$128,2,0)</f>
        <v>Agropecuario y Forestal</v>
      </c>
      <c r="C7" s="6">
        <f t="shared" si="0"/>
        <v>1001</v>
      </c>
      <c r="D7" s="6">
        <f t="shared" si="2"/>
        <v>1</v>
      </c>
      <c r="E7" s="7" t="str">
        <f>VLOOKUP(C7,'DESARROLLO - COLECCIÓN'!$H$4:$J$128,3,0)</f>
        <v>Agricultura</v>
      </c>
      <c r="F7" s="7" t="str">
        <f>VLOOKUP(C7,'DESARROLLO - COLECCIÓN'!$H$4:$K$128,4,0)</f>
        <v>DATAAGRO</v>
      </c>
      <c r="G7" s="101" t="s">
        <v>1160</v>
      </c>
      <c r="H7" s="6">
        <v>4.4000000000000004</v>
      </c>
      <c r="I7" s="6"/>
      <c r="J7" s="104" t="s">
        <v>1156</v>
      </c>
      <c r="K7" s="104" t="s">
        <v>1173</v>
      </c>
      <c r="L7" s="6"/>
      <c r="M7" s="6"/>
    </row>
    <row r="8" spans="1:14" ht="14.5" x14ac:dyDescent="0.35">
      <c r="A8" s="4">
        <f t="shared" si="1"/>
        <v>10</v>
      </c>
      <c r="B8" s="5" t="str">
        <f>VLOOKUP(A8,'DESARROLLO - COLECCIÓN'!$F$4:$J$128,2,0)</f>
        <v>Agropecuario y Forestal</v>
      </c>
      <c r="C8" s="6">
        <f t="shared" si="0"/>
        <v>1001</v>
      </c>
      <c r="D8" s="6">
        <f t="shared" si="2"/>
        <v>1</v>
      </c>
      <c r="E8" s="7" t="str">
        <f>VLOOKUP(C8,'DESARROLLO - COLECCIÓN'!$H$4:$J$128,3,0)</f>
        <v>Agricultura</v>
      </c>
      <c r="F8" s="7" t="str">
        <f>VLOOKUP(C8,'DESARROLLO - COLECCIÓN'!$H$4:$K$128,4,0)</f>
        <v>DATAAGRO</v>
      </c>
      <c r="G8" s="101" t="s">
        <v>1161</v>
      </c>
      <c r="H8" s="6">
        <v>4.5</v>
      </c>
      <c r="I8" s="6"/>
      <c r="J8" s="104" t="s">
        <v>1156</v>
      </c>
      <c r="K8" s="104" t="s">
        <v>1174</v>
      </c>
      <c r="L8" s="6"/>
      <c r="M8" s="6"/>
    </row>
    <row r="9" spans="1:14" ht="14.5" x14ac:dyDescent="0.35">
      <c r="A9" s="4">
        <f t="shared" si="1"/>
        <v>10</v>
      </c>
      <c r="B9" s="5" t="str">
        <f>VLOOKUP(A9,'DESARROLLO - COLECCIÓN'!$F$4:$J$128,2,0)</f>
        <v>Agropecuario y Forestal</v>
      </c>
      <c r="C9" s="6">
        <f t="shared" si="0"/>
        <v>1001</v>
      </c>
      <c r="D9" s="6">
        <f t="shared" si="2"/>
        <v>1</v>
      </c>
      <c r="E9" s="7" t="str">
        <f>VLOOKUP(C9,'DESARROLLO - COLECCIÓN'!$H$4:$J$128,3,0)</f>
        <v>Agricultura</v>
      </c>
      <c r="F9" s="7" t="str">
        <f>VLOOKUP(C9,'DESARROLLO - COLECCIÓN'!$H$4:$K$128,4,0)</f>
        <v>DATAAGRO</v>
      </c>
      <c r="G9" s="101" t="s">
        <v>1162</v>
      </c>
      <c r="H9" s="6">
        <v>4.5999999999999996</v>
      </c>
      <c r="I9" s="6"/>
      <c r="J9" s="104" t="s">
        <v>1156</v>
      </c>
      <c r="K9" s="104" t="s">
        <v>1175</v>
      </c>
      <c r="L9" s="6"/>
      <c r="M9" s="6"/>
    </row>
    <row r="10" spans="1:14" ht="14.5" x14ac:dyDescent="0.35">
      <c r="A10" s="4">
        <f t="shared" si="1"/>
        <v>10</v>
      </c>
      <c r="B10" s="5" t="str">
        <f>VLOOKUP(A10,'DESARROLLO - COLECCIÓN'!$F$4:$J$128,2,0)</f>
        <v>Agropecuario y Forestal</v>
      </c>
      <c r="C10" s="6">
        <f t="shared" si="0"/>
        <v>1001</v>
      </c>
      <c r="D10" s="6">
        <f t="shared" si="2"/>
        <v>1</v>
      </c>
      <c r="E10" s="7" t="str">
        <f>VLOOKUP(C10,'DESARROLLO - COLECCIÓN'!$H$4:$J$128,3,0)</f>
        <v>Agricultura</v>
      </c>
      <c r="F10" s="7" t="str">
        <f>VLOOKUP(C10,'DESARROLLO - COLECCIÓN'!$H$4:$K$128,4,0)</f>
        <v>DATAAGRO</v>
      </c>
      <c r="G10" s="101" t="s">
        <v>1163</v>
      </c>
      <c r="H10" s="6">
        <v>4.7</v>
      </c>
      <c r="I10" s="6"/>
      <c r="J10" s="104" t="s">
        <v>1156</v>
      </c>
      <c r="K10" s="104" t="s">
        <v>1176</v>
      </c>
      <c r="L10" s="6"/>
      <c r="M10" s="6"/>
    </row>
    <row r="11" spans="1:14" ht="14.5" x14ac:dyDescent="0.35">
      <c r="A11" s="4">
        <f t="shared" si="1"/>
        <v>10</v>
      </c>
      <c r="B11" s="5" t="str">
        <f>VLOOKUP(A11,'DESARROLLO - COLECCIÓN'!$F$4:$J$128,2,0)</f>
        <v>Agropecuario y Forestal</v>
      </c>
      <c r="C11" s="6">
        <f t="shared" si="0"/>
        <v>1001</v>
      </c>
      <c r="D11" s="6">
        <f t="shared" si="2"/>
        <v>1</v>
      </c>
      <c r="E11" s="7" t="str">
        <f>VLOOKUP(C11,'DESARROLLO - COLECCIÓN'!$H$4:$J$128,3,0)</f>
        <v>Agricultura</v>
      </c>
      <c r="F11" s="7" t="str">
        <f>VLOOKUP(C11,'DESARROLLO - COLECCIÓN'!$H$4:$K$128,4,0)</f>
        <v>DATAAGRO</v>
      </c>
      <c r="G11" s="101" t="s">
        <v>1164</v>
      </c>
      <c r="H11" s="6">
        <v>4.8</v>
      </c>
      <c r="I11" s="6"/>
      <c r="J11" s="104" t="s">
        <v>1156</v>
      </c>
      <c r="K11" s="104" t="s">
        <v>1177</v>
      </c>
      <c r="L11" s="6"/>
      <c r="M11" s="6"/>
    </row>
    <row r="12" spans="1:14" ht="14.5" x14ac:dyDescent="0.35">
      <c r="A12" s="4">
        <f t="shared" si="1"/>
        <v>10</v>
      </c>
      <c r="B12" s="5" t="str">
        <f>VLOOKUP(A12,'DESARROLLO - COLECCIÓN'!$F$4:$J$128,2,0)</f>
        <v>Agropecuario y Forestal</v>
      </c>
      <c r="C12" s="6">
        <f t="shared" si="0"/>
        <v>1001</v>
      </c>
      <c r="D12" s="6">
        <f t="shared" si="2"/>
        <v>1</v>
      </c>
      <c r="E12" s="7" t="str">
        <f>VLOOKUP(C12,'DESARROLLO - COLECCIÓN'!$H$4:$J$128,3,0)</f>
        <v>Agricultura</v>
      </c>
      <c r="F12" s="7" t="str">
        <f>VLOOKUP(C12,'DESARROLLO - COLECCIÓN'!$H$4:$K$128,4,0)</f>
        <v>DATAAGRO</v>
      </c>
      <c r="G12" s="101" t="s">
        <v>1165</v>
      </c>
      <c r="H12" s="6">
        <v>4.9000000000000004</v>
      </c>
      <c r="I12" s="6"/>
      <c r="J12" s="104" t="s">
        <v>1156</v>
      </c>
      <c r="K12" s="104" t="s">
        <v>1178</v>
      </c>
      <c r="L12" s="6"/>
      <c r="M12" s="6"/>
    </row>
    <row r="13" spans="1:14" ht="14.5" x14ac:dyDescent="0.35">
      <c r="A13" s="4">
        <f t="shared" si="1"/>
        <v>10</v>
      </c>
      <c r="B13" s="5" t="str">
        <f>VLOOKUP(A13,'DESARROLLO - COLECCIÓN'!$F$4:$J$128,2,0)</f>
        <v>Agropecuario y Forestal</v>
      </c>
      <c r="C13" s="6">
        <f t="shared" si="0"/>
        <v>1001</v>
      </c>
      <c r="D13" s="6">
        <f t="shared" si="2"/>
        <v>1</v>
      </c>
      <c r="E13" s="7" t="str">
        <f>VLOOKUP(C13,'DESARROLLO - COLECCIÓN'!$H$4:$J$128,3,0)</f>
        <v>Agricultura</v>
      </c>
      <c r="F13" s="7" t="str">
        <f>VLOOKUP(C13,'DESARROLLO - COLECCIÓN'!$H$4:$K$128,4,0)</f>
        <v>DATAAGRO</v>
      </c>
      <c r="G13" s="101" t="s">
        <v>1183</v>
      </c>
      <c r="H13" s="105" t="s">
        <v>546</v>
      </c>
      <c r="I13" s="105"/>
      <c r="J13" s="104" t="s">
        <v>1156</v>
      </c>
      <c r="K13" s="104" t="s">
        <v>1179</v>
      </c>
      <c r="L13" s="6"/>
      <c r="M13" s="6"/>
    </row>
    <row r="14" spans="1:14" ht="14.5" x14ac:dyDescent="0.35">
      <c r="A14" s="4">
        <f t="shared" si="1"/>
        <v>10</v>
      </c>
      <c r="B14" s="5" t="str">
        <f>VLOOKUP(A14,'DESARROLLO - COLECCIÓN'!$F$4:$J$128,2,0)</f>
        <v>Agropecuario y Forestal</v>
      </c>
      <c r="C14" s="6">
        <f t="shared" si="0"/>
        <v>1001</v>
      </c>
      <c r="D14" s="6">
        <f t="shared" si="2"/>
        <v>1</v>
      </c>
      <c r="E14" s="7" t="str">
        <f>VLOOKUP(C14,'DESARROLLO - COLECCIÓN'!$H$4:$J$128,3,0)</f>
        <v>Agricultura</v>
      </c>
      <c r="F14" s="7" t="str">
        <f>VLOOKUP(C14,'DESARROLLO - COLECCIÓN'!$H$4:$K$128,4,0)</f>
        <v>DATAAGRO</v>
      </c>
      <c r="G14" s="101" t="s">
        <v>1166</v>
      </c>
      <c r="H14" s="6">
        <v>4.1100000000000003</v>
      </c>
      <c r="I14" s="6"/>
      <c r="J14" s="104" t="s">
        <v>1156</v>
      </c>
      <c r="K14" s="104" t="s">
        <v>1180</v>
      </c>
      <c r="L14" s="6"/>
      <c r="M14" s="6"/>
    </row>
    <row r="15" spans="1:14" ht="14.5" x14ac:dyDescent="0.35">
      <c r="A15" s="4">
        <f t="shared" si="1"/>
        <v>10</v>
      </c>
      <c r="B15" s="5" t="str">
        <f>VLOOKUP(A15,'DESARROLLO - COLECCIÓN'!$F$4:$J$128,2,0)</f>
        <v>Agropecuario y Forestal</v>
      </c>
      <c r="C15" s="6">
        <f t="shared" si="0"/>
        <v>1001</v>
      </c>
      <c r="D15" s="6">
        <f t="shared" si="2"/>
        <v>1</v>
      </c>
      <c r="E15" s="7" t="str">
        <f>VLOOKUP(C15,'DESARROLLO - COLECCIÓN'!$H$4:$J$128,3,0)</f>
        <v>Agricultura</v>
      </c>
      <c r="F15" s="7" t="str">
        <f>VLOOKUP(C15,'DESARROLLO - COLECCIÓN'!$H$4:$K$128,4,0)</f>
        <v>DATAAGRO</v>
      </c>
      <c r="G15" s="101" t="s">
        <v>1167</v>
      </c>
      <c r="H15" s="6">
        <v>4.12</v>
      </c>
      <c r="I15" s="6"/>
      <c r="J15" s="104" t="s">
        <v>1156</v>
      </c>
      <c r="K15" s="104" t="s">
        <v>1181</v>
      </c>
      <c r="L15" s="6"/>
      <c r="M15" s="6"/>
    </row>
    <row r="16" spans="1:14" ht="14.5" x14ac:dyDescent="0.35">
      <c r="A16" s="4">
        <f t="shared" si="1"/>
        <v>10</v>
      </c>
      <c r="B16" s="5" t="str">
        <f>VLOOKUP(A16,'DESARROLLO - COLECCIÓN'!$F$4:$J$128,2,0)</f>
        <v>Agropecuario y Forestal</v>
      </c>
      <c r="C16" s="6">
        <f t="shared" si="0"/>
        <v>1001</v>
      </c>
      <c r="D16" s="6">
        <f t="shared" si="2"/>
        <v>1</v>
      </c>
      <c r="E16" s="7" t="str">
        <f>VLOOKUP(C16,'DESARROLLO - COLECCIÓN'!$H$4:$J$128,3,0)</f>
        <v>Agricultura</v>
      </c>
      <c r="F16" s="7" t="str">
        <f>VLOOKUP(C16,'DESARROLLO - COLECCIÓN'!$H$4:$K$128,4,0)</f>
        <v>DATAAGRO</v>
      </c>
      <c r="G16" s="101" t="s">
        <v>1168</v>
      </c>
      <c r="H16" s="6">
        <v>4.13</v>
      </c>
      <c r="I16" s="6"/>
      <c r="J16" s="104" t="s">
        <v>1156</v>
      </c>
      <c r="K16" s="104" t="s">
        <v>1182</v>
      </c>
      <c r="L16" s="6"/>
      <c r="M16" s="6"/>
    </row>
    <row r="17" spans="1:13" ht="14.5" x14ac:dyDescent="0.35">
      <c r="A17" s="4">
        <f t="shared" si="1"/>
        <v>10</v>
      </c>
      <c r="B17" s="5" t="str">
        <f>VLOOKUP(A17,'DESARROLLO - COLECCIÓN'!$F$4:$J$128,2,0)</f>
        <v>Agropecuario y Forestal</v>
      </c>
      <c r="C17" s="6">
        <f t="shared" si="0"/>
        <v>1001</v>
      </c>
      <c r="D17" s="6">
        <f t="shared" si="2"/>
        <v>1</v>
      </c>
      <c r="E17" s="7" t="str">
        <f>VLOOKUP(C17,'DESARROLLO - COLECCIÓN'!$H$4:$J$128,3,0)</f>
        <v>Agricultura</v>
      </c>
      <c r="F17" s="7" t="str">
        <f>VLOOKUP(C17,'DESARROLLO - COLECCIÓN'!$H$4:$K$128,4,0)</f>
        <v>DATAAGRO</v>
      </c>
      <c r="G17" s="101" t="s">
        <v>1169</v>
      </c>
      <c r="H17" s="6">
        <v>4.1399999999999997</v>
      </c>
      <c r="I17" s="6"/>
      <c r="J17" s="104" t="s">
        <v>1156</v>
      </c>
      <c r="K17" s="101"/>
      <c r="L17" s="6"/>
      <c r="M17" s="6"/>
    </row>
    <row r="18" spans="1:13" ht="14.5" x14ac:dyDescent="0.35">
      <c r="A18" s="4">
        <f t="shared" si="1"/>
        <v>10</v>
      </c>
      <c r="B18" s="5" t="str">
        <f>VLOOKUP(A18,'DESARROLLO - COLECCIÓN'!$F$4:$J$128,2,0)</f>
        <v>Agropecuario y Forestal</v>
      </c>
      <c r="C18" s="6">
        <f t="shared" si="0"/>
        <v>1001</v>
      </c>
      <c r="D18" s="6">
        <f t="shared" si="2"/>
        <v>1</v>
      </c>
      <c r="E18" s="7" t="str">
        <f>VLOOKUP(C18,'DESARROLLO - COLECCIÓN'!$H$4:$J$128,3,0)</f>
        <v>Agricultura</v>
      </c>
      <c r="F18" s="7" t="str">
        <f>VLOOKUP(C18,'DESARROLLO - COLECCIÓN'!$H$4:$K$128,4,0)</f>
        <v>DATAAGRO</v>
      </c>
      <c r="G18" s="101" t="s">
        <v>1170</v>
      </c>
      <c r="H18" s="6">
        <v>4.1500000000000004</v>
      </c>
      <c r="I18" s="6"/>
      <c r="J18" s="104" t="s">
        <v>1156</v>
      </c>
      <c r="K18" s="101"/>
      <c r="L18" s="6"/>
      <c r="M18" s="6"/>
    </row>
    <row r="19" spans="1:13" x14ac:dyDescent="0.3">
      <c r="A19" s="4">
        <f t="shared" si="1"/>
        <v>10</v>
      </c>
      <c r="B19" s="5" t="str">
        <f>VLOOKUP(A19,'DESARROLLO - COLECCIÓN'!$F$4:$J$128,2,0)</f>
        <v>Agropecuario y Forestal</v>
      </c>
      <c r="C19" s="6">
        <f t="shared" si="0"/>
        <v>1001</v>
      </c>
      <c r="D19" s="6">
        <f t="shared" si="2"/>
        <v>1</v>
      </c>
      <c r="E19" s="7" t="str">
        <f>VLOOKUP(C19,'DESARROLLO - COLECCIÓN'!$H$4:$J$128,3,0)</f>
        <v>Agricultura</v>
      </c>
      <c r="F19" s="7" t="str">
        <f>VLOOKUP(C19,'DESARROLLO - COLECCIÓN'!$H$4:$K$128,4,0)</f>
        <v>DATAAGRO</v>
      </c>
      <c r="G19" s="101"/>
      <c r="H19" s="6"/>
      <c r="I19" s="6"/>
      <c r="J19" s="101"/>
      <c r="K19" s="101"/>
      <c r="L19" s="6"/>
      <c r="M19" s="6"/>
    </row>
    <row r="20" spans="1:13" x14ac:dyDescent="0.3">
      <c r="A20" s="4">
        <f>+A19</f>
        <v>10</v>
      </c>
      <c r="B20" s="5" t="str">
        <f>VLOOKUP(A20,'DESARROLLO - COLECCIÓN'!$F$4:$J$128,2,0)</f>
        <v>Agropecuario y Forestal</v>
      </c>
      <c r="C20" s="6">
        <f t="shared" ref="C20:C22" si="3">A20*100+D20</f>
        <v>1002</v>
      </c>
      <c r="D20" s="6">
        <v>2</v>
      </c>
      <c r="E20" s="7" t="str">
        <f>VLOOKUP(C20,'DESARROLLO - COLECCIÓN'!$H$4:$J$128,3,0)</f>
        <v>Pesca y acuicultura</v>
      </c>
      <c r="F20" s="7" t="str">
        <f>VLOOKUP(C20,'DESARROLLO - COLECCIÓN'!$H$4:$K$128,4,0)</f>
        <v>DATAPESCA</v>
      </c>
      <c r="G20" s="101"/>
      <c r="H20" s="6"/>
      <c r="I20" s="6"/>
      <c r="J20" s="101"/>
      <c r="K20" s="101"/>
      <c r="L20" s="8" t="s">
        <v>470</v>
      </c>
      <c r="M20" s="8"/>
    </row>
    <row r="21" spans="1:13" x14ac:dyDescent="0.3">
      <c r="A21" s="4">
        <f t="shared" si="1"/>
        <v>10</v>
      </c>
      <c r="B21" s="5" t="str">
        <f>VLOOKUP(A21,'DESARROLLO - COLECCIÓN'!$F$4:$J$128,2,0)</f>
        <v>Agropecuario y Forestal</v>
      </c>
      <c r="C21" s="6">
        <f t="shared" si="3"/>
        <v>1003</v>
      </c>
      <c r="D21" s="6">
        <v>3</v>
      </c>
      <c r="E21" s="7" t="str">
        <f>VLOOKUP(C21,'DESARROLLO - COLECCIÓN'!$H$4:$J$128,3,0)</f>
        <v>Silvicultura</v>
      </c>
      <c r="F21" s="7" t="str">
        <f>VLOOKUP(C21,'DESARROLLO - COLECCIÓN'!$H$4:$K$128,4,0)</f>
        <v>DATAFOREST</v>
      </c>
      <c r="G21" s="101"/>
      <c r="H21" s="6"/>
      <c r="I21" s="6"/>
      <c r="J21" s="101"/>
      <c r="K21" s="101"/>
      <c r="L21" s="8" t="s">
        <v>5</v>
      </c>
      <c r="M21" s="8"/>
    </row>
    <row r="22" spans="1:13" x14ac:dyDescent="0.3">
      <c r="A22" s="4">
        <f t="shared" si="1"/>
        <v>10</v>
      </c>
      <c r="B22" s="5" t="str">
        <f>VLOOKUP(A22,'DESARROLLO - COLECCIÓN'!$F$4:$J$128,2,0)</f>
        <v>Agropecuario y Forestal</v>
      </c>
      <c r="C22" s="6">
        <f t="shared" si="3"/>
        <v>1004</v>
      </c>
      <c r="D22" s="6">
        <v>4</v>
      </c>
      <c r="E22" s="7" t="str">
        <f>VLOOKUP(C22,'DESARROLLO - COLECCIÓN'!$H$4:$J$128,3,0)</f>
        <v>Ganadería</v>
      </c>
      <c r="F22" s="7" t="str">
        <f>VLOOKUP(C22,'DESARROLLO - COLECCIÓN'!$H$4:$K$128,4,0)</f>
        <v>DATAGANADERÍA</v>
      </c>
      <c r="G22" s="101"/>
      <c r="H22" s="6"/>
      <c r="I22" s="6"/>
      <c r="J22" s="101"/>
      <c r="K22" s="101"/>
      <c r="L22" s="8" t="s">
        <v>86</v>
      </c>
      <c r="M22" s="8"/>
    </row>
    <row r="23" spans="1:13" x14ac:dyDescent="0.3">
      <c r="A23" s="9">
        <v>11</v>
      </c>
      <c r="B23" s="5" t="str">
        <f>VLOOKUP(A23,'DESARROLLO - COLECCIÓN'!$F$4:$J$128,2,0)</f>
        <v>Consumo y hogar</v>
      </c>
      <c r="E23" s="7" t="e">
        <f>VLOOKUP(C23,'DESARROLLO - COLECCIÓN'!$H$4:$J$128,3,0)</f>
        <v>#N/A</v>
      </c>
      <c r="L23" s="8"/>
      <c r="M23" s="8"/>
    </row>
    <row r="24" spans="1:13" x14ac:dyDescent="0.3">
      <c r="A24" s="9">
        <v>11</v>
      </c>
      <c r="B24" s="5" t="str">
        <f>VLOOKUP(A24,'DESARROLLO - COLECCIÓN'!$F$4:$J$128,2,0)</f>
        <v>Consumo y hogar</v>
      </c>
      <c r="E24" s="7" t="e">
        <f>VLOOKUP(C24,'DESARROLLO - COLECCIÓN'!$H$4:$J$128,3,0)</f>
        <v>#N/A</v>
      </c>
      <c r="L24" s="8"/>
    </row>
    <row r="25" spans="1:13" x14ac:dyDescent="0.3">
      <c r="A25" s="9">
        <v>11</v>
      </c>
      <c r="B25" s="5" t="str">
        <f>VLOOKUP(A25,'DESARROLLO - COLECCIÓN'!$F$4:$J$128,2,0)</f>
        <v>Consumo y hogar</v>
      </c>
      <c r="E25" s="7" t="e">
        <f>VLOOKUP(C25,'DESARROLLO - COLECCIÓN'!$H$4:$J$128,3,0)</f>
        <v>#N/A</v>
      </c>
      <c r="L25" s="8"/>
      <c r="M25" s="8"/>
    </row>
    <row r="26" spans="1:13" x14ac:dyDescent="0.3">
      <c r="A26" s="9">
        <v>11</v>
      </c>
      <c r="B26" s="5" t="str">
        <f>VLOOKUP(A26,'DESARROLLO - COLECCIÓN'!$F$4:$J$128,2,0)</f>
        <v>Consumo y hogar</v>
      </c>
      <c r="E26" s="7" t="e">
        <f>VLOOKUP(C26,'DESARROLLO - COLECCIÓN'!$H$4:$J$128,3,0)</f>
        <v>#N/A</v>
      </c>
      <c r="L26" s="8"/>
      <c r="M26" s="8"/>
    </row>
    <row r="27" spans="1:13" x14ac:dyDescent="0.3">
      <c r="A27" s="9">
        <v>11</v>
      </c>
      <c r="B27" s="5" t="str">
        <f>VLOOKUP(A27,'DESARROLLO - COLECCIÓN'!$F$4:$J$128,2,0)</f>
        <v>Consumo y hogar</v>
      </c>
      <c r="E27" s="7" t="e">
        <f>VLOOKUP(C27,'DESARROLLO - COLECCIÓN'!$H$4:$J$128,3,0)</f>
        <v>#N/A</v>
      </c>
      <c r="L27" s="8"/>
      <c r="M27" s="8"/>
    </row>
    <row r="28" spans="1:13" x14ac:dyDescent="0.3">
      <c r="A28" s="9">
        <v>11</v>
      </c>
      <c r="B28" s="5" t="str">
        <f>VLOOKUP(A28,'DESARROLLO - COLECCIÓN'!$F$4:$J$128,2,0)</f>
        <v>Consumo y hogar</v>
      </c>
      <c r="E28" s="7" t="e">
        <f>VLOOKUP(C28,'DESARROLLO - COLECCIÓN'!$H$4:$J$128,3,0)</f>
        <v>#N/A</v>
      </c>
      <c r="L28" s="8"/>
      <c r="M28" s="8"/>
    </row>
    <row r="29" spans="1:13" x14ac:dyDescent="0.3">
      <c r="A29" s="9">
        <v>11</v>
      </c>
      <c r="B29" s="5" t="str">
        <f>VLOOKUP(A29,'DESARROLLO - COLECCIÓN'!$F$4:$J$128,2,0)</f>
        <v>Consumo y hogar</v>
      </c>
      <c r="E29" s="7" t="e">
        <f>VLOOKUP(C29,'DESARROLLO - COLECCIÓN'!$H$4:$J$128,3,0)</f>
        <v>#N/A</v>
      </c>
      <c r="L29" s="8"/>
      <c r="M29" s="8"/>
    </row>
    <row r="30" spans="1:13" x14ac:dyDescent="0.3">
      <c r="A30" s="9">
        <v>11</v>
      </c>
      <c r="B30" s="5" t="str">
        <f>VLOOKUP(A30,'DESARROLLO - COLECCIÓN'!$F$4:$J$128,2,0)</f>
        <v>Consumo y hogar</v>
      </c>
      <c r="E30" s="7" t="e">
        <f>VLOOKUP(C30,'DESARROLLO - COLECCIÓN'!$H$4:$J$128,3,0)</f>
        <v>#N/A</v>
      </c>
      <c r="L30" s="8"/>
      <c r="M30" s="8"/>
    </row>
    <row r="31" spans="1:13" x14ac:dyDescent="0.3">
      <c r="A31" s="9">
        <v>11</v>
      </c>
      <c r="B31" s="5" t="str">
        <f>VLOOKUP(A31,'DESARROLLO - COLECCIÓN'!$F$4:$J$128,2,0)</f>
        <v>Consumo y hogar</v>
      </c>
      <c r="E31" s="7" t="e">
        <f>VLOOKUP(C31,'DESARROLLO - COLECCIÓN'!$H$4:$J$128,3,0)</f>
        <v>#N/A</v>
      </c>
      <c r="L31" s="8"/>
      <c r="M31" s="8"/>
    </row>
    <row r="32" spans="1:13" x14ac:dyDescent="0.3">
      <c r="A32" s="9">
        <v>11</v>
      </c>
      <c r="B32" s="5" t="str">
        <f>VLOOKUP(A32,'DESARROLLO - COLECCIÓN'!$F$4:$J$128,2,0)</f>
        <v>Consumo y hogar</v>
      </c>
      <c r="E32" s="7" t="e">
        <f>VLOOKUP(C32,'DESARROLLO - COLECCIÓN'!$H$4:$J$128,3,0)</f>
        <v>#N/A</v>
      </c>
      <c r="L32" s="8"/>
      <c r="M32" s="8"/>
    </row>
    <row r="33" spans="1:15" x14ac:dyDescent="0.3">
      <c r="A33" s="9">
        <v>11</v>
      </c>
      <c r="B33" s="5" t="str">
        <f>VLOOKUP(A33,'DESARROLLO - COLECCIÓN'!$F$4:$J$128,2,0)</f>
        <v>Consumo y hogar</v>
      </c>
      <c r="E33" s="7" t="e">
        <f>VLOOKUP(C33,'DESARROLLO - COLECCIÓN'!$H$4:$J$128,3,0)</f>
        <v>#N/A</v>
      </c>
      <c r="L33" s="8"/>
      <c r="M33" s="8"/>
    </row>
    <row r="34" spans="1:15" x14ac:dyDescent="0.3">
      <c r="A34" s="9">
        <v>11</v>
      </c>
      <c r="B34" s="5" t="str">
        <f>VLOOKUP(A34,'DESARROLLO - COLECCIÓN'!$F$4:$J$128,2,0)</f>
        <v>Consumo y hogar</v>
      </c>
      <c r="E34" s="7" t="e">
        <f>VLOOKUP(C34,'DESARROLLO - COLECCIÓN'!$H$4:$J$128,3,0)</f>
        <v>#N/A</v>
      </c>
      <c r="L34" s="8"/>
      <c r="M34" s="8"/>
    </row>
    <row r="35" spans="1:15" x14ac:dyDescent="0.3">
      <c r="A35" s="9">
        <v>11</v>
      </c>
      <c r="B35" s="5" t="str">
        <f>VLOOKUP(A35,'DESARROLLO - COLECCIÓN'!$F$4:$J$128,2,0)</f>
        <v>Consumo y hogar</v>
      </c>
      <c r="E35" s="7" t="e">
        <f>VLOOKUP(C35,'DESARROLLO - COLECCIÓN'!$H$4:$J$128,3,0)</f>
        <v>#N/A</v>
      </c>
    </row>
    <row r="36" spans="1:15" x14ac:dyDescent="0.3">
      <c r="A36" s="46">
        <v>12</v>
      </c>
      <c r="B36" s="5" t="str">
        <f>VLOOKUP(A36,'DESARROLLO - COLECCIÓN'!$F$4:$J$128,2,0)</f>
        <v>Educación y ciencia</v>
      </c>
      <c r="C36" s="6">
        <f t="shared" ref="C36:C56" si="4">A36*100+D36</f>
        <v>1201</v>
      </c>
      <c r="D36" s="6">
        <v>1</v>
      </c>
      <c r="E36" s="7" t="str">
        <f>VLOOKUP(C36,'DESARROLLO - COLECCIÓN'!$H$4:$J$128,3,0)</f>
        <v>Establecimientos de educación inicial</v>
      </c>
      <c r="F36" s="7" t="s">
        <v>1025</v>
      </c>
      <c r="G36" s="101"/>
      <c r="H36" s="6"/>
      <c r="I36" s="6"/>
      <c r="J36" s="101"/>
      <c r="K36" s="101"/>
      <c r="L36" s="8"/>
      <c r="M36" s="8"/>
    </row>
    <row r="37" spans="1:15" x14ac:dyDescent="0.3">
      <c r="A37" s="46">
        <v>12</v>
      </c>
      <c r="B37" s="5" t="str">
        <f>VLOOKUP(A37,'DESARROLLO - COLECCIÓN'!$F$4:$J$128,2,0)</f>
        <v>Educación y ciencia</v>
      </c>
      <c r="C37" s="6">
        <f t="shared" si="4"/>
        <v>1202</v>
      </c>
      <c r="D37" s="6">
        <v>2</v>
      </c>
      <c r="E37" s="7" t="str">
        <f>VLOOKUP(C37,'DESARROLLO - COLECCIÓN'!$H$4:$J$128,3,0)</f>
        <v>Establecimientos de educación primaria y secundaria</v>
      </c>
      <c r="F37" s="7" t="s">
        <v>1024</v>
      </c>
      <c r="G37" s="101"/>
      <c r="H37" s="6"/>
      <c r="I37" s="6"/>
      <c r="J37" s="101"/>
      <c r="K37" s="101"/>
      <c r="L37" s="10"/>
      <c r="M37" s="10"/>
    </row>
    <row r="38" spans="1:15" x14ac:dyDescent="0.3">
      <c r="A38" s="46">
        <v>12</v>
      </c>
      <c r="B38" s="5" t="str">
        <f>VLOOKUP(A38,'DESARROLLO - COLECCIÓN'!$F$4:$J$128,2,0)</f>
        <v>Educación y ciencia</v>
      </c>
      <c r="C38" s="6">
        <f t="shared" si="4"/>
        <v>1203</v>
      </c>
      <c r="D38" s="6">
        <v>3</v>
      </c>
      <c r="E38" s="7" t="str">
        <f>VLOOKUP(C38,'DESARROLLO - COLECCIÓN'!$H$4:$J$128,3,0)</f>
        <v>Establecimientos de educación superior</v>
      </c>
      <c r="F38" s="7" t="s">
        <v>1022</v>
      </c>
      <c r="G38" s="101"/>
      <c r="H38" s="6"/>
      <c r="I38" s="6"/>
      <c r="J38" s="101"/>
      <c r="K38" s="101"/>
      <c r="L38" s="10"/>
      <c r="M38" s="10"/>
    </row>
    <row r="39" spans="1:15" x14ac:dyDescent="0.3">
      <c r="A39" s="46">
        <v>12</v>
      </c>
      <c r="B39" s="5" t="str">
        <f>VLOOKUP(A39,'DESARROLLO - COLECCIÓN'!$F$4:$J$128,2,0)</f>
        <v>Educación y ciencia</v>
      </c>
      <c r="C39" s="6">
        <f t="shared" si="4"/>
        <v>1204</v>
      </c>
      <c r="D39" s="6">
        <v>4</v>
      </c>
      <c r="E39" s="7" t="str">
        <f>VLOOKUP(C39,'DESARROLLO - COLECCIÓN'!$H$4:$J$128,3,0)</f>
        <v>Métricas de la educación</v>
      </c>
      <c r="F39" s="7" t="s">
        <v>541</v>
      </c>
      <c r="G39" s="101"/>
      <c r="H39" s="6"/>
      <c r="I39" s="6"/>
      <c r="J39" s="101"/>
      <c r="K39" s="101"/>
      <c r="L39" s="10"/>
      <c r="M39" s="10"/>
    </row>
    <row r="40" spans="1:15" x14ac:dyDescent="0.3">
      <c r="A40" s="46">
        <v>12</v>
      </c>
      <c r="B40" s="5" t="str">
        <f>VLOOKUP(A40,'DESARROLLO - COLECCIÓN'!$F$4:$J$128,2,0)</f>
        <v>Educación y ciencia</v>
      </c>
      <c r="C40" s="6">
        <f t="shared" si="4"/>
        <v>1205</v>
      </c>
      <c r="D40" s="6">
        <v>5</v>
      </c>
      <c r="E40" s="7" t="str">
        <f>VLOOKUP(C40,'DESARROLLO - COLECCIÓN'!$H$4:$J$128,3,0)</f>
        <v>Ciencia y Transferencia Tecnológica</v>
      </c>
      <c r="F40" s="7" t="s">
        <v>544</v>
      </c>
      <c r="G40" s="101"/>
      <c r="H40" s="6"/>
      <c r="I40" s="6"/>
      <c r="J40" s="101"/>
      <c r="K40" s="101"/>
      <c r="L40" s="10"/>
      <c r="M40" s="10"/>
    </row>
    <row r="41" spans="1:15" x14ac:dyDescent="0.3">
      <c r="A41" s="4">
        <v>13</v>
      </c>
      <c r="B41" s="5" t="str">
        <f>VLOOKUP(A41,'DESARROLLO - COLECCIÓN'!$F$4:$J$128,2,0)</f>
        <v>Vivienda y Construcción</v>
      </c>
      <c r="C41" s="29">
        <f t="shared" si="4"/>
        <v>1301</v>
      </c>
      <c r="D41" s="9">
        <v>1</v>
      </c>
      <c r="E41" s="7" t="str">
        <f>VLOOKUP(C41,'DESARROLLO - COLECCIÓN'!$H$4:$J$128,3,0)</f>
        <v>Edificaciones</v>
      </c>
      <c r="F41" s="1" t="s">
        <v>414</v>
      </c>
      <c r="L41" s="10"/>
      <c r="M41" s="10"/>
    </row>
    <row r="42" spans="1:15" x14ac:dyDescent="0.3">
      <c r="A42" s="4">
        <v>13</v>
      </c>
      <c r="B42" s="5" t="str">
        <f>VLOOKUP(A42,'DESARROLLO - COLECCIÓN'!$F$4:$J$128,2,0)</f>
        <v>Vivienda y Construcción</v>
      </c>
      <c r="C42" s="29">
        <f t="shared" si="4"/>
        <v>1302</v>
      </c>
      <c r="D42" s="9">
        <v>2</v>
      </c>
      <c r="E42" s="7" t="str">
        <f>VLOOKUP(C42,'DESARROLLO - COLECCIÓN'!$H$4:$J$128,3,0)</f>
        <v>Materiales</v>
      </c>
      <c r="F42" s="1" t="s">
        <v>415</v>
      </c>
      <c r="L42" s="10"/>
      <c r="M42" s="10"/>
    </row>
    <row r="43" spans="1:15" x14ac:dyDescent="0.3">
      <c r="A43" s="4">
        <v>13</v>
      </c>
      <c r="B43" s="5" t="str">
        <f>VLOOKUP(A43,'DESARROLLO - COLECCIÓN'!$F$4:$J$128,2,0)</f>
        <v>Vivienda y Construcción</v>
      </c>
      <c r="C43" s="29">
        <f t="shared" si="4"/>
        <v>1303</v>
      </c>
      <c r="D43" s="9">
        <v>3</v>
      </c>
      <c r="E43" s="7" t="str">
        <f>VLOOKUP(C43,'DESARROLLO - COLECCIÓN'!$H$4:$J$128,3,0)</f>
        <v>Construcción</v>
      </c>
      <c r="F43" s="1" t="s">
        <v>413</v>
      </c>
      <c r="L43" s="10"/>
    </row>
    <row r="44" spans="1:15" x14ac:dyDescent="0.3">
      <c r="A44" s="4">
        <v>13</v>
      </c>
      <c r="B44" s="5" t="str">
        <f>VLOOKUP(A44,'DESARROLLO - COLECCIÓN'!$F$4:$J$128,2,0)</f>
        <v>Vivienda y Construcción</v>
      </c>
      <c r="C44" s="29">
        <f t="shared" si="4"/>
        <v>1304</v>
      </c>
      <c r="D44" s="9">
        <v>4</v>
      </c>
      <c r="E44" s="7" t="str">
        <f>VLOOKUP(C44,'DESARROLLO - COLECCIÓN'!$H$4:$J$128,3,0)</f>
        <v>Obras Públicas</v>
      </c>
      <c r="F44" s="1" t="s">
        <v>440</v>
      </c>
      <c r="L44" s="8"/>
      <c r="M44" s="8"/>
      <c r="O44" s="11"/>
    </row>
    <row r="45" spans="1:15" x14ac:dyDescent="0.3">
      <c r="A45" s="4">
        <v>13</v>
      </c>
      <c r="B45" s="5" t="str">
        <f>VLOOKUP(A45,'DESARROLLO - COLECCIÓN'!$F$4:$J$128,2,0)</f>
        <v>Vivienda y Construcción</v>
      </c>
      <c r="C45" s="29">
        <f t="shared" si="4"/>
        <v>1305</v>
      </c>
      <c r="D45" s="9">
        <v>5</v>
      </c>
      <c r="E45" s="7" t="str">
        <f>VLOOKUP(C45,'DESARROLLO - COLECCIÓN'!$H$4:$J$128,3,0)</f>
        <v>Permisos</v>
      </c>
      <c r="F45" s="1" t="s">
        <v>416</v>
      </c>
      <c r="L45" s="10"/>
      <c r="M45" s="10"/>
    </row>
    <row r="46" spans="1:15" x14ac:dyDescent="0.3">
      <c r="A46" s="4">
        <v>13</v>
      </c>
      <c r="B46" s="5" t="str">
        <f>VLOOKUP(A46,'DESARROLLO - COLECCIÓN'!$F$4:$J$128,2,0)</f>
        <v>Vivienda y Construcción</v>
      </c>
      <c r="C46" s="29">
        <f t="shared" si="4"/>
        <v>1306</v>
      </c>
      <c r="D46" s="9">
        <v>6</v>
      </c>
      <c r="E46" s="7" t="str">
        <f>VLOOKUP(C46,'DESARROLLO - COLECCIÓN'!$H$4:$J$128,3,0)</f>
        <v>Maquinaria de la Construcción</v>
      </c>
      <c r="F46" s="1" t="s">
        <v>418</v>
      </c>
      <c r="L46" s="8"/>
      <c r="M46" s="8"/>
      <c r="O46" s="11" t="s">
        <v>427</v>
      </c>
    </row>
    <row r="47" spans="1:15" x14ac:dyDescent="0.3">
      <c r="A47" s="4">
        <v>13</v>
      </c>
      <c r="B47" s="5" t="str">
        <f>VLOOKUP(A47,'DESARROLLO - COLECCIÓN'!$F$4:$J$128,2,0)</f>
        <v>Vivienda y Construcción</v>
      </c>
      <c r="C47" s="67">
        <f t="shared" si="4"/>
        <v>1307</v>
      </c>
      <c r="D47" s="38">
        <v>7</v>
      </c>
      <c r="E47" s="7" t="str">
        <f>VLOOKUP(C47,'DESARROLLO - COLECCIÓN'!$H$4:$J$128,3,0)</f>
        <v>Vivienda</v>
      </c>
      <c r="F47" s="1" t="s">
        <v>425</v>
      </c>
      <c r="L47" s="8" t="s">
        <v>482</v>
      </c>
      <c r="M47" s="8" t="s">
        <v>480</v>
      </c>
      <c r="O47" s="31" t="s">
        <v>434</v>
      </c>
    </row>
    <row r="48" spans="1:15" x14ac:dyDescent="0.3">
      <c r="A48" s="4">
        <v>13</v>
      </c>
      <c r="B48" s="5" t="str">
        <f>VLOOKUP(A48,'DESARROLLO - COLECCIÓN'!$F$4:$J$128,2,0)</f>
        <v>Vivienda y Construcción</v>
      </c>
      <c r="C48" s="67">
        <f t="shared" si="4"/>
        <v>1308</v>
      </c>
      <c r="D48" s="38">
        <v>8</v>
      </c>
      <c r="E48" s="7" t="str">
        <f>VLOOKUP(C48,'DESARROLLO - COLECCIÓN'!$H$4:$J$128,3,0)</f>
        <v>Mundo inmobiliario</v>
      </c>
      <c r="F48" s="1" t="s">
        <v>483</v>
      </c>
      <c r="L48" s="8" t="s">
        <v>482</v>
      </c>
      <c r="M48" s="10" t="s">
        <v>481</v>
      </c>
      <c r="O48" s="31"/>
    </row>
    <row r="49" spans="1:15" x14ac:dyDescent="0.3">
      <c r="A49" s="4">
        <v>13</v>
      </c>
      <c r="B49" s="5" t="str">
        <f>VLOOKUP(A49,'DESARROLLO - COLECCIÓN'!$F$4:$J$128,2,0)</f>
        <v>Vivienda y Construcción</v>
      </c>
      <c r="C49" s="67">
        <f t="shared" si="4"/>
        <v>1309</v>
      </c>
      <c r="D49" s="38">
        <v>9</v>
      </c>
      <c r="E49" s="7" t="str">
        <f>VLOOKUP(C49,'DESARROLLO - COLECCIÓN'!$H$4:$J$128,3,0)</f>
        <v>Desarrollo Rural/Urbano</v>
      </c>
      <c r="F49" s="28" t="s">
        <v>426</v>
      </c>
      <c r="L49" s="8" t="s">
        <v>469</v>
      </c>
      <c r="M49" s="10"/>
      <c r="O49" s="31"/>
    </row>
    <row r="50" spans="1:15" x14ac:dyDescent="0.3">
      <c r="A50" s="4">
        <v>14</v>
      </c>
      <c r="B50" s="5" t="str">
        <f>VLOOKUP(A50,'DESARROLLO - COLECCIÓN'!$F$4:$J$128,2,0)</f>
        <v>Tiempo libre</v>
      </c>
      <c r="C50" s="29">
        <f t="shared" si="4"/>
        <v>1401</v>
      </c>
      <c r="D50" s="6">
        <v>1</v>
      </c>
      <c r="E50" s="7" t="str">
        <f>VLOOKUP(C50,'DESARROLLO - COLECCIÓN'!$H$4:$J$128,3,0)</f>
        <v>Deporte y fitness</v>
      </c>
      <c r="F50" s="7" t="s">
        <v>866</v>
      </c>
      <c r="G50" s="101"/>
      <c r="H50" s="6"/>
      <c r="I50" s="6"/>
      <c r="J50" s="101"/>
      <c r="K50" s="101"/>
      <c r="L50" s="10"/>
      <c r="M50" s="10"/>
    </row>
    <row r="51" spans="1:15" x14ac:dyDescent="0.3">
      <c r="A51" s="4">
        <v>14</v>
      </c>
      <c r="B51" s="5" t="str">
        <f>VLOOKUP(A51,'DESARROLLO - COLECCIÓN'!$F$4:$J$128,2,0)</f>
        <v>Tiempo libre</v>
      </c>
      <c r="C51" s="29">
        <f t="shared" si="4"/>
        <v>1402</v>
      </c>
      <c r="D51" s="6">
        <v>2</v>
      </c>
      <c r="E51" s="7" t="str">
        <f>VLOOKUP(C51,'DESARROLLO - COLECCIÓN'!$H$4:$J$128,3,0)</f>
        <v>Juegos y videojuegos</v>
      </c>
      <c r="F51" s="7" t="s">
        <v>989</v>
      </c>
      <c r="G51" s="101"/>
      <c r="H51" s="6"/>
      <c r="I51" s="6"/>
      <c r="J51" s="101"/>
      <c r="K51" s="101"/>
      <c r="L51" s="10"/>
      <c r="M51" s="10"/>
    </row>
    <row r="52" spans="1:15" x14ac:dyDescent="0.3">
      <c r="A52" s="4">
        <v>14</v>
      </c>
      <c r="B52" s="5" t="str">
        <f>VLOOKUP(A52,'DESARROLLO - COLECCIÓN'!$F$4:$J$128,2,0)</f>
        <v>Tiempo libre</v>
      </c>
      <c r="C52" s="29">
        <f t="shared" si="4"/>
        <v>1403</v>
      </c>
      <c r="D52" s="6">
        <v>3</v>
      </c>
      <c r="E52" s="7" t="str">
        <f>VLOOKUP(C52,'DESARROLLO - COLECCIÓN'!$H$4:$J$128,3,0)</f>
        <v>Arte y cultura</v>
      </c>
      <c r="F52" s="7" t="s">
        <v>492</v>
      </c>
      <c r="G52" s="101"/>
      <c r="H52" s="6"/>
      <c r="I52" s="6"/>
      <c r="J52" s="101"/>
      <c r="K52" s="101"/>
      <c r="L52" s="10" t="s">
        <v>466</v>
      </c>
      <c r="M52" s="10"/>
    </row>
    <row r="53" spans="1:15" x14ac:dyDescent="0.3">
      <c r="A53" s="4">
        <v>14</v>
      </c>
      <c r="B53" s="5" t="str">
        <f>VLOOKUP(A53,'DESARROLLO - COLECCIÓN'!$F$4:$J$128,2,0)</f>
        <v>Tiempo libre</v>
      </c>
      <c r="C53" s="29">
        <f t="shared" si="4"/>
        <v>1404</v>
      </c>
      <c r="D53" s="6">
        <v>4</v>
      </c>
      <c r="E53" s="7" t="str">
        <f>VLOOKUP(C53,'DESARROLLO - COLECCIÓN'!$H$4:$J$128,3,0)</f>
        <v>Parques y actividades al aire libre</v>
      </c>
      <c r="F53" s="7" t="s">
        <v>990</v>
      </c>
      <c r="G53" s="101"/>
      <c r="H53" s="6"/>
      <c r="I53" s="6"/>
      <c r="J53" s="101"/>
      <c r="K53" s="101"/>
      <c r="L53" s="10"/>
      <c r="M53" s="10"/>
    </row>
    <row r="54" spans="1:15" x14ac:dyDescent="0.3">
      <c r="A54" s="4">
        <v>14</v>
      </c>
      <c r="B54" s="5" t="str">
        <f>VLOOKUP(A54,'DESARROLLO - COLECCIÓN'!$F$4:$J$128,2,0)</f>
        <v>Tiempo libre</v>
      </c>
      <c r="C54" s="67">
        <f t="shared" si="4"/>
        <v>1405</v>
      </c>
      <c r="D54" s="40">
        <v>5</v>
      </c>
      <c r="E54" s="7" t="str">
        <f>VLOOKUP(C54,'DESARROLLO - COLECCIÓN'!$H$4:$J$128,3,0)</f>
        <v>Música</v>
      </c>
      <c r="F54" s="7" t="s">
        <v>991</v>
      </c>
      <c r="G54" s="101"/>
      <c r="H54" s="6"/>
      <c r="I54" s="6"/>
      <c r="J54" s="101"/>
      <c r="K54" s="101"/>
      <c r="L54" s="10"/>
      <c r="M54" s="10"/>
    </row>
    <row r="55" spans="1:15" x14ac:dyDescent="0.3">
      <c r="A55" s="4">
        <v>14</v>
      </c>
      <c r="B55" s="5" t="str">
        <f>VLOOKUP(A55,'DESARROLLO - COLECCIÓN'!$F$4:$J$128,2,0)</f>
        <v>Tiempo libre</v>
      </c>
      <c r="C55" s="67">
        <f t="shared" si="4"/>
        <v>1406</v>
      </c>
      <c r="D55" s="40">
        <v>6</v>
      </c>
      <c r="E55" s="7" t="str">
        <f>VLOOKUP(C55,'DESARROLLO - COLECCIÓN'!$H$4:$J$128,3,0)</f>
        <v>Cine</v>
      </c>
      <c r="F55" s="7" t="s">
        <v>995</v>
      </c>
      <c r="G55" s="101"/>
      <c r="H55" s="6"/>
      <c r="I55" s="6"/>
      <c r="J55" s="101"/>
      <c r="K55" s="101"/>
      <c r="L55" s="10"/>
      <c r="M55" s="10"/>
    </row>
    <row r="56" spans="1:15" x14ac:dyDescent="0.3">
      <c r="A56" s="4">
        <v>14</v>
      </c>
      <c r="B56" s="5" t="str">
        <f>VLOOKUP(A56,'DESARROLLO - COLECCIÓN'!$F$4:$J$128,2,0)</f>
        <v>Tiempo libre</v>
      </c>
      <c r="C56" s="67">
        <f t="shared" si="4"/>
        <v>1407</v>
      </c>
      <c r="D56" s="40">
        <v>7</v>
      </c>
      <c r="E56" s="7" t="str">
        <f>VLOOKUP(C56,'DESARROLLO - COLECCIÓN'!$H$4:$J$128,3,0)</f>
        <v>Libros y editoriales</v>
      </c>
      <c r="F56" s="7" t="s">
        <v>997</v>
      </c>
      <c r="G56" s="101"/>
      <c r="H56" s="6"/>
      <c r="I56" s="6"/>
      <c r="J56" s="101"/>
      <c r="K56" s="101"/>
      <c r="L56" s="10"/>
      <c r="M56" s="10"/>
    </row>
    <row r="57" spans="1:15" x14ac:dyDescent="0.3">
      <c r="A57" s="4">
        <v>15</v>
      </c>
      <c r="B57" s="5" t="str">
        <f>VLOOKUP(A57,'DESARROLLO - COLECCIÓN'!$F$4:$J$128,2,0)</f>
        <v>Energía y medio ambiente</v>
      </c>
      <c r="C57" s="9">
        <v>1501</v>
      </c>
      <c r="E57" s="7" t="str">
        <f>VLOOKUP(C57,'DESARROLLO - COLECCIÓN'!$H$4:$J$128,3,0)</f>
        <v>Hidrología, agua y aguas residuales</v>
      </c>
      <c r="F57" s="1" t="s">
        <v>399</v>
      </c>
      <c r="L57" s="10" t="s">
        <v>465</v>
      </c>
      <c r="M57" s="10"/>
    </row>
    <row r="58" spans="1:15" x14ac:dyDescent="0.3">
      <c r="A58" s="4">
        <v>15</v>
      </c>
      <c r="B58" s="5" t="str">
        <f>VLOOKUP(A58,'DESARROLLO - COLECCIÓN'!$F$4:$J$128,2,0)</f>
        <v>Energía y medio ambiente</v>
      </c>
      <c r="C58" s="9">
        <v>1502</v>
      </c>
      <c r="E58" s="7" t="str">
        <f>VLOOKUP(C58,'DESARROLLO - COLECCIÓN'!$H$4:$J$128,3,0)</f>
        <v>Clima y tiempo</v>
      </c>
      <c r="F58" s="1" t="s">
        <v>400</v>
      </c>
      <c r="L58" s="10"/>
      <c r="M58" s="10"/>
    </row>
    <row r="59" spans="1:15" x14ac:dyDescent="0.3">
      <c r="A59" s="4">
        <v>15</v>
      </c>
      <c r="B59" s="5" t="str">
        <f>VLOOKUP(A59,'DESARROLLO - COLECCIÓN'!$F$4:$J$128,2,0)</f>
        <v>Energía y medio ambiente</v>
      </c>
      <c r="C59" s="9">
        <v>1503</v>
      </c>
      <c r="E59" s="7" t="str">
        <f>VLOOKUP(C59,'DESARROLLO - COLECCIÓN'!$H$4:$J$128,3,0)</f>
        <v>Emisiones GEI</v>
      </c>
      <c r="F59" s="1" t="s">
        <v>398</v>
      </c>
      <c r="L59" s="10" t="s">
        <v>463</v>
      </c>
      <c r="M59" s="10"/>
    </row>
    <row r="60" spans="1:15" x14ac:dyDescent="0.3">
      <c r="A60" s="4">
        <v>15</v>
      </c>
      <c r="B60" s="5" t="str">
        <f>VLOOKUP(A60,'DESARROLLO - COLECCIÓN'!$F$4:$J$128,2,0)</f>
        <v>Energía y medio ambiente</v>
      </c>
      <c r="C60" s="9">
        <v>1504</v>
      </c>
      <c r="E60" s="7" t="str">
        <f>VLOOKUP(C60,'DESARROLLO - COLECCIÓN'!$H$4:$J$128,3,0)</f>
        <v>Energía</v>
      </c>
      <c r="F60" s="1" t="s">
        <v>417</v>
      </c>
      <c r="L60" s="10" t="s">
        <v>32</v>
      </c>
      <c r="M60" s="10"/>
    </row>
    <row r="61" spans="1:15" x14ac:dyDescent="0.3">
      <c r="A61" s="4">
        <v>15</v>
      </c>
      <c r="B61" s="5" t="str">
        <f>VLOOKUP(A61,'DESARROLLO - COLECCIÓN'!$F$4:$J$128,2,0)</f>
        <v>Energía y medio ambiente</v>
      </c>
      <c r="C61" s="9">
        <v>1505</v>
      </c>
      <c r="E61" s="7" t="str">
        <f>VLOOKUP(C61,'DESARROLLO - COLECCIÓN'!$H$4:$J$128,3,0)</f>
        <v>Gestión de residuos</v>
      </c>
      <c r="F61" s="1" t="s">
        <v>421</v>
      </c>
      <c r="L61" s="8"/>
      <c r="M61" s="8"/>
    </row>
    <row r="62" spans="1:15" x14ac:dyDescent="0.3">
      <c r="A62" s="4">
        <v>15</v>
      </c>
      <c r="B62" s="5" t="str">
        <f>VLOOKUP(A62,'DESARROLLO - COLECCIÓN'!$F$4:$J$128,2,0)</f>
        <v>Energía y medio ambiente</v>
      </c>
      <c r="C62" s="9">
        <v>1506</v>
      </c>
      <c r="E62" s="7" t="str">
        <f>VLOOKUP(C62,'DESARROLLO - COLECCIÓN'!$H$4:$J$128,3,0)</f>
        <v>Tecnología medioambiental/ecológica</v>
      </c>
      <c r="F62" s="1" t="s">
        <v>495</v>
      </c>
      <c r="L62" s="10"/>
      <c r="M62" s="10"/>
    </row>
    <row r="63" spans="1:15" x14ac:dyDescent="0.3">
      <c r="A63" s="4">
        <v>15</v>
      </c>
      <c r="B63" s="5" t="str">
        <f>VLOOKUP(A63,'DESARROLLO - COLECCIÓN'!$F$4:$J$128,2,0)</f>
        <v>Energía y medio ambiente</v>
      </c>
      <c r="C63" s="9">
        <v>1507</v>
      </c>
      <c r="E63" s="7" t="str">
        <f>VLOOKUP(C63,'DESARROLLO - COLECCIÓN'!$H$4:$J$128,3,0)</f>
        <v xml:space="preserve">Desastres </v>
      </c>
      <c r="F63" s="1" t="s">
        <v>438</v>
      </c>
      <c r="L63" s="10" t="s">
        <v>409</v>
      </c>
      <c r="M63" s="10"/>
    </row>
    <row r="64" spans="1:15" x14ac:dyDescent="0.3">
      <c r="A64" s="4">
        <v>15</v>
      </c>
      <c r="B64" s="5" t="str">
        <f>VLOOKUP(A64,'DESARROLLO - COLECCIÓN'!$F$4:$J$128,2,0)</f>
        <v>Energía y medio ambiente</v>
      </c>
      <c r="C64" s="67">
        <v>1508</v>
      </c>
      <c r="D64" s="67"/>
      <c r="E64" s="7" t="str">
        <f>VLOOKUP(C64,'DESARROLLO - COLECCIÓN'!$H$4:$J$128,3,0)</f>
        <v>Evaluación de Impacto Ambiental</v>
      </c>
      <c r="F64" s="1" t="s">
        <v>432</v>
      </c>
      <c r="L64" s="10"/>
      <c r="M64" s="10"/>
    </row>
    <row r="65" spans="1:14" x14ac:dyDescent="0.3">
      <c r="A65" s="4">
        <v>15</v>
      </c>
      <c r="B65" s="5" t="str">
        <f>VLOOKUP(A65,'DESARROLLO - COLECCIÓN'!$F$4:$J$128,2,0)</f>
        <v>Energía y medio ambiente</v>
      </c>
      <c r="C65" s="67">
        <v>1509</v>
      </c>
      <c r="D65" s="67"/>
      <c r="E65" s="7" t="str">
        <f>VLOOKUP(C65,'DESARROLLO - COLECCIÓN'!$H$4:$J$128,3,0)</f>
        <v>Geografía</v>
      </c>
      <c r="F65" s="1" t="s">
        <v>503</v>
      </c>
      <c r="L65" s="10"/>
      <c r="M65" s="10"/>
    </row>
    <row r="66" spans="1:14" x14ac:dyDescent="0.3">
      <c r="A66" s="4">
        <v>15</v>
      </c>
      <c r="B66" s="5" t="str">
        <f>VLOOKUP(A66,'DESARROLLO - COLECCIÓN'!$F$4:$J$128,2,0)</f>
        <v>Energía y medio ambiente</v>
      </c>
      <c r="C66" s="67">
        <v>1510</v>
      </c>
      <c r="D66" s="67"/>
      <c r="E66" s="7" t="str">
        <f>VLOOKUP(C66,'DESARROLLO - COLECCIÓN'!$H$4:$J$128,3,0)</f>
        <v>Medio ambiente</v>
      </c>
      <c r="F66" s="1" t="s">
        <v>437</v>
      </c>
      <c r="N66" s="10" t="s">
        <v>454</v>
      </c>
    </row>
    <row r="67" spans="1:14" x14ac:dyDescent="0.3">
      <c r="A67" s="6">
        <v>16</v>
      </c>
      <c r="B67" s="5" t="str">
        <f>VLOOKUP(A67,'DESARROLLO - COLECCIÓN'!$F$4:$J$128,2,0)</f>
        <v>Finanzas y seguros</v>
      </c>
      <c r="C67" s="6"/>
      <c r="D67" s="6"/>
      <c r="E67" s="7" t="e">
        <f>VLOOKUP(C67,'DESARROLLO - COLECCIÓN'!$H$4:$J$128,3,0)</f>
        <v>#N/A</v>
      </c>
      <c r="F67" s="7"/>
      <c r="G67" s="101"/>
      <c r="H67" s="6"/>
      <c r="I67" s="6"/>
      <c r="J67" s="101"/>
      <c r="K67" s="101"/>
      <c r="L67" s="8"/>
      <c r="M67" s="8"/>
    </row>
    <row r="68" spans="1:14" x14ac:dyDescent="0.3">
      <c r="A68" s="6">
        <v>16</v>
      </c>
      <c r="B68" s="5" t="str">
        <f>VLOOKUP(A68,'DESARROLLO - COLECCIÓN'!$F$4:$J$128,2,0)</f>
        <v>Finanzas y seguros</v>
      </c>
      <c r="C68" s="6"/>
      <c r="D68" s="6"/>
      <c r="E68" s="7" t="e">
        <f>VLOOKUP(C68,'DESARROLLO - COLECCIÓN'!$H$4:$J$128,3,0)</f>
        <v>#N/A</v>
      </c>
      <c r="F68" s="7"/>
      <c r="G68" s="101"/>
      <c r="H68" s="6"/>
      <c r="I68" s="6"/>
      <c r="J68" s="101"/>
      <c r="K68" s="101"/>
      <c r="L68" s="8"/>
      <c r="M68" s="8"/>
    </row>
    <row r="69" spans="1:14" x14ac:dyDescent="0.3">
      <c r="A69" s="6">
        <v>16</v>
      </c>
      <c r="B69" s="5" t="str">
        <f>VLOOKUP(A69,'DESARROLLO - COLECCIÓN'!$F$4:$J$128,2,0)</f>
        <v>Finanzas y seguros</v>
      </c>
      <c r="C69" s="6"/>
      <c r="D69" s="6"/>
      <c r="E69" s="7" t="e">
        <f>VLOOKUP(C69,'DESARROLLO - COLECCIÓN'!$H$4:$J$128,3,0)</f>
        <v>#N/A</v>
      </c>
      <c r="F69" s="7"/>
      <c r="G69" s="101"/>
      <c r="H69" s="6"/>
      <c r="I69" s="6"/>
      <c r="J69" s="101"/>
      <c r="K69" s="101"/>
      <c r="L69" s="8"/>
      <c r="M69" s="8"/>
    </row>
    <row r="70" spans="1:14" x14ac:dyDescent="0.3">
      <c r="A70" s="6">
        <v>16</v>
      </c>
      <c r="B70" s="5" t="str">
        <f>VLOOKUP(A70,'DESARROLLO - COLECCIÓN'!$F$4:$J$128,2,0)</f>
        <v>Finanzas y seguros</v>
      </c>
      <c r="C70" s="6"/>
      <c r="D70" s="6"/>
      <c r="E70" s="7" t="e">
        <f>VLOOKUP(C70,'DESARROLLO - COLECCIÓN'!$H$4:$J$128,3,0)</f>
        <v>#N/A</v>
      </c>
      <c r="F70" s="7" t="s">
        <v>486</v>
      </c>
      <c r="G70" s="101"/>
      <c r="H70" s="6"/>
      <c r="I70" s="6"/>
      <c r="J70" s="101"/>
      <c r="K70" s="101"/>
      <c r="L70" s="8" t="s">
        <v>482</v>
      </c>
      <c r="M70" s="8" t="s">
        <v>485</v>
      </c>
    </row>
    <row r="71" spans="1:14" x14ac:dyDescent="0.3">
      <c r="A71" s="17">
        <v>17</v>
      </c>
      <c r="B71" s="5" t="str">
        <f>VLOOKUP(A71,'DESARROLLO - COLECCIÓN'!$F$4:$J$128,2,0)</f>
        <v>Tecnología, internet y telecomunicaciones</v>
      </c>
      <c r="E71" s="7" t="e">
        <f>VLOOKUP(C71,'DESARROLLO - COLECCIÓN'!$H$4:$J$128,3,0)</f>
        <v>#N/A</v>
      </c>
      <c r="L71" s="8"/>
      <c r="M71" s="8"/>
    </row>
    <row r="72" spans="1:14" x14ac:dyDescent="0.3">
      <c r="A72" s="17">
        <v>17</v>
      </c>
      <c r="B72" s="5" t="str">
        <f>VLOOKUP(A72,'DESARROLLO - COLECCIÓN'!$F$4:$J$128,2,0)</f>
        <v>Tecnología, internet y telecomunicaciones</v>
      </c>
      <c r="E72" s="7" t="e">
        <f>VLOOKUP(C72,'DESARROLLO - COLECCIÓN'!$H$4:$J$128,3,0)</f>
        <v>#N/A</v>
      </c>
      <c r="L72" s="10"/>
      <c r="M72" s="10"/>
    </row>
    <row r="73" spans="1:14" x14ac:dyDescent="0.3">
      <c r="A73" s="17">
        <v>17</v>
      </c>
      <c r="B73" s="5" t="str">
        <f>VLOOKUP(A73,'DESARROLLO - COLECCIÓN'!$F$4:$J$128,2,0)</f>
        <v>Tecnología, internet y telecomunicaciones</v>
      </c>
      <c r="E73" s="7" t="e">
        <f>VLOOKUP(C73,'DESARROLLO - COLECCIÓN'!$H$4:$J$128,3,0)</f>
        <v>#N/A</v>
      </c>
      <c r="L73" s="10"/>
      <c r="M73" s="10"/>
    </row>
    <row r="74" spans="1:14" x14ac:dyDescent="0.3">
      <c r="A74" s="17">
        <v>17</v>
      </c>
      <c r="B74" s="5" t="str">
        <f>VLOOKUP(A74,'DESARROLLO - COLECCIÓN'!$F$4:$J$128,2,0)</f>
        <v>Tecnología, internet y telecomunicaciones</v>
      </c>
      <c r="E74" s="7" t="e">
        <f>VLOOKUP(C74,'DESARROLLO - COLECCIÓN'!$H$4:$J$128,3,0)</f>
        <v>#N/A</v>
      </c>
      <c r="L74" s="8"/>
      <c r="M74" s="8"/>
    </row>
    <row r="75" spans="1:14" x14ac:dyDescent="0.3">
      <c r="A75" s="17">
        <v>17</v>
      </c>
      <c r="B75" s="5" t="str">
        <f>VLOOKUP(A75,'DESARROLLO - COLECCIÓN'!$F$4:$J$128,2,0)</f>
        <v>Tecnología, internet y telecomunicaciones</v>
      </c>
      <c r="E75" s="7" t="e">
        <f>VLOOKUP(C75,'DESARROLLO - COLECCIÓN'!$H$4:$J$128,3,0)</f>
        <v>#N/A</v>
      </c>
      <c r="L75" s="8"/>
      <c r="M75" s="8"/>
    </row>
    <row r="76" spans="1:14" x14ac:dyDescent="0.3">
      <c r="A76" s="17">
        <v>17</v>
      </c>
      <c r="B76" s="5" t="str">
        <f>VLOOKUP(A76,'DESARROLLO - COLECCIÓN'!$F$4:$J$128,2,0)</f>
        <v>Tecnología, internet y telecomunicaciones</v>
      </c>
      <c r="E76" s="7" t="e">
        <f>VLOOKUP(C76,'DESARROLLO - COLECCIÓN'!$H$4:$J$128,3,0)</f>
        <v>#N/A</v>
      </c>
      <c r="L76" s="8"/>
      <c r="M76" s="8"/>
    </row>
    <row r="77" spans="1:14" x14ac:dyDescent="0.3">
      <c r="A77" s="17">
        <v>23</v>
      </c>
      <c r="B77" s="5" t="str">
        <f>VLOOKUP(A77,'DESARROLLO - COLECCIÓN'!$F$4:$J$128,2,0)</f>
        <v>Tecnología, internet y telecomunicaciones</v>
      </c>
      <c r="E77" s="7" t="e">
        <f>VLOOKUP(C77,'DESARROLLO - COLECCIÓN'!$H$4:$J$128,3,0)</f>
        <v>#N/A</v>
      </c>
      <c r="L77" s="8"/>
      <c r="M77" s="8"/>
    </row>
    <row r="78" spans="1:14" x14ac:dyDescent="0.3">
      <c r="A78" s="17">
        <v>23</v>
      </c>
      <c r="B78" s="5" t="str">
        <f>VLOOKUP(A78,'DESARROLLO - COLECCIÓN'!$F$4:$J$128,2,0)</f>
        <v>Tecnología, internet y telecomunicaciones</v>
      </c>
      <c r="E78" s="7" t="e">
        <f>VLOOKUP(C78,'DESARROLLO - COLECCIÓN'!$H$4:$J$128,3,0)</f>
        <v>#N/A</v>
      </c>
      <c r="L78" s="8"/>
      <c r="M78" s="8"/>
    </row>
    <row r="79" spans="1:14" x14ac:dyDescent="0.3">
      <c r="A79" s="17">
        <v>23</v>
      </c>
      <c r="B79" s="5" t="str">
        <f>VLOOKUP(A79,'DESARROLLO - COLECCIÓN'!$F$4:$J$128,2,0)</f>
        <v>Tecnología, internet y telecomunicaciones</v>
      </c>
      <c r="E79" s="7" t="e">
        <f>VLOOKUP(C79,'DESARROLLO - COLECCIÓN'!$H$4:$J$128,3,0)</f>
        <v>#N/A</v>
      </c>
      <c r="L79" s="8"/>
      <c r="M79" s="8"/>
    </row>
    <row r="80" spans="1:14" x14ac:dyDescent="0.3">
      <c r="A80" s="17">
        <v>23</v>
      </c>
      <c r="B80" s="5" t="str">
        <f>VLOOKUP(A80,'DESARROLLO - COLECCIÓN'!$F$4:$J$128,2,0)</f>
        <v>Tecnología, internet y telecomunicaciones</v>
      </c>
      <c r="E80" s="7" t="e">
        <f>VLOOKUP(C80,'DESARROLLO - COLECCIÓN'!$H$4:$J$128,3,0)</f>
        <v>#N/A</v>
      </c>
      <c r="L80" s="8"/>
      <c r="M80" s="8"/>
    </row>
    <row r="81" spans="1:14" x14ac:dyDescent="0.3">
      <c r="A81" s="17"/>
      <c r="B81" s="5" t="e">
        <f>VLOOKUP(A81,'DESARROLLO - COLECCIÓN'!$F$4:$J$128,2,0)</f>
        <v>#N/A</v>
      </c>
      <c r="E81" s="7" t="e">
        <f>VLOOKUP(C81,'DESARROLLO - COLECCIÓN'!$H$4:$J$128,3,0)</f>
        <v>#N/A</v>
      </c>
      <c r="L81" s="8"/>
      <c r="M81" s="8"/>
    </row>
    <row r="82" spans="1:14" x14ac:dyDescent="0.3">
      <c r="A82" s="6">
        <v>18</v>
      </c>
      <c r="B82" s="5" t="str">
        <f>VLOOKUP(A82,'DESARROLLO - COLECCIÓN'!$F$4:$J$128,2,0)</f>
        <v>Comunicación</v>
      </c>
      <c r="C82" s="29">
        <f t="shared" ref="C82:C85" si="5">A82*100+D82</f>
        <v>1801</v>
      </c>
      <c r="D82" s="6">
        <v>1</v>
      </c>
      <c r="E82" s="7" t="str">
        <f>VLOOKUP(C82,'DESARROLLO - COLECCIÓN'!$H$4:$J$128,3,0)</f>
        <v>Radio y televisión</v>
      </c>
      <c r="F82" s="7" t="s">
        <v>1118</v>
      </c>
      <c r="G82" s="101"/>
      <c r="H82" s="6"/>
      <c r="I82" s="6"/>
      <c r="J82" s="101"/>
      <c r="K82" s="101"/>
      <c r="L82" s="8"/>
      <c r="M82" s="8"/>
    </row>
    <row r="83" spans="1:14" x14ac:dyDescent="0.3">
      <c r="A83" s="6">
        <v>18</v>
      </c>
      <c r="B83" s="5" t="str">
        <f>VLOOKUP(A83,'DESARROLLO - COLECCIÓN'!$F$4:$J$128,2,0)</f>
        <v>Comunicación</v>
      </c>
      <c r="C83" s="29">
        <f t="shared" si="5"/>
        <v>1802</v>
      </c>
      <c r="D83" s="40">
        <v>2</v>
      </c>
      <c r="E83" s="7" t="str">
        <f>VLOOKUP(C83,'DESARROLLO - COLECCIÓN'!$H$4:$J$128,3,0)</f>
        <v>Medios escritos</v>
      </c>
      <c r="F83" s="1" t="s">
        <v>1119</v>
      </c>
      <c r="G83" s="101"/>
      <c r="H83" s="6"/>
      <c r="I83" s="6"/>
      <c r="J83" s="101"/>
      <c r="K83" s="101"/>
      <c r="L83" s="8"/>
      <c r="M83" s="8"/>
    </row>
    <row r="84" spans="1:14" x14ac:dyDescent="0.3">
      <c r="A84" s="6">
        <v>18</v>
      </c>
      <c r="B84" s="5" t="str">
        <f>VLOOKUP(A84,'DESARROLLO - COLECCIÓN'!$F$4:$J$128,2,0)</f>
        <v>Comunicación</v>
      </c>
      <c r="C84" s="29">
        <f t="shared" si="5"/>
        <v>1803</v>
      </c>
      <c r="D84" s="6">
        <v>3</v>
      </c>
      <c r="E84" s="7" t="str">
        <f>VLOOKUP(C84,'DESARROLLO - COLECCIÓN'!$H$4:$J$128,3,0)</f>
        <v>Uso de medios de comunicación</v>
      </c>
      <c r="F84" s="7"/>
      <c r="G84" s="101"/>
      <c r="H84" s="6"/>
      <c r="I84" s="6"/>
      <c r="J84" s="101"/>
      <c r="K84" s="101"/>
      <c r="L84" s="8"/>
      <c r="M84" s="8"/>
    </row>
    <row r="85" spans="1:14" x14ac:dyDescent="0.3">
      <c r="A85" s="6">
        <v>18</v>
      </c>
      <c r="B85" s="5" t="str">
        <f>VLOOKUP(A85,'DESARROLLO - COLECCIÓN'!$F$4:$J$128,2,0)</f>
        <v>Comunicación</v>
      </c>
      <c r="C85" s="29">
        <f t="shared" si="5"/>
        <v>1804</v>
      </c>
      <c r="D85" s="6">
        <v>4</v>
      </c>
      <c r="E85" s="7" t="str">
        <f>VLOOKUP(C85,'DESARROLLO - COLECCIÓN'!$H$4:$J$128,3,0)</f>
        <v>Publicidad y marketing</v>
      </c>
      <c r="F85" s="7" t="s">
        <v>988</v>
      </c>
      <c r="G85" s="101"/>
      <c r="H85" s="6"/>
      <c r="I85" s="6"/>
      <c r="J85" s="101"/>
      <c r="K85" s="101"/>
      <c r="L85" s="8"/>
      <c r="M85" s="8"/>
    </row>
    <row r="86" spans="1:14" x14ac:dyDescent="0.3">
      <c r="A86" s="9">
        <v>19</v>
      </c>
      <c r="B86" s="5" t="str">
        <f>VLOOKUP(A86,'DESARROLLO - COLECCIÓN'!$F$4:$J$128,2,0)</f>
        <v>Recursos y Productos Industriales</v>
      </c>
      <c r="E86" s="7" t="e">
        <f>VLOOKUP(C86,'DESARROLLO - COLECCIÓN'!$H$4:$J$128,3,0)</f>
        <v>#N/A</v>
      </c>
      <c r="L86" s="8"/>
      <c r="M86" s="8"/>
    </row>
    <row r="87" spans="1:14" x14ac:dyDescent="0.3">
      <c r="A87" s="9">
        <v>19</v>
      </c>
      <c r="B87" s="5" t="str">
        <f>VLOOKUP(A87,'DESARROLLO - COLECCIÓN'!$F$4:$J$128,2,0)</f>
        <v>Recursos y Productos Industriales</v>
      </c>
      <c r="E87" s="7" t="e">
        <f>VLOOKUP(C87,'DESARROLLO - COLECCIÓN'!$H$4:$J$128,3,0)</f>
        <v>#N/A</v>
      </c>
      <c r="L87" s="8"/>
      <c r="M87" s="8"/>
    </row>
    <row r="88" spans="1:14" x14ac:dyDescent="0.3">
      <c r="A88" s="9">
        <v>19</v>
      </c>
      <c r="B88" s="5" t="str">
        <f>VLOOKUP(A88,'DESARROLLO - COLECCIÓN'!$F$4:$J$128,2,0)</f>
        <v>Recursos y Productos Industriales</v>
      </c>
      <c r="E88" s="7" t="e">
        <f>VLOOKUP(C88,'DESARROLLO - COLECCIÓN'!$H$4:$J$128,3,0)</f>
        <v>#N/A</v>
      </c>
      <c r="F88" s="1" t="s">
        <v>441</v>
      </c>
      <c r="L88" s="8"/>
      <c r="M88" s="8"/>
    </row>
    <row r="89" spans="1:14" x14ac:dyDescent="0.3">
      <c r="A89" s="9">
        <v>19</v>
      </c>
      <c r="B89" s="5" t="str">
        <f>VLOOKUP(A89,'DESARROLLO - COLECCIÓN'!$F$4:$J$128,2,0)</f>
        <v>Recursos y Productos Industriales</v>
      </c>
      <c r="E89" s="7" t="e">
        <f>VLOOKUP(C89,'DESARROLLO - COLECCIÓN'!$H$4:$J$128,3,0)</f>
        <v>#N/A</v>
      </c>
      <c r="L89" s="8"/>
      <c r="M89" s="8"/>
    </row>
    <row r="90" spans="1:14" x14ac:dyDescent="0.3">
      <c r="A90" s="9">
        <v>19</v>
      </c>
      <c r="B90" s="5" t="str">
        <f>VLOOKUP(A90,'DESARROLLO - COLECCIÓN'!$F$4:$J$128,2,0)</f>
        <v>Recursos y Productos Industriales</v>
      </c>
      <c r="E90" s="7" t="e">
        <f>VLOOKUP(C90,'DESARROLLO - COLECCIÓN'!$H$4:$J$128,3,0)</f>
        <v>#N/A</v>
      </c>
      <c r="L90" s="8"/>
      <c r="M90" s="8"/>
    </row>
    <row r="91" spans="1:14" x14ac:dyDescent="0.3">
      <c r="A91" s="9">
        <v>19</v>
      </c>
      <c r="B91" s="5" t="str">
        <f>VLOOKUP(A91,'DESARROLLO - COLECCIÓN'!$F$4:$J$128,2,0)</f>
        <v>Recursos y Productos Industriales</v>
      </c>
      <c r="E91" s="7" t="e">
        <f>VLOOKUP(C91,'DESARROLLO - COLECCIÓN'!$H$4:$J$128,3,0)</f>
        <v>#N/A</v>
      </c>
      <c r="L91" s="8"/>
      <c r="M91" s="8"/>
    </row>
    <row r="92" spans="1:14" x14ac:dyDescent="0.3">
      <c r="A92" s="4">
        <v>20</v>
      </c>
      <c r="B92" s="5" t="str">
        <f>VLOOKUP(A92,'DESARROLLO - COLECCIÓN'!$F$4:$J$128,2,0)</f>
        <v>Salud y Farmacia</v>
      </c>
      <c r="C92" s="29">
        <f t="shared" ref="C92:C104" si="6">A92*100+D92</f>
        <v>2001</v>
      </c>
      <c r="D92" s="6">
        <v>1</v>
      </c>
      <c r="E92" s="7" t="str">
        <f>VLOOKUP(C92,'DESARROLLO - COLECCIÓN'!$H$4:$J$128,3,0)</f>
        <v>Estado de salud</v>
      </c>
      <c r="F92" s="7" t="s">
        <v>510</v>
      </c>
      <c r="G92" s="102"/>
      <c r="H92" s="19"/>
      <c r="I92" s="19"/>
      <c r="J92" s="102"/>
      <c r="K92" s="102"/>
      <c r="L92" s="8" t="s">
        <v>471</v>
      </c>
      <c r="M92" s="8"/>
    </row>
    <row r="93" spans="1:14" x14ac:dyDescent="0.3">
      <c r="A93" s="4">
        <v>20</v>
      </c>
      <c r="B93" s="5" t="str">
        <f>VLOOKUP(A93,'DESARROLLO - COLECCIÓN'!$F$4:$J$128,2,0)</f>
        <v>Salud y Farmacia</v>
      </c>
      <c r="C93" s="29">
        <f t="shared" si="6"/>
        <v>2002</v>
      </c>
      <c r="D93" s="6">
        <v>2</v>
      </c>
      <c r="E93" s="7" t="str">
        <f>VLOOKUP(C93,'DESARROLLO - COLECCIÓN'!$H$4:$J$128,3,0)</f>
        <v>Establecimientos de la salud y farmacias</v>
      </c>
      <c r="F93" s="7" t="s">
        <v>509</v>
      </c>
      <c r="G93" s="101"/>
      <c r="H93" s="6"/>
      <c r="I93" s="6"/>
      <c r="J93" s="101"/>
      <c r="K93" s="101"/>
      <c r="L93" s="8" t="s">
        <v>471</v>
      </c>
      <c r="M93" s="8"/>
    </row>
    <row r="94" spans="1:14" x14ac:dyDescent="0.3">
      <c r="A94" s="4">
        <v>20</v>
      </c>
      <c r="B94" s="5" t="str">
        <f>VLOOKUP(A94,'DESARROLLO - COLECCIÓN'!$F$4:$J$128,2,0)</f>
        <v>Salud y Farmacia</v>
      </c>
      <c r="C94" s="29">
        <f t="shared" si="6"/>
        <v>2003</v>
      </c>
      <c r="D94" s="6">
        <v>3</v>
      </c>
      <c r="E94" s="7" t="str">
        <f>VLOOKUP(C94,'DESARROLLO - COLECCIÓN'!$H$4:$J$128,3,0)</f>
        <v>Tecnología médica</v>
      </c>
      <c r="F94" s="7" t="s">
        <v>511</v>
      </c>
      <c r="G94" s="101"/>
      <c r="H94" s="6"/>
      <c r="I94" s="6"/>
      <c r="J94" s="101"/>
      <c r="K94" s="101"/>
      <c r="L94" s="8"/>
      <c r="M94" s="8"/>
    </row>
    <row r="95" spans="1:14" x14ac:dyDescent="0.3">
      <c r="A95" s="4">
        <v>20</v>
      </c>
      <c r="B95" s="5" t="str">
        <f>VLOOKUP(A95,'DESARROLLO - COLECCIÓN'!$F$4:$J$128,2,0)</f>
        <v>Salud y Farmacia</v>
      </c>
      <c r="C95" s="29">
        <f t="shared" si="6"/>
        <v>2004</v>
      </c>
      <c r="D95" s="6">
        <v>4</v>
      </c>
      <c r="E95" s="7" t="str">
        <f>VLOOKUP(C95,'DESARROLLO - COLECCIÓN'!$H$4:$J$128,3,0)</f>
        <v>Sistemas de cobertura</v>
      </c>
      <c r="F95" s="7" t="s">
        <v>512</v>
      </c>
      <c r="G95" s="101"/>
      <c r="H95" s="6"/>
      <c r="I95" s="6"/>
      <c r="J95" s="101"/>
      <c r="K95" s="101"/>
      <c r="L95" s="8"/>
      <c r="M95" s="8"/>
    </row>
    <row r="96" spans="1:14" x14ac:dyDescent="0.3">
      <c r="A96" s="4">
        <v>20</v>
      </c>
      <c r="B96" s="5" t="str">
        <f>VLOOKUP(A96,'DESARROLLO - COLECCIÓN'!$F$4:$J$128,2,0)</f>
        <v>Salud y Farmacia</v>
      </c>
      <c r="C96" s="29">
        <f t="shared" si="6"/>
        <v>2005</v>
      </c>
      <c r="D96" s="6">
        <v>5</v>
      </c>
      <c r="E96" s="7" t="str">
        <f>VLOOKUP(C96,'DESARROLLO - COLECCIÓN'!$H$4:$J$128,3,0)</f>
        <v>Programas de Salud</v>
      </c>
      <c r="F96" s="7" t="s">
        <v>513</v>
      </c>
      <c r="G96" s="101"/>
      <c r="H96" s="6"/>
      <c r="I96" s="6"/>
      <c r="J96" s="101"/>
      <c r="K96" s="101"/>
      <c r="L96" s="8"/>
      <c r="M96" s="8"/>
      <c r="N96" s="8" t="s">
        <v>496</v>
      </c>
    </row>
    <row r="97" spans="1:14" x14ac:dyDescent="0.3">
      <c r="A97" s="4">
        <v>20</v>
      </c>
      <c r="B97" s="5" t="str">
        <f>VLOOKUP(A97,'DESARROLLO - COLECCIÓN'!$F$4:$J$128,2,0)</f>
        <v>Salud y Farmacia</v>
      </c>
      <c r="C97" s="29">
        <f t="shared" si="6"/>
        <v>2006</v>
      </c>
      <c r="D97" s="6">
        <v>6</v>
      </c>
      <c r="E97" s="7" t="str">
        <f>VLOOKUP(C97,'DESARROLLO - COLECCIÓN'!$H$4:$J$128,3,0)</f>
        <v>Enfermedades Mundiales</v>
      </c>
      <c r="F97" s="7" t="s">
        <v>514</v>
      </c>
      <c r="G97" s="101"/>
      <c r="H97" s="6"/>
      <c r="I97" s="6"/>
      <c r="J97" s="101"/>
      <c r="K97" s="101"/>
      <c r="M97" s="8"/>
      <c r="N97" s="1" t="s">
        <v>516</v>
      </c>
    </row>
    <row r="98" spans="1:14" x14ac:dyDescent="0.3">
      <c r="A98" s="4">
        <v>20</v>
      </c>
      <c r="B98" s="5" t="str">
        <f>VLOOKUP(A98,'DESARROLLO - COLECCIÓN'!$F$4:$J$128,2,0)</f>
        <v>Salud y Farmacia</v>
      </c>
      <c r="C98" s="29">
        <f>A98*100+D98</f>
        <v>2007</v>
      </c>
      <c r="D98" s="6">
        <v>7</v>
      </c>
      <c r="E98" s="7" t="str">
        <f>VLOOKUP(C98,'DESARROLLO - COLECCIÓN'!$H$4:$J$128,3,0)</f>
        <v>Médicos</v>
      </c>
      <c r="F98" s="7" t="s">
        <v>515</v>
      </c>
      <c r="G98" s="101"/>
      <c r="H98" s="6"/>
      <c r="I98" s="6"/>
      <c r="J98" s="101"/>
      <c r="K98" s="101"/>
      <c r="L98" s="8"/>
      <c r="M98" s="8"/>
    </row>
    <row r="99" spans="1:14" x14ac:dyDescent="0.3">
      <c r="A99" s="51">
        <v>21</v>
      </c>
      <c r="B99" s="5" t="str">
        <f>VLOOKUP(A99,'DESARROLLO - COLECCIÓN'!$F$4:$J$128,2,0)</f>
        <v>Economía, comercio y empresas</v>
      </c>
      <c r="C99" s="29">
        <f>A99*100+D99</f>
        <v>2101</v>
      </c>
      <c r="D99" s="29">
        <v>1</v>
      </c>
      <c r="E99" s="7" t="str">
        <f>VLOOKUP(C99,'DESARROLLO - COLECCIÓN'!$H$4:$J$128,3,0)</f>
        <v>Comercio</v>
      </c>
      <c r="F99" s="1" t="s">
        <v>439</v>
      </c>
      <c r="L99" s="27" t="s">
        <v>462</v>
      </c>
      <c r="M99" s="6" t="s">
        <v>487</v>
      </c>
      <c r="N99" s="1" t="s">
        <v>1088</v>
      </c>
    </row>
    <row r="100" spans="1:14" x14ac:dyDescent="0.3">
      <c r="A100" s="51">
        <v>21</v>
      </c>
      <c r="B100" s="5" t="str">
        <f>VLOOKUP(A100,'DESARROLLO - COLECCIÓN'!$F$4:$J$128,2,0)</f>
        <v>Economía, comercio y empresas</v>
      </c>
      <c r="C100" s="29">
        <f t="shared" si="6"/>
        <v>2102</v>
      </c>
      <c r="D100" s="29">
        <v>2</v>
      </c>
      <c r="E100" s="7" t="str">
        <f>VLOOKUP(C100,'DESARROLLO - COLECCIÓN'!$H$4:$J$128,3,0)</f>
        <v>Economía</v>
      </c>
      <c r="F100" s="1" t="s">
        <v>1087</v>
      </c>
      <c r="L100" s="27"/>
      <c r="M100" s="6"/>
    </row>
    <row r="101" spans="1:14" x14ac:dyDescent="0.3">
      <c r="A101" s="51">
        <v>21</v>
      </c>
      <c r="B101" s="5" t="str">
        <f>VLOOKUP(A101,'DESARROLLO - COLECCIÓN'!$F$4:$J$128,2,0)</f>
        <v>Economía, comercio y empresas</v>
      </c>
      <c r="C101" s="29">
        <f t="shared" si="6"/>
        <v>2103</v>
      </c>
      <c r="D101" s="29">
        <v>3</v>
      </c>
      <c r="E101" s="7" t="str">
        <f>VLOOKUP(C101,'DESARROLLO - COLECCIÓN'!$H$4:$J$128,3,0)</f>
        <v>Empresas</v>
      </c>
      <c r="F101" s="28" t="s">
        <v>423</v>
      </c>
      <c r="G101" s="103"/>
      <c r="H101" s="29"/>
      <c r="I101" s="29"/>
      <c r="J101" s="103"/>
      <c r="K101" s="103"/>
      <c r="L101" s="30" t="s">
        <v>228</v>
      </c>
      <c r="M101" s="30"/>
      <c r="N101" s="10" t="s">
        <v>455</v>
      </c>
    </row>
    <row r="102" spans="1:14" x14ac:dyDescent="0.3">
      <c r="A102" s="51">
        <v>21</v>
      </c>
      <c r="B102" s="5" t="str">
        <f>VLOOKUP(A102,'DESARROLLO - COLECCIÓN'!$F$4:$J$128,2,0)</f>
        <v>Economía, comercio y empresas</v>
      </c>
      <c r="C102" s="29">
        <f t="shared" si="6"/>
        <v>2104</v>
      </c>
      <c r="D102" s="29">
        <v>4</v>
      </c>
      <c r="E102" s="7" t="str">
        <f>VLOOKUP(C102,'DESARROLLO - COLECCIÓN'!$H$4:$J$128,3,0)</f>
        <v xml:space="preserve">Industrias </v>
      </c>
      <c r="F102" s="28" t="s">
        <v>499</v>
      </c>
      <c r="G102" s="103"/>
      <c r="H102" s="29"/>
      <c r="I102" s="29"/>
      <c r="J102" s="103"/>
      <c r="K102" s="103"/>
      <c r="L102" s="30"/>
      <c r="M102" s="30"/>
      <c r="N102" s="10"/>
    </row>
    <row r="103" spans="1:14" x14ac:dyDescent="0.3">
      <c r="A103" s="51">
        <v>21</v>
      </c>
      <c r="B103" s="5" t="str">
        <f>VLOOKUP(A103,'DESARROLLO - COLECCIÓN'!$F$4:$J$128,2,0)</f>
        <v>Economía, comercio y empresas</v>
      </c>
      <c r="C103" s="29">
        <f t="shared" si="6"/>
        <v>2105</v>
      </c>
      <c r="D103" s="29">
        <v>5</v>
      </c>
      <c r="E103" s="7" t="str">
        <f>VLOOKUP(C103,'DESARROLLO - COLECCIÓN'!$H$4:$J$128,3,0)</f>
        <v>Impuestos</v>
      </c>
      <c r="F103" s="28" t="s">
        <v>435</v>
      </c>
      <c r="G103" s="103"/>
      <c r="H103" s="29"/>
      <c r="I103" s="29"/>
      <c r="J103" s="103"/>
      <c r="K103" s="103"/>
      <c r="L103" s="8" t="s">
        <v>318</v>
      </c>
      <c r="M103" s="30"/>
      <c r="N103" s="10"/>
    </row>
    <row r="104" spans="1:14" x14ac:dyDescent="0.3">
      <c r="A104" s="51">
        <v>21</v>
      </c>
      <c r="B104" s="5" t="str">
        <f>VLOOKUP(A104,'DESARROLLO - COLECCIÓN'!$F$4:$J$128,2,0)</f>
        <v>Economía, comercio y empresas</v>
      </c>
      <c r="C104" s="29">
        <f t="shared" si="6"/>
        <v>2106</v>
      </c>
      <c r="D104" s="29">
        <v>6</v>
      </c>
      <c r="E104" s="7" t="str">
        <f>VLOOKUP(C104,'DESARROLLO - COLECCIÓN'!$H$4:$J$128,3,0)</f>
        <v>e-commerce</v>
      </c>
      <c r="F104" s="28" t="s">
        <v>520</v>
      </c>
      <c r="G104" s="103"/>
      <c r="H104" s="29"/>
      <c r="I104" s="29"/>
      <c r="J104" s="103"/>
      <c r="K104" s="103"/>
      <c r="L104" s="8"/>
      <c r="M104" s="30"/>
      <c r="N104" s="10"/>
    </row>
    <row r="105" spans="1:14" x14ac:dyDescent="0.3">
      <c r="A105" s="4">
        <v>22</v>
      </c>
      <c r="B105" s="5" t="str">
        <f>VLOOKUP(A105,'DESARROLLO - COLECCIÓN'!$F$4:$J$128,2,0)</f>
        <v>Social</v>
      </c>
      <c r="C105" s="29">
        <f>A105*100+D105</f>
        <v>2201</v>
      </c>
      <c r="D105" s="6">
        <v>1</v>
      </c>
      <c r="E105" s="7" t="str">
        <f>VLOOKUP(C105,'DESARROLLO - COLECCIÓN'!$H$4:$J$128,3,0)</f>
        <v>Delincuencia y aplicación de la ley</v>
      </c>
      <c r="F105" s="7" t="s">
        <v>405</v>
      </c>
      <c r="G105" s="101"/>
      <c r="H105" s="6"/>
      <c r="I105" s="6"/>
      <c r="J105" s="101"/>
      <c r="K105" s="101"/>
      <c r="L105" s="9" t="s">
        <v>65</v>
      </c>
      <c r="N105" s="8"/>
    </row>
    <row r="106" spans="1:14" x14ac:dyDescent="0.3">
      <c r="A106" s="4">
        <v>22</v>
      </c>
      <c r="B106" s="5" t="str">
        <f>VLOOKUP(A106,'DESARROLLO - COLECCIÓN'!$F$4:$J$128,2,0)</f>
        <v>Social</v>
      </c>
      <c r="C106" s="29">
        <f t="shared" ref="C106:C112" si="7">A106*100+D106</f>
        <v>2202</v>
      </c>
      <c r="D106" s="6">
        <v>2</v>
      </c>
      <c r="E106" s="7" t="str">
        <f>VLOOKUP(C106,'DESARROLLO - COLECCIÓN'!$H$4:$J$128,3,0)</f>
        <v>Demografía</v>
      </c>
      <c r="F106" s="7" t="s">
        <v>497</v>
      </c>
      <c r="G106" s="101"/>
      <c r="H106" s="6"/>
      <c r="I106" s="6"/>
      <c r="J106" s="101"/>
      <c r="K106" s="101"/>
      <c r="L106" s="9" t="s">
        <v>64</v>
      </c>
      <c r="N106" s="8"/>
    </row>
    <row r="107" spans="1:14" x14ac:dyDescent="0.3">
      <c r="A107" s="4">
        <v>22</v>
      </c>
      <c r="B107" s="5" t="str">
        <f>VLOOKUP(A107,'DESARROLLO - COLECCIÓN'!$F$4:$J$128,2,0)</f>
        <v>Social</v>
      </c>
      <c r="C107" s="67">
        <f t="shared" si="7"/>
        <v>2203</v>
      </c>
      <c r="D107" s="40">
        <v>3</v>
      </c>
      <c r="E107" s="7" t="str">
        <f>VLOOKUP(C107,'DESARROLLO - COLECCIÓN'!$H$4:$J$128,3,0)</f>
        <v>Migración</v>
      </c>
      <c r="F107" s="7" t="s">
        <v>498</v>
      </c>
      <c r="G107" s="101"/>
      <c r="H107" s="6"/>
      <c r="I107" s="6"/>
      <c r="J107" s="101"/>
      <c r="K107" s="101"/>
      <c r="L107" s="8"/>
      <c r="M107" s="8"/>
    </row>
    <row r="108" spans="1:14" x14ac:dyDescent="0.3">
      <c r="A108" s="4">
        <v>22</v>
      </c>
      <c r="B108" s="5" t="str">
        <f>VLOOKUP(A108,'DESARROLLO - COLECCIÓN'!$F$4:$J$128,2,0)</f>
        <v>Social</v>
      </c>
      <c r="C108" s="67">
        <f t="shared" si="7"/>
        <v>2204</v>
      </c>
      <c r="D108" s="40">
        <v>4</v>
      </c>
      <c r="E108" s="7" t="str">
        <f>VLOOKUP(C108,'DESARROLLO - COLECCIÓN'!$H$4:$J$128,3,0)</f>
        <v>Pueblos Indígenas</v>
      </c>
      <c r="F108" s="7" t="s">
        <v>431</v>
      </c>
      <c r="G108" s="101"/>
      <c r="H108" s="6"/>
      <c r="I108" s="6"/>
      <c r="J108" s="101"/>
      <c r="K108" s="101"/>
      <c r="L108" s="8"/>
      <c r="M108" s="8"/>
    </row>
    <row r="109" spans="1:14" x14ac:dyDescent="0.3">
      <c r="A109" s="4">
        <v>22</v>
      </c>
      <c r="B109" s="5" t="str">
        <f>VLOOKUP(A109,'DESARROLLO - COLECCIÓN'!$F$4:$J$128,2,0)</f>
        <v>Social</v>
      </c>
      <c r="C109" s="67">
        <f t="shared" si="7"/>
        <v>2205</v>
      </c>
      <c r="D109" s="40">
        <v>5</v>
      </c>
      <c r="E109" s="7" t="e">
        <f>VLOOKUP(C109,'DESARROLLO - COLECCIÓN'!$H$4:$J$128,3,0)</f>
        <v>#N/A</v>
      </c>
      <c r="F109" s="7" t="s">
        <v>424</v>
      </c>
      <c r="G109" s="101"/>
      <c r="H109" s="6"/>
      <c r="I109" s="6"/>
      <c r="J109" s="101"/>
      <c r="K109" s="101"/>
      <c r="L109" s="8"/>
      <c r="M109" s="8"/>
    </row>
    <row r="110" spans="1:14" x14ac:dyDescent="0.3">
      <c r="A110" s="4">
        <v>22</v>
      </c>
      <c r="B110" s="5" t="str">
        <f>VLOOKUP(A110,'DESARROLLO - COLECCIÓN'!$F$4:$J$128,2,0)</f>
        <v>Social</v>
      </c>
      <c r="C110" s="67">
        <f t="shared" si="7"/>
        <v>2206</v>
      </c>
      <c r="D110" s="40">
        <v>6</v>
      </c>
      <c r="E110" s="7" t="str">
        <f>VLOOKUP(C110,'DESARROLLO - COLECCIÓN'!$H$4:$J$128,3,0)</f>
        <v>Trabajo</v>
      </c>
      <c r="F110" s="7" t="s">
        <v>436</v>
      </c>
      <c r="G110" s="101"/>
      <c r="H110" s="6"/>
      <c r="I110" s="6"/>
      <c r="J110" s="101"/>
      <c r="K110" s="101"/>
      <c r="L110" s="8"/>
      <c r="M110" s="8"/>
    </row>
    <row r="111" spans="1:14" x14ac:dyDescent="0.3">
      <c r="A111" s="4">
        <v>22</v>
      </c>
      <c r="B111" s="5" t="str">
        <f>VLOOKUP(A111,'DESARROLLO - COLECCIÓN'!$F$4:$J$128,2,0)</f>
        <v>Social</v>
      </c>
      <c r="C111" s="29">
        <f t="shared" si="7"/>
        <v>2207</v>
      </c>
      <c r="D111" s="6">
        <v>7</v>
      </c>
      <c r="E111" s="7" t="str">
        <f>VLOOKUP(C111,'DESARROLLO - COLECCIÓN'!$H$4:$J$128,3,0)</f>
        <v>Religión</v>
      </c>
      <c r="F111" s="7" t="s">
        <v>517</v>
      </c>
      <c r="G111" s="101"/>
      <c r="H111" s="6"/>
      <c r="I111" s="6"/>
      <c r="J111" s="101"/>
      <c r="K111" s="101"/>
      <c r="L111" s="8"/>
      <c r="M111" s="8"/>
    </row>
    <row r="112" spans="1:14" x14ac:dyDescent="0.3">
      <c r="A112" s="4">
        <v>22</v>
      </c>
      <c r="B112" s="5" t="str">
        <f>VLOOKUP(A112,'DESARROLLO - COLECCIÓN'!$F$4:$J$128,2,0)</f>
        <v>Social</v>
      </c>
      <c r="C112" s="29">
        <f t="shared" si="7"/>
        <v>2208</v>
      </c>
      <c r="D112" s="6">
        <v>8</v>
      </c>
      <c r="E112" s="7" t="str">
        <f>VLOOKUP(C112,'DESARROLLO - COLECCIÓN'!$H$4:$J$128,3,0)</f>
        <v>Calidad de Vida</v>
      </c>
      <c r="F112" s="7" t="s">
        <v>518</v>
      </c>
      <c r="G112" s="101"/>
      <c r="H112" s="6"/>
      <c r="I112" s="6"/>
      <c r="J112" s="101"/>
      <c r="K112" s="101"/>
      <c r="L112" s="8"/>
      <c r="M112" s="8"/>
    </row>
    <row r="113" spans="1:14" x14ac:dyDescent="0.3">
      <c r="A113" s="17">
        <v>23</v>
      </c>
      <c r="B113" s="5" t="str">
        <f>VLOOKUP(A113,'DESARROLLO - COLECCIÓN'!$F$4:$J$128,2,0)</f>
        <v>Tecnología, internet y telecomunicaciones</v>
      </c>
      <c r="E113" s="7" t="e">
        <f>VLOOKUP(C113,'DESARROLLO - COLECCIÓN'!$H$4:$J$128,3,0)</f>
        <v>#N/A</v>
      </c>
      <c r="L113" s="8"/>
      <c r="M113" s="8"/>
    </row>
    <row r="114" spans="1:14" x14ac:dyDescent="0.3">
      <c r="A114" s="17">
        <v>23</v>
      </c>
      <c r="B114" s="5" t="str">
        <f>VLOOKUP(A114,'DESARROLLO - COLECCIÓN'!$F$4:$J$128,2,0)</f>
        <v>Tecnología, internet y telecomunicaciones</v>
      </c>
      <c r="E114" s="7" t="e">
        <f>VLOOKUP(C114,'DESARROLLO - COLECCIÓN'!$H$4:$J$128,3,0)</f>
        <v>#N/A</v>
      </c>
    </row>
    <row r="115" spans="1:14" x14ac:dyDescent="0.3">
      <c r="A115" s="17">
        <v>23</v>
      </c>
      <c r="B115" s="5" t="str">
        <f>VLOOKUP(A115,'DESARROLLO - COLECCIÓN'!$F$4:$J$128,2,0)</f>
        <v>Tecnología, internet y telecomunicaciones</v>
      </c>
      <c r="E115" s="7" t="e">
        <f>VLOOKUP(C115,'DESARROLLO - COLECCIÓN'!$H$4:$J$128,3,0)</f>
        <v>#N/A</v>
      </c>
      <c r="L115" s="8"/>
      <c r="M115" s="8"/>
    </row>
    <row r="116" spans="1:14" x14ac:dyDescent="0.3">
      <c r="A116" s="17">
        <v>23</v>
      </c>
      <c r="B116" s="5" t="str">
        <f>VLOOKUP(A116,'DESARROLLO - COLECCIÓN'!$F$4:$J$128,2,0)</f>
        <v>Tecnología, internet y telecomunicaciones</v>
      </c>
      <c r="E116" s="7" t="e">
        <f>VLOOKUP(C116,'DESARROLLO - COLECCIÓN'!$H$4:$J$128,3,0)</f>
        <v>#N/A</v>
      </c>
      <c r="L116" s="8"/>
      <c r="M116" s="8"/>
    </row>
    <row r="117" spans="1:14" x14ac:dyDescent="0.3">
      <c r="A117" s="17">
        <v>23</v>
      </c>
      <c r="B117" s="5" t="str">
        <f>VLOOKUP(A117,'DESARROLLO - COLECCIÓN'!$F$4:$J$128,2,0)</f>
        <v>Tecnología, internet y telecomunicaciones</v>
      </c>
      <c r="E117" s="7" t="e">
        <f>VLOOKUP(C117,'DESARROLLO - COLECCIÓN'!$H$4:$J$128,3,0)</f>
        <v>#N/A</v>
      </c>
      <c r="L117" s="8"/>
      <c r="M117" s="8"/>
    </row>
    <row r="118" spans="1:14" x14ac:dyDescent="0.3">
      <c r="A118" s="17">
        <v>23</v>
      </c>
      <c r="B118" s="5" t="str">
        <f>VLOOKUP(A118,'DESARROLLO - COLECCIÓN'!$F$4:$J$128,2,0)</f>
        <v>Tecnología, internet y telecomunicaciones</v>
      </c>
      <c r="E118" s="7" t="e">
        <f>VLOOKUP(C118,'DESARROLLO - COLECCIÓN'!$H$4:$J$128,3,0)</f>
        <v>#N/A</v>
      </c>
      <c r="L118" s="8"/>
      <c r="M118" s="8"/>
    </row>
    <row r="119" spans="1:14" x14ac:dyDescent="0.3">
      <c r="A119" s="4">
        <v>24</v>
      </c>
      <c r="B119" s="5" t="str">
        <f>VLOOKUP(A119,'DESARROLLO - COLECCIÓN'!$F$4:$J$128,2,0)</f>
        <v xml:space="preserve">Turismo  </v>
      </c>
      <c r="C119" s="6">
        <v>2401</v>
      </c>
      <c r="D119" s="6"/>
      <c r="E119" s="7" t="str">
        <f>VLOOKUP(C119,'DESARROLLO - COLECCIÓN'!$H$4:$J$128,3,0)</f>
        <v>Alojamiento</v>
      </c>
      <c r="F119" s="7"/>
      <c r="G119" s="101"/>
      <c r="H119" s="6"/>
      <c r="I119" s="6"/>
      <c r="J119" s="101"/>
      <c r="K119" s="101"/>
      <c r="L119" s="8"/>
      <c r="M119" s="8"/>
    </row>
    <row r="120" spans="1:14" x14ac:dyDescent="0.3">
      <c r="A120" s="4">
        <v>24</v>
      </c>
      <c r="B120" s="5" t="str">
        <f>VLOOKUP(A120,'DESARROLLO - COLECCIÓN'!$F$4:$J$128,2,0)</f>
        <v xml:space="preserve">Turismo  </v>
      </c>
      <c r="C120" s="6">
        <v>2402</v>
      </c>
      <c r="D120" s="6"/>
      <c r="E120" s="7" t="str">
        <f>VLOOKUP(C120,'DESARROLLO - COLECCIÓN'!$H$4:$J$128,3,0)</f>
        <v>Restaurantes y Cafeterías</v>
      </c>
      <c r="F120" s="7"/>
      <c r="G120" s="101"/>
      <c r="H120" s="6"/>
      <c r="I120" s="6"/>
      <c r="J120" s="101"/>
      <c r="K120" s="101"/>
      <c r="L120" s="8"/>
      <c r="M120" s="8"/>
    </row>
    <row r="121" spans="1:14" x14ac:dyDescent="0.3">
      <c r="A121" s="4">
        <v>24</v>
      </c>
      <c r="B121" s="5" t="str">
        <f>VLOOKUP(A121,'DESARROLLO - COLECCIÓN'!$F$4:$J$128,2,0)</f>
        <v xml:space="preserve">Turismo  </v>
      </c>
      <c r="C121" s="6">
        <v>2403</v>
      </c>
      <c r="D121" s="6"/>
      <c r="E121" s="7" t="str">
        <f>VLOOKUP(C121,'DESARROLLO - COLECCIÓN'!$H$4:$J$128,3,0)</f>
        <v xml:space="preserve">Viajes </v>
      </c>
      <c r="F121" s="7"/>
      <c r="G121" s="101"/>
      <c r="H121" s="6"/>
      <c r="I121" s="6"/>
      <c r="J121" s="101"/>
      <c r="K121" s="101"/>
      <c r="L121" s="8"/>
      <c r="M121" s="8"/>
      <c r="N121" s="1" t="s">
        <v>505</v>
      </c>
    </row>
    <row r="122" spans="1:14" x14ac:dyDescent="0.3">
      <c r="A122" s="4">
        <v>24</v>
      </c>
      <c r="B122" s="5" t="str">
        <f>VLOOKUP(A122,'DESARROLLO - COLECCIÓN'!$F$4:$J$128,2,0)</f>
        <v xml:space="preserve">Turismo  </v>
      </c>
      <c r="C122" s="6">
        <v>2406</v>
      </c>
      <c r="D122" s="6"/>
      <c r="E122" s="7" t="str">
        <f>VLOOKUP(C122,'DESARROLLO - COLECCIÓN'!$H$4:$J$128,3,0)</f>
        <v>Turismo</v>
      </c>
      <c r="F122" s="7"/>
      <c r="G122" s="101"/>
      <c r="H122" s="6"/>
      <c r="I122" s="6"/>
      <c r="J122" s="101"/>
      <c r="K122" s="101"/>
      <c r="L122" s="8"/>
      <c r="M122" s="8"/>
    </row>
    <row r="123" spans="1:14" x14ac:dyDescent="0.3">
      <c r="A123" s="9">
        <v>25</v>
      </c>
      <c r="B123" s="5" t="str">
        <f>VLOOKUP(A123,'DESARROLLO - COLECCIÓN'!$F$4:$J$128,2,0)</f>
        <v>Vida Plena</v>
      </c>
      <c r="E123" s="7" t="e">
        <f>VLOOKUP(C123,'DESARROLLO - COLECCIÓN'!$H$4:$J$128,3,0)</f>
        <v>#N/A</v>
      </c>
      <c r="L123" s="8"/>
      <c r="M123" s="8"/>
    </row>
    <row r="124" spans="1:14" x14ac:dyDescent="0.3">
      <c r="A124" s="9">
        <v>25</v>
      </c>
      <c r="B124" s="5" t="str">
        <f>VLOOKUP(A124,'DESARROLLO - COLECCIÓN'!$F$4:$J$128,2,0)</f>
        <v>Vida Plena</v>
      </c>
      <c r="E124" s="7" t="e">
        <f>VLOOKUP(C124,'DESARROLLO - COLECCIÓN'!$H$4:$J$128,3,0)</f>
        <v>#N/A</v>
      </c>
      <c r="L124" s="8"/>
      <c r="M124" s="8"/>
    </row>
    <row r="125" spans="1:14" x14ac:dyDescent="0.3">
      <c r="A125" s="9">
        <v>25</v>
      </c>
      <c r="B125" s="5" t="str">
        <f>VLOOKUP(A125,'DESARROLLO - COLECCIÓN'!$F$4:$J$128,2,0)</f>
        <v>Vida Plena</v>
      </c>
      <c r="E125" s="7" t="e">
        <f>VLOOKUP(C125,'DESARROLLO - COLECCIÓN'!$H$4:$J$128,3,0)</f>
        <v>#N/A</v>
      </c>
      <c r="L125" s="8"/>
      <c r="M125" s="8"/>
    </row>
    <row r="126" spans="1:14" x14ac:dyDescent="0.3">
      <c r="A126" s="9">
        <v>25</v>
      </c>
      <c r="B126" s="5" t="str">
        <f>VLOOKUP(A126,'DESARROLLO - COLECCIÓN'!$F$4:$J$128,2,0)</f>
        <v>Vida Plena</v>
      </c>
      <c r="E126" s="7" t="e">
        <f>VLOOKUP(C126,'DESARROLLO - COLECCIÓN'!$H$4:$J$128,3,0)</f>
        <v>#N/A</v>
      </c>
      <c r="L126" s="8"/>
      <c r="M126" s="8"/>
    </row>
    <row r="127" spans="1:14" x14ac:dyDescent="0.3">
      <c r="A127" s="14">
        <v>26</v>
      </c>
      <c r="B127" s="5" t="str">
        <f>VLOOKUP(A127,'DESARROLLO - COLECCIÓN'!$F$4:$J$128,2,0)</f>
        <v>Mundo</v>
      </c>
      <c r="C127" s="6"/>
      <c r="D127" s="6"/>
      <c r="E127" s="7" t="e">
        <f>VLOOKUP(C127,'DESARROLLO - COLECCIÓN'!$H$4:$J$128,3,0)</f>
        <v>#N/A</v>
      </c>
      <c r="F127" s="7" t="s">
        <v>433</v>
      </c>
      <c r="G127" s="101"/>
      <c r="H127" s="6"/>
      <c r="I127" s="6"/>
      <c r="J127" s="101"/>
      <c r="K127" s="101"/>
      <c r="L127" s="8"/>
      <c r="M127" s="8"/>
    </row>
    <row r="128" spans="1:14" x14ac:dyDescent="0.3">
      <c r="A128" s="14">
        <v>26</v>
      </c>
      <c r="B128" s="5" t="str">
        <f>VLOOKUP(A128,'DESARROLLO - COLECCIÓN'!$F$4:$J$128,2,0)</f>
        <v>Mundo</v>
      </c>
      <c r="C128" s="6"/>
      <c r="D128" s="6"/>
      <c r="E128" s="7" t="e">
        <f>VLOOKUP(C128,'DESARROLLO - COLECCIÓN'!$H$4:$J$128,3,0)</f>
        <v>#N/A</v>
      </c>
      <c r="F128" s="7" t="s">
        <v>422</v>
      </c>
      <c r="G128" s="101"/>
      <c r="H128" s="6"/>
      <c r="I128" s="6"/>
      <c r="J128" s="101"/>
      <c r="K128" s="101"/>
      <c r="L128" s="8"/>
      <c r="M128" s="8"/>
    </row>
    <row r="129" spans="1:20" x14ac:dyDescent="0.3">
      <c r="A129" s="14">
        <v>26</v>
      </c>
      <c r="B129" s="5" t="str">
        <f>VLOOKUP(A129,'DESARROLLO - COLECCIÓN'!$F$4:$J$128,2,0)</f>
        <v>Mundo</v>
      </c>
      <c r="C129" s="6"/>
      <c r="D129" s="6"/>
      <c r="E129" s="7" t="e">
        <f>VLOOKUP(C129,'DESARROLLO - COLECCIÓN'!$H$4:$J$128,3,0)</f>
        <v>#N/A</v>
      </c>
      <c r="F129" s="7" t="s">
        <v>404</v>
      </c>
      <c r="G129" s="101"/>
      <c r="H129" s="6"/>
      <c r="I129" s="6"/>
      <c r="J129" s="101"/>
      <c r="K129" s="101"/>
      <c r="L129" s="8"/>
      <c r="M129" s="8"/>
    </row>
    <row r="130" spans="1:20" x14ac:dyDescent="0.3">
      <c r="A130" s="14">
        <v>28</v>
      </c>
      <c r="B130" s="5" t="str">
        <f>VLOOKUP(A130,'DESARROLLO - COLECCIÓN'!$F$4:$J$128,2,0)</f>
        <v>Política y Gobierno</v>
      </c>
      <c r="C130" s="6"/>
      <c r="D130" s="6"/>
      <c r="E130" s="7" t="e">
        <f>VLOOKUP(C130,'DESARROLLO - COLECCIÓN'!$H$4:$J$128,3,0)</f>
        <v>#N/A</v>
      </c>
      <c r="F130" s="7" t="s">
        <v>430</v>
      </c>
      <c r="G130" s="101"/>
      <c r="H130" s="6"/>
      <c r="I130" s="6"/>
      <c r="J130" s="101"/>
      <c r="K130" s="101"/>
      <c r="L130" s="8"/>
      <c r="M130" s="8"/>
    </row>
    <row r="131" spans="1:20" x14ac:dyDescent="0.3">
      <c r="A131" s="14">
        <v>28</v>
      </c>
      <c r="B131" s="5" t="str">
        <f>VLOOKUP(A131,'DESARROLLO - COLECCIÓN'!$F$4:$J$128,2,0)</f>
        <v>Política y Gobierno</v>
      </c>
      <c r="C131" s="6"/>
      <c r="D131" s="6"/>
      <c r="E131" s="7" t="e">
        <f>VLOOKUP(C131,'DESARROLLO - COLECCIÓN'!$H$4:$J$128,3,0)</f>
        <v>#N/A</v>
      </c>
      <c r="F131" s="7" t="s">
        <v>522</v>
      </c>
      <c r="G131" s="101"/>
      <c r="H131" s="6"/>
      <c r="I131" s="6"/>
      <c r="J131" s="101"/>
      <c r="K131" s="101"/>
      <c r="L131" s="8"/>
      <c r="M131" s="8"/>
    </row>
    <row r="132" spans="1:20" x14ac:dyDescent="0.3">
      <c r="A132" s="14">
        <v>28</v>
      </c>
      <c r="B132" s="5" t="str">
        <f>VLOOKUP(A132,'DESARROLLO - COLECCIÓN'!$F$4:$J$128,2,0)</f>
        <v>Política y Gobierno</v>
      </c>
      <c r="C132" s="6"/>
      <c r="D132" s="6"/>
      <c r="E132" s="7" t="e">
        <f>VLOOKUP(C132,'DESARROLLO - COLECCIÓN'!$H$4:$J$128,3,0)</f>
        <v>#N/A</v>
      </c>
      <c r="F132" s="7" t="s">
        <v>429</v>
      </c>
      <c r="G132" s="101"/>
      <c r="H132" s="6"/>
      <c r="I132" s="6"/>
      <c r="J132" s="101"/>
      <c r="K132" s="101"/>
      <c r="L132" s="8"/>
      <c r="M132" s="8"/>
    </row>
    <row r="133" spans="1:20" x14ac:dyDescent="0.3">
      <c r="A133" s="14">
        <v>28</v>
      </c>
      <c r="B133" s="5" t="str">
        <f>VLOOKUP(A133,'DESARROLLO - COLECCIÓN'!$F$4:$J$128,2,0)</f>
        <v>Política y Gobierno</v>
      </c>
      <c r="C133" s="6"/>
      <c r="D133" s="6"/>
      <c r="E133" s="7" t="e">
        <f>VLOOKUP(C133,'DESARROLLO - COLECCIÓN'!$H$4:$J$128,3,0)</f>
        <v>#N/A</v>
      </c>
      <c r="F133" s="7" t="s">
        <v>428</v>
      </c>
      <c r="G133" s="101"/>
      <c r="H133" s="6"/>
      <c r="I133" s="6"/>
      <c r="J133" s="101"/>
      <c r="K133" s="101"/>
      <c r="L133" s="8"/>
      <c r="M133" s="8"/>
    </row>
    <row r="134" spans="1:20" x14ac:dyDescent="0.3">
      <c r="A134" s="14">
        <v>29</v>
      </c>
      <c r="B134" s="5" t="str">
        <f>VLOOKUP(A134,'DESARROLLO - COLECCIÓN'!$F$4:$J$128,2,0)</f>
        <v>Gobiernos Locales</v>
      </c>
      <c r="E134" s="7" t="e">
        <f>VLOOKUP(C134,'DESARROLLO - COLECCIÓN'!$H$4:$J$128,3,0)</f>
        <v>#N/A</v>
      </c>
      <c r="F134" s="7" t="s">
        <v>403</v>
      </c>
      <c r="G134" s="101"/>
      <c r="H134" s="6"/>
      <c r="I134" s="6"/>
      <c r="J134" s="101"/>
      <c r="K134" s="101"/>
      <c r="L134" s="9" t="s">
        <v>472</v>
      </c>
    </row>
    <row r="135" spans="1:20" x14ac:dyDescent="0.3">
      <c r="A135" s="14">
        <v>30</v>
      </c>
      <c r="B135" s="5" t="str">
        <f>VLOOKUP(A135,'DESARROLLO - COLECCIÓN'!$F$4:$J$128,2,0)</f>
        <v>Gobiernos Subnacionales</v>
      </c>
      <c r="E135" s="7" t="e">
        <f>VLOOKUP(C135,'DESARROLLO - COLECCIÓN'!$H$4:$J$128,3,0)</f>
        <v>#N/A</v>
      </c>
    </row>
    <row r="136" spans="1:20" x14ac:dyDescent="0.3">
      <c r="A136" s="14">
        <v>30</v>
      </c>
      <c r="B136" s="5" t="str">
        <f>VLOOKUP(A136,'DESARROLLO - COLECCIÓN'!$F$4:$J$128,2,0)</f>
        <v>Gobiernos Subnacionales</v>
      </c>
      <c r="E136" s="7" t="e">
        <f>VLOOKUP(C136,'DESARROLLO - COLECCIÓN'!$H$4:$J$128,3,0)</f>
        <v>#N/A</v>
      </c>
      <c r="L136" s="1"/>
      <c r="M136" s="1"/>
    </row>
    <row r="137" spans="1:20" x14ac:dyDescent="0.3">
      <c r="A137" s="1"/>
      <c r="C137" s="1"/>
      <c r="D137" s="1"/>
      <c r="E137" s="7" t="e">
        <f>VLOOKUP(C137,'DESARROLLO - COLECCIÓN'!$H$4:$J$128,3,0)</f>
        <v>#N/A</v>
      </c>
      <c r="H137" s="1"/>
      <c r="I137" s="1"/>
      <c r="L137" s="1"/>
      <c r="M137" s="1"/>
    </row>
    <row r="138" spans="1:20" x14ac:dyDescent="0.3">
      <c r="A138" s="1"/>
      <c r="C138" s="1"/>
      <c r="D138" s="1"/>
      <c r="H138" s="1"/>
      <c r="I138" s="1"/>
    </row>
    <row r="139" spans="1:20" x14ac:dyDescent="0.3">
      <c r="A139" s="1"/>
      <c r="C139" s="1"/>
      <c r="D139" s="1"/>
      <c r="H139" s="1"/>
      <c r="I139" s="1"/>
      <c r="L139" s="9" t="s">
        <v>472</v>
      </c>
    </row>
    <row r="140" spans="1:20" x14ac:dyDescent="0.3">
      <c r="A140" s="1"/>
      <c r="C140" s="1"/>
      <c r="D140" s="1"/>
      <c r="H140" s="1"/>
      <c r="I140" s="1"/>
      <c r="L140" s="9" t="s">
        <v>473</v>
      </c>
    </row>
    <row r="141" spans="1:20" x14ac:dyDescent="0.3">
      <c r="A141" s="1"/>
      <c r="C141" s="1"/>
      <c r="D141" s="1"/>
      <c r="H141" s="1"/>
      <c r="I141" s="1"/>
    </row>
    <row r="142" spans="1:20" s="9" customFormat="1" x14ac:dyDescent="0.3">
      <c r="A142" s="1"/>
      <c r="B142" s="1"/>
      <c r="C142" s="1"/>
      <c r="D142" s="1"/>
      <c r="E142" s="1"/>
      <c r="F142" s="1"/>
      <c r="G142" s="30"/>
      <c r="H142" s="1"/>
      <c r="I142" s="1"/>
      <c r="J142" s="30"/>
      <c r="K142" s="30"/>
      <c r="N142" s="1"/>
      <c r="O142" s="1"/>
      <c r="P142" s="1"/>
      <c r="Q142" s="1"/>
      <c r="R142" s="1"/>
      <c r="S142" s="1"/>
      <c r="T142" s="1"/>
    </row>
    <row r="143" spans="1:20" s="9" customFormat="1" x14ac:dyDescent="0.3">
      <c r="A143" s="1"/>
      <c r="B143" s="1"/>
      <c r="C143" s="1"/>
      <c r="D143" s="1"/>
      <c r="E143" s="1"/>
      <c r="F143" s="1"/>
      <c r="G143" s="30"/>
      <c r="H143" s="1"/>
      <c r="I143" s="1"/>
      <c r="J143" s="30"/>
      <c r="K143" s="30"/>
      <c r="N143" s="1"/>
      <c r="O143" s="1"/>
      <c r="P143" s="1"/>
      <c r="Q143" s="1"/>
      <c r="R143" s="1"/>
      <c r="S143" s="1"/>
      <c r="T143" s="1"/>
    </row>
  </sheetData>
  <autoFilter ref="A3:N3" xr:uid="{2A1B4173-9E2E-43F1-B787-1BBE2A8C520C}"/>
  <phoneticPr fontId="10" type="noConversion"/>
  <hyperlinks>
    <hyperlink ref="J4" r:id="rId1" xr:uid="{B672DD63-FC06-47C6-99C6-3FC129713156}"/>
    <hyperlink ref="K4" r:id="rId2" xr:uid="{BA1F597B-76E3-4012-8D28-02A083C2947E}"/>
    <hyperlink ref="J5" r:id="rId3" xr:uid="{E7414F5D-7C5E-4804-B721-A31CE4E98507}"/>
    <hyperlink ref="J6" r:id="rId4" xr:uid="{5DC604DA-376A-41A0-9C4E-80C52B1E3E33}"/>
    <hyperlink ref="J8" r:id="rId5" xr:uid="{C350DA71-D903-4ACC-B770-556853649B4A}"/>
    <hyperlink ref="J10" r:id="rId6" xr:uid="{3E8F09CC-5654-401F-87A8-2C1E89F7F8F3}"/>
    <hyperlink ref="J12" r:id="rId7" xr:uid="{925FA38B-C9EB-4B67-90EC-EC7CF771062B}"/>
    <hyperlink ref="J14" r:id="rId8" xr:uid="{FBEFACE3-9C48-4798-A9F5-995130540FDF}"/>
    <hyperlink ref="J16" r:id="rId9" xr:uid="{B81756E1-23E8-41BF-8D69-827F58E61A6E}"/>
    <hyperlink ref="J18" r:id="rId10" xr:uid="{29FB0489-DC35-49CB-91E7-1D33B2D0A5CA}"/>
    <hyperlink ref="J7" r:id="rId11" xr:uid="{A858CAED-7DB0-4BC3-8340-C6754F4B8BCC}"/>
    <hyperlink ref="J9" r:id="rId12" xr:uid="{6F4E0BE1-69BE-4BE9-85AD-60AD2406DAD7}"/>
    <hyperlink ref="J11" r:id="rId13" xr:uid="{FBA7B22C-A725-4D96-BD98-534E3C7D9A3C}"/>
    <hyperlink ref="J13" r:id="rId14" xr:uid="{2CBBFB84-27B0-42AE-9882-A25525399F23}"/>
    <hyperlink ref="J15" r:id="rId15" xr:uid="{5755DC6C-031C-44BE-86F6-2007F89DF5E2}"/>
    <hyperlink ref="J17" r:id="rId16" xr:uid="{FEDDB6F0-70E5-4133-863E-D4DB956B3341}"/>
    <hyperlink ref="K5" r:id="rId17" xr:uid="{06A387A2-4368-4DBB-918B-EA48A4E59715}"/>
    <hyperlink ref="K6" r:id="rId18" xr:uid="{D33C6507-B26C-4CAE-9031-F7DCB64CF8BD}"/>
    <hyperlink ref="K7" r:id="rId19" xr:uid="{44E055C5-5C83-4345-9EB9-F21F0B262A37}"/>
    <hyperlink ref="K8" r:id="rId20" xr:uid="{7C7D6D22-34F5-471B-A8D0-72E70F286625}"/>
    <hyperlink ref="K9" r:id="rId21" xr:uid="{7A53B92C-7682-43E5-98FD-AD9EF7C9AEE1}"/>
    <hyperlink ref="K10" r:id="rId22" xr:uid="{078D6012-4D14-4A3D-95DB-D6FFB61EE0B9}"/>
    <hyperlink ref="K11" r:id="rId23" xr:uid="{BD45E6F1-239D-4722-9F84-F17D11B03114}"/>
    <hyperlink ref="K12" r:id="rId24" xr:uid="{B0032CE6-269A-47B9-8B65-EDB8D8A94C73}"/>
    <hyperlink ref="K13" r:id="rId25" xr:uid="{BC628776-E5D9-4F26-A58E-D537D260BCF4}"/>
    <hyperlink ref="K14" r:id="rId26" xr:uid="{6F6DA572-983E-42CD-ADEF-61C7539A5550}"/>
    <hyperlink ref="K15" r:id="rId27" xr:uid="{3779A3C2-3542-41A2-B201-5427F2D9AA6D}"/>
    <hyperlink ref="K16" r:id="rId28" xr:uid="{2033C8A4-40A4-4629-B026-951200C17737}"/>
  </hyperlinks>
  <pageMargins left="0.7" right="0.7" top="0.75" bottom="0.75" header="0.3" footer="0.3"/>
  <pageSetup orientation="portrait" horizontalDpi="4294967293" verticalDpi="4294967293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6AE6-D6FC-4298-A631-017ACA25E5B9}">
  <sheetPr>
    <tabColor rgb="FF00B050"/>
  </sheetPr>
  <dimension ref="A3:K130"/>
  <sheetViews>
    <sheetView tabSelected="1" zoomScale="89" zoomScaleNormal="89" workbookViewId="0">
      <pane xSplit="6" ySplit="3" topLeftCell="G4" activePane="bottomRight" state="frozen"/>
      <selection pane="topRight" activeCell="C1" sqref="C1"/>
      <selection pane="bottomLeft" activeCell="A4" sqref="A4"/>
      <selection pane="bottomRight" activeCell="G4" sqref="G4"/>
    </sheetView>
  </sheetViews>
  <sheetFormatPr baseColWidth="10" defaultRowHeight="13" x14ac:dyDescent="0.3"/>
  <cols>
    <col min="1" max="1" width="11.453125" style="9" bestFit="1" customWidth="1"/>
    <col min="2" max="2" width="9.81640625" style="9" customWidth="1"/>
    <col min="3" max="3" width="13.453125" style="9" bestFit="1" customWidth="1"/>
    <col min="4" max="4" width="11.54296875" style="9" bestFit="1" customWidth="1"/>
    <col min="5" max="5" width="7.81640625" style="9" bestFit="1" customWidth="1"/>
    <col min="6" max="6" width="35.90625" style="1" customWidth="1"/>
    <col min="7" max="7" width="10.1796875" style="9" bestFit="1" customWidth="1"/>
    <col min="8" max="8" width="39.54296875" style="1" bestFit="1" customWidth="1"/>
    <col min="9" max="9" width="26.54296875" style="1" bestFit="1" customWidth="1"/>
    <col min="10" max="10" width="11.1796875" style="9" bestFit="1" customWidth="1"/>
    <col min="11" max="11" width="13.90625" style="9" bestFit="1" customWidth="1"/>
    <col min="12" max="16384" width="10.90625" style="1"/>
  </cols>
  <sheetData>
    <row r="3" spans="1:11" x14ac:dyDescent="0.3">
      <c r="A3" s="2" t="s">
        <v>488</v>
      </c>
      <c r="B3" s="2" t="s">
        <v>489</v>
      </c>
      <c r="C3" s="2" t="s">
        <v>490</v>
      </c>
      <c r="D3" s="2" t="s">
        <v>491</v>
      </c>
      <c r="E3" s="2" t="s">
        <v>85</v>
      </c>
      <c r="F3" s="3" t="s">
        <v>406</v>
      </c>
      <c r="G3" s="2" t="s">
        <v>408</v>
      </c>
      <c r="H3" s="3" t="s">
        <v>407</v>
      </c>
      <c r="I3" s="3" t="s">
        <v>412</v>
      </c>
      <c r="J3" s="2" t="s">
        <v>443</v>
      </c>
      <c r="K3" s="2" t="s">
        <v>460</v>
      </c>
    </row>
    <row r="4" spans="1:11" x14ac:dyDescent="0.3">
      <c r="A4" s="6">
        <f>IF('DESARROLLO - COLECCIÓN'!$A4="ok",'DESARROLLO - COLECCIÓN'!B4,"")</f>
        <v>1</v>
      </c>
      <c r="B4" s="6">
        <f>IF('DESARROLLO - COLECCIÓN'!$A4="ok",'DESARROLLO - COLECCIÓN'!C4,"")</f>
        <v>0</v>
      </c>
      <c r="C4" s="6">
        <f>IF('DESARROLLO - COLECCIÓN'!$A4="ok",'DESARROLLO - COLECCIÓN'!D4,"")</f>
        <v>0</v>
      </c>
      <c r="D4" s="6">
        <f>IF('DESARROLLO - COLECCIÓN'!$A4="ok",'DESARROLLO - COLECCIÓN'!E4,"")</f>
        <v>1</v>
      </c>
      <c r="E4" s="6">
        <f>IF('DESARROLLO - COLECCIÓN'!$A4="ok",'DESARROLLO - COLECCIÓN'!F4,"")</f>
        <v>10</v>
      </c>
      <c r="F4" s="6" t="str">
        <f>IF('DESARROLLO - COLECCIÓN'!$A4="ok",'DESARROLLO - COLECCIÓN'!G4,"")</f>
        <v>Agropecuario y Forestal</v>
      </c>
      <c r="G4" s="6">
        <f>IF('DESARROLLO - COLECCIÓN'!$A4="ok",'DESARROLLO - COLECCIÓN'!H4,"")</f>
        <v>1001</v>
      </c>
      <c r="H4" s="6" t="str">
        <f>IF('DESARROLLO - COLECCIÓN'!$A4="ok",'DESARROLLO - COLECCIÓN'!J4,"")</f>
        <v>Agricultura</v>
      </c>
      <c r="I4" s="6" t="str">
        <f>IF('DESARROLLO - COLECCIÓN'!$A4="ok",'DESARROLLO - COLECCIÓN'!K4,"")</f>
        <v>DATAAGRO</v>
      </c>
      <c r="J4" s="6" t="str">
        <f>IF('DESARROLLO - COLECCIÓN'!$A4="ok",'DESARROLLO - COLECCIÓN'!L4,"")</f>
        <v>Sí</v>
      </c>
      <c r="K4" s="6" t="str">
        <f>IF('DESARROLLO - COLECCIÓN'!$A4="ok",'DESARROLLO - COLECCIÓN'!M4,"")</f>
        <v>Sí</v>
      </c>
    </row>
    <row r="5" spans="1:11" x14ac:dyDescent="0.3">
      <c r="A5" s="6">
        <f>IF('DESARROLLO - COLECCIÓN'!$A5="ok",'DESARROLLO - COLECCIÓN'!B5,"")</f>
        <v>1</v>
      </c>
      <c r="B5" s="6">
        <f>IF('DESARROLLO - COLECCIÓN'!$A5="ok",'DESARROLLO - COLECCIÓN'!C5,"")</f>
        <v>0</v>
      </c>
      <c r="C5" s="6">
        <f>IF('DESARROLLO - COLECCIÓN'!$A5="ok",'DESARROLLO - COLECCIÓN'!D5,"")</f>
        <v>0</v>
      </c>
      <c r="D5" s="6">
        <f>IF('DESARROLLO - COLECCIÓN'!$A5="ok",'DESARROLLO - COLECCIÓN'!E5,"")</f>
        <v>1</v>
      </c>
      <c r="E5" s="6">
        <f>IF('DESARROLLO - COLECCIÓN'!$A5="ok",'DESARROLLO - COLECCIÓN'!F5,"")</f>
        <v>10</v>
      </c>
      <c r="F5" s="6" t="str">
        <f>IF('DESARROLLO - COLECCIÓN'!$A5="ok",'DESARROLLO - COLECCIÓN'!G5,"")</f>
        <v>Agropecuario y Forestal</v>
      </c>
      <c r="G5" s="6">
        <f>IF('DESARROLLO - COLECCIÓN'!$A5="ok",'DESARROLLO - COLECCIÓN'!H5,"")</f>
        <v>1002</v>
      </c>
      <c r="H5" s="6" t="str">
        <f>IF('DESARROLLO - COLECCIÓN'!$A5="ok",'DESARROLLO - COLECCIÓN'!J5,"")</f>
        <v>Pesca y acuicultura</v>
      </c>
      <c r="I5" s="6" t="str">
        <f>IF('DESARROLLO - COLECCIÓN'!$A5="ok",'DESARROLLO - COLECCIÓN'!K5,"")</f>
        <v>DATAPESCA</v>
      </c>
      <c r="J5" s="6" t="str">
        <f>IF('DESARROLLO - COLECCIÓN'!$A5="ok",'DESARROLLO - COLECCIÓN'!L5,"")</f>
        <v>No</v>
      </c>
      <c r="K5" s="6" t="str">
        <f>IF('DESARROLLO - COLECCIÓN'!$A5="ok",'DESARROLLO - COLECCIÓN'!M5,"")</f>
        <v>No</v>
      </c>
    </row>
    <row r="6" spans="1:11" x14ac:dyDescent="0.3">
      <c r="A6" s="6">
        <f>IF('DESARROLLO - COLECCIÓN'!$A6="ok",'DESARROLLO - COLECCIÓN'!B6,"")</f>
        <v>1</v>
      </c>
      <c r="B6" s="6">
        <f>IF('DESARROLLO - COLECCIÓN'!$A6="ok",'DESARROLLO - COLECCIÓN'!C6,"")</f>
        <v>0</v>
      </c>
      <c r="C6" s="6">
        <f>IF('DESARROLLO - COLECCIÓN'!$A6="ok",'DESARROLLO - COLECCIÓN'!D6,"")</f>
        <v>0</v>
      </c>
      <c r="D6" s="6">
        <f>IF('DESARROLLO - COLECCIÓN'!$A6="ok",'DESARROLLO - COLECCIÓN'!E6,"")</f>
        <v>1</v>
      </c>
      <c r="E6" s="6">
        <f>IF('DESARROLLO - COLECCIÓN'!$A6="ok",'DESARROLLO - COLECCIÓN'!F6,"")</f>
        <v>10</v>
      </c>
      <c r="F6" s="6" t="str">
        <f>IF('DESARROLLO - COLECCIÓN'!$A6="ok",'DESARROLLO - COLECCIÓN'!G6,"")</f>
        <v>Agropecuario y Forestal</v>
      </c>
      <c r="G6" s="6">
        <f>IF('DESARROLLO - COLECCIÓN'!$A6="ok",'DESARROLLO - COLECCIÓN'!H6,"")</f>
        <v>1003</v>
      </c>
      <c r="H6" s="6" t="str">
        <f>IF('DESARROLLO - COLECCIÓN'!$A6="ok",'DESARROLLO - COLECCIÓN'!J6,"")</f>
        <v>Silvicultura</v>
      </c>
      <c r="I6" s="6" t="str">
        <f>IF('DESARROLLO - COLECCIÓN'!$A6="ok",'DESARROLLO - COLECCIÓN'!K6,"")</f>
        <v>DATAFOREST</v>
      </c>
      <c r="J6" s="6" t="str">
        <f>IF('DESARROLLO - COLECCIÓN'!$A6="ok",'DESARROLLO - COLECCIÓN'!L6,"")</f>
        <v>Sí</v>
      </c>
      <c r="K6" s="6" t="str">
        <f>IF('DESARROLLO - COLECCIÓN'!$A6="ok",'DESARROLLO - COLECCIÓN'!M6,"")</f>
        <v>Sí</v>
      </c>
    </row>
    <row r="7" spans="1:11" x14ac:dyDescent="0.3">
      <c r="A7" s="6">
        <f>IF('DESARROLLO - COLECCIÓN'!$A7="ok",'DESARROLLO - COLECCIÓN'!B7,"")</f>
        <v>1</v>
      </c>
      <c r="B7" s="6">
        <f>IF('DESARROLLO - COLECCIÓN'!$A7="ok",'DESARROLLO - COLECCIÓN'!C7,"")</f>
        <v>0</v>
      </c>
      <c r="C7" s="6">
        <f>IF('DESARROLLO - COLECCIÓN'!$A7="ok",'DESARROLLO - COLECCIÓN'!D7,"")</f>
        <v>0</v>
      </c>
      <c r="D7" s="6">
        <f>IF('DESARROLLO - COLECCIÓN'!$A7="ok",'DESARROLLO - COLECCIÓN'!E7,"")</f>
        <v>1</v>
      </c>
      <c r="E7" s="6">
        <f>IF('DESARROLLO - COLECCIÓN'!$A7="ok",'DESARROLLO - COLECCIÓN'!F7,"")</f>
        <v>10</v>
      </c>
      <c r="F7" s="6" t="str">
        <f>IF('DESARROLLO - COLECCIÓN'!$A7="ok",'DESARROLLO - COLECCIÓN'!G7,"")</f>
        <v>Agropecuario y Forestal</v>
      </c>
      <c r="G7" s="6">
        <f>IF('DESARROLLO - COLECCIÓN'!$A7="ok",'DESARROLLO - COLECCIÓN'!H7,"")</f>
        <v>1004</v>
      </c>
      <c r="H7" s="6" t="str">
        <f>IF('DESARROLLO - COLECCIÓN'!$A7="ok",'DESARROLLO - COLECCIÓN'!J7,"")</f>
        <v>Ganadería</v>
      </c>
      <c r="I7" s="6" t="str">
        <f>IF('DESARROLLO - COLECCIÓN'!$A7="ok",'DESARROLLO - COLECCIÓN'!K7,"")</f>
        <v>DATAGANADERÍA</v>
      </c>
      <c r="J7" s="6" t="str">
        <f>IF('DESARROLLO - COLECCIÓN'!$A7="ok",'DESARROLLO - COLECCIÓN'!L7,"")</f>
        <v>No</v>
      </c>
      <c r="K7" s="6" t="str">
        <f>IF('DESARROLLO - COLECCIÓN'!$A7="ok",'DESARROLLO - COLECCIÓN'!M7,"")</f>
        <v>No</v>
      </c>
    </row>
    <row r="8" spans="1:11" x14ac:dyDescent="0.3">
      <c r="A8" s="6" t="str">
        <f>IF('DESARROLLO - COLECCIÓN'!$A8="ok",'DESARROLLO - COLECCIÓN'!B8,"")</f>
        <v/>
      </c>
      <c r="B8" s="6" t="str">
        <f>IF('DESARROLLO - COLECCIÓN'!$A8="ok",'DESARROLLO - COLECCIÓN'!C8,"")</f>
        <v/>
      </c>
      <c r="C8" s="6" t="str">
        <f>IF('DESARROLLO - COLECCIÓN'!$A8="ok",'DESARROLLO - COLECCIÓN'!D8,"")</f>
        <v/>
      </c>
      <c r="D8" s="6" t="str">
        <f>IF('DESARROLLO - COLECCIÓN'!$A8="ok",'DESARROLLO - COLECCIÓN'!E8,"")</f>
        <v/>
      </c>
      <c r="E8" s="6" t="str">
        <f>IF('DESARROLLO - COLECCIÓN'!$A8="ok",'DESARROLLO - COLECCIÓN'!F8,"")</f>
        <v/>
      </c>
      <c r="F8" s="6" t="str">
        <f>IF('DESARROLLO - COLECCIÓN'!$A8="ok",'DESARROLLO - COLECCIÓN'!G8,"")</f>
        <v/>
      </c>
      <c r="G8" s="6" t="str">
        <f>IF('DESARROLLO - COLECCIÓN'!$A8="ok",'DESARROLLO - COLECCIÓN'!H8,"")</f>
        <v/>
      </c>
      <c r="H8" s="6" t="str">
        <f>IF('DESARROLLO - COLECCIÓN'!$A8="ok",'DESARROLLO - COLECCIÓN'!J8,"")</f>
        <v/>
      </c>
      <c r="I8" s="6" t="str">
        <f>IF('DESARROLLO - COLECCIÓN'!$A8="ok",'DESARROLLO - COLECCIÓN'!K8,"")</f>
        <v/>
      </c>
      <c r="J8" s="6" t="str">
        <f>IF('DESARROLLO - COLECCIÓN'!$A8="ok",'DESARROLLO - COLECCIÓN'!L8,"")</f>
        <v/>
      </c>
      <c r="K8" s="6" t="str">
        <f>IF('DESARROLLO - COLECCIÓN'!$A8="ok",'DESARROLLO - COLECCIÓN'!M8,"")</f>
        <v/>
      </c>
    </row>
    <row r="9" spans="1:11" x14ac:dyDescent="0.3">
      <c r="A9" s="6" t="str">
        <f>IF('DESARROLLO - COLECCIÓN'!$A9="ok",'DESARROLLO - COLECCIÓN'!B9,"")</f>
        <v/>
      </c>
      <c r="B9" s="6" t="str">
        <f>IF('DESARROLLO - COLECCIÓN'!$A9="ok",'DESARROLLO - COLECCIÓN'!C9,"")</f>
        <v/>
      </c>
      <c r="C9" s="6" t="str">
        <f>IF('DESARROLLO - COLECCIÓN'!$A9="ok",'DESARROLLO - COLECCIÓN'!D9,"")</f>
        <v/>
      </c>
      <c r="D9" s="6" t="str">
        <f>IF('DESARROLLO - COLECCIÓN'!$A9="ok",'DESARROLLO - COLECCIÓN'!E9,"")</f>
        <v/>
      </c>
      <c r="E9" s="6" t="str">
        <f>IF('DESARROLLO - COLECCIÓN'!$A9="ok",'DESARROLLO - COLECCIÓN'!F9,"")</f>
        <v/>
      </c>
      <c r="F9" s="6" t="str">
        <f>IF('DESARROLLO - COLECCIÓN'!$A9="ok",'DESARROLLO - COLECCIÓN'!G9,"")</f>
        <v/>
      </c>
      <c r="G9" s="6" t="str">
        <f>IF('DESARROLLO - COLECCIÓN'!$A9="ok",'DESARROLLO - COLECCIÓN'!H9,"")</f>
        <v/>
      </c>
      <c r="H9" s="6" t="str">
        <f>IF('DESARROLLO - COLECCIÓN'!$A9="ok",'DESARROLLO - COLECCIÓN'!J9,"")</f>
        <v/>
      </c>
      <c r="I9" s="6" t="str">
        <f>IF('DESARROLLO - COLECCIÓN'!$A9="ok",'DESARROLLO - COLECCIÓN'!K9,"")</f>
        <v/>
      </c>
      <c r="J9" s="6" t="str">
        <f>IF('DESARROLLO - COLECCIÓN'!$A9="ok",'DESARROLLO - COLECCIÓN'!L9,"")</f>
        <v/>
      </c>
      <c r="K9" s="6" t="str">
        <f>IF('DESARROLLO - COLECCIÓN'!$A9="ok",'DESARROLLO - COLECCIÓN'!M9,"")</f>
        <v/>
      </c>
    </row>
    <row r="10" spans="1:11" x14ac:dyDescent="0.3">
      <c r="A10" s="6" t="str">
        <f>IF('DESARROLLO - COLECCIÓN'!$A10="ok",'DESARROLLO - COLECCIÓN'!B10,"")</f>
        <v/>
      </c>
      <c r="B10" s="6" t="str">
        <f>IF('DESARROLLO - COLECCIÓN'!$A10="ok",'DESARROLLO - COLECCIÓN'!C10,"")</f>
        <v/>
      </c>
      <c r="C10" s="6" t="str">
        <f>IF('DESARROLLO - COLECCIÓN'!$A10="ok",'DESARROLLO - COLECCIÓN'!D10,"")</f>
        <v/>
      </c>
      <c r="D10" s="6" t="str">
        <f>IF('DESARROLLO - COLECCIÓN'!$A10="ok",'DESARROLLO - COLECCIÓN'!E10,"")</f>
        <v/>
      </c>
      <c r="E10" s="6" t="str">
        <f>IF('DESARROLLO - COLECCIÓN'!$A10="ok",'DESARROLLO - COLECCIÓN'!F10,"")</f>
        <v/>
      </c>
      <c r="F10" s="6" t="str">
        <f>IF('DESARROLLO - COLECCIÓN'!$A10="ok",'DESARROLLO - COLECCIÓN'!G10,"")</f>
        <v/>
      </c>
      <c r="G10" s="6" t="str">
        <f>IF('DESARROLLO - COLECCIÓN'!$A10="ok",'DESARROLLO - COLECCIÓN'!H10,"")</f>
        <v/>
      </c>
      <c r="H10" s="6" t="str">
        <f>IF('DESARROLLO - COLECCIÓN'!$A10="ok",'DESARROLLO - COLECCIÓN'!J10,"")</f>
        <v/>
      </c>
      <c r="I10" s="6" t="str">
        <f>IF('DESARROLLO - COLECCIÓN'!$A10="ok",'DESARROLLO - COLECCIÓN'!K10,"")</f>
        <v/>
      </c>
      <c r="J10" s="6" t="str">
        <f>IF('DESARROLLO - COLECCIÓN'!$A10="ok",'DESARROLLO - COLECCIÓN'!L10,"")</f>
        <v/>
      </c>
      <c r="K10" s="6" t="str">
        <f>IF('DESARROLLO - COLECCIÓN'!$A10="ok",'DESARROLLO - COLECCIÓN'!M10,"")</f>
        <v/>
      </c>
    </row>
    <row r="11" spans="1:11" x14ac:dyDescent="0.3">
      <c r="A11" s="6" t="str">
        <f>IF('DESARROLLO - COLECCIÓN'!$A11="ok",'DESARROLLO - COLECCIÓN'!B11,"")</f>
        <v/>
      </c>
      <c r="B11" s="6" t="str">
        <f>IF('DESARROLLO - COLECCIÓN'!$A11="ok",'DESARROLLO - COLECCIÓN'!C11,"")</f>
        <v/>
      </c>
      <c r="C11" s="6" t="str">
        <f>IF('DESARROLLO - COLECCIÓN'!$A11="ok",'DESARROLLO - COLECCIÓN'!D11,"")</f>
        <v/>
      </c>
      <c r="D11" s="6" t="str">
        <f>IF('DESARROLLO - COLECCIÓN'!$A11="ok",'DESARROLLO - COLECCIÓN'!E11,"")</f>
        <v/>
      </c>
      <c r="E11" s="6" t="str">
        <f>IF('DESARROLLO - COLECCIÓN'!$A11="ok",'DESARROLLO - COLECCIÓN'!F11,"")</f>
        <v/>
      </c>
      <c r="F11" s="6" t="str">
        <f>IF('DESARROLLO - COLECCIÓN'!$A11="ok",'DESARROLLO - COLECCIÓN'!G11,"")</f>
        <v/>
      </c>
      <c r="G11" s="6" t="str">
        <f>IF('DESARROLLO - COLECCIÓN'!$A11="ok",'DESARROLLO - COLECCIÓN'!H11,"")</f>
        <v/>
      </c>
      <c r="H11" s="6" t="str">
        <f>IF('DESARROLLO - COLECCIÓN'!$A11="ok",'DESARROLLO - COLECCIÓN'!J11,"")</f>
        <v/>
      </c>
      <c r="I11" s="6" t="str">
        <f>IF('DESARROLLO - COLECCIÓN'!$A11="ok",'DESARROLLO - COLECCIÓN'!K11,"")</f>
        <v/>
      </c>
      <c r="J11" s="6" t="str">
        <f>IF('DESARROLLO - COLECCIÓN'!$A11="ok",'DESARROLLO - COLECCIÓN'!L11,"")</f>
        <v/>
      </c>
      <c r="K11" s="6" t="str">
        <f>IF('DESARROLLO - COLECCIÓN'!$A11="ok",'DESARROLLO - COLECCIÓN'!M11,"")</f>
        <v/>
      </c>
    </row>
    <row r="12" spans="1:11" x14ac:dyDescent="0.3">
      <c r="A12" s="6" t="str">
        <f>IF('DESARROLLO - COLECCIÓN'!$A12="ok",'DESARROLLO - COLECCIÓN'!B12,"")</f>
        <v/>
      </c>
      <c r="B12" s="6" t="str">
        <f>IF('DESARROLLO - COLECCIÓN'!$A12="ok",'DESARROLLO - COLECCIÓN'!C12,"")</f>
        <v/>
      </c>
      <c r="C12" s="6" t="str">
        <f>IF('DESARROLLO - COLECCIÓN'!$A12="ok",'DESARROLLO - COLECCIÓN'!D12,"")</f>
        <v/>
      </c>
      <c r="D12" s="6" t="str">
        <f>IF('DESARROLLO - COLECCIÓN'!$A12="ok",'DESARROLLO - COLECCIÓN'!E12,"")</f>
        <v/>
      </c>
      <c r="E12" s="6" t="str">
        <f>IF('DESARROLLO - COLECCIÓN'!$A12="ok",'DESARROLLO - COLECCIÓN'!F12,"")</f>
        <v/>
      </c>
      <c r="F12" s="6" t="str">
        <f>IF('DESARROLLO - COLECCIÓN'!$A12="ok",'DESARROLLO - COLECCIÓN'!G12,"")</f>
        <v/>
      </c>
      <c r="G12" s="6" t="str">
        <f>IF('DESARROLLO - COLECCIÓN'!$A12="ok",'DESARROLLO - COLECCIÓN'!H12,"")</f>
        <v/>
      </c>
      <c r="H12" s="6" t="str">
        <f>IF('DESARROLLO - COLECCIÓN'!$A12="ok",'DESARROLLO - COLECCIÓN'!J12,"")</f>
        <v/>
      </c>
      <c r="I12" s="6" t="str">
        <f>IF('DESARROLLO - COLECCIÓN'!$A12="ok",'DESARROLLO - COLECCIÓN'!K12,"")</f>
        <v/>
      </c>
      <c r="J12" s="6" t="str">
        <f>IF('DESARROLLO - COLECCIÓN'!$A12="ok",'DESARROLLO - COLECCIÓN'!L12,"")</f>
        <v/>
      </c>
      <c r="K12" s="6" t="str">
        <f>IF('DESARROLLO - COLECCIÓN'!$A12="ok",'DESARROLLO - COLECCIÓN'!M12,"")</f>
        <v/>
      </c>
    </row>
    <row r="13" spans="1:11" x14ac:dyDescent="0.3">
      <c r="A13" s="6" t="str">
        <f>IF('DESARROLLO - COLECCIÓN'!$A13="ok",'DESARROLLO - COLECCIÓN'!B13,"")</f>
        <v/>
      </c>
      <c r="B13" s="6" t="str">
        <f>IF('DESARROLLO - COLECCIÓN'!$A13="ok",'DESARROLLO - COLECCIÓN'!C13,"")</f>
        <v/>
      </c>
      <c r="C13" s="6" t="str">
        <f>IF('DESARROLLO - COLECCIÓN'!$A13="ok",'DESARROLLO - COLECCIÓN'!D13,"")</f>
        <v/>
      </c>
      <c r="D13" s="6" t="str">
        <f>IF('DESARROLLO - COLECCIÓN'!$A13="ok",'DESARROLLO - COLECCIÓN'!E13,"")</f>
        <v/>
      </c>
      <c r="E13" s="6" t="str">
        <f>IF('DESARROLLO - COLECCIÓN'!$A13="ok",'DESARROLLO - COLECCIÓN'!F13,"")</f>
        <v/>
      </c>
      <c r="F13" s="6" t="str">
        <f>IF('DESARROLLO - COLECCIÓN'!$A13="ok",'DESARROLLO - COLECCIÓN'!G13,"")</f>
        <v/>
      </c>
      <c r="G13" s="6" t="str">
        <f>IF('DESARROLLO - COLECCIÓN'!$A13="ok",'DESARROLLO - COLECCIÓN'!H13,"")</f>
        <v/>
      </c>
      <c r="H13" s="6" t="str">
        <f>IF('DESARROLLO - COLECCIÓN'!$A13="ok",'DESARROLLO - COLECCIÓN'!J13,"")</f>
        <v/>
      </c>
      <c r="I13" s="6" t="str">
        <f>IF('DESARROLLO - COLECCIÓN'!$A13="ok",'DESARROLLO - COLECCIÓN'!K13,"")</f>
        <v/>
      </c>
      <c r="J13" s="6" t="str">
        <f>IF('DESARROLLO - COLECCIÓN'!$A13="ok",'DESARROLLO - COLECCIÓN'!L13,"")</f>
        <v/>
      </c>
      <c r="K13" s="6" t="str">
        <f>IF('DESARROLLO - COLECCIÓN'!$A13="ok",'DESARROLLO - COLECCIÓN'!M13,"")</f>
        <v/>
      </c>
    </row>
    <row r="14" spans="1:11" x14ac:dyDescent="0.3">
      <c r="A14" s="6" t="str">
        <f>IF('DESARROLLO - COLECCIÓN'!$A14="ok",'DESARROLLO - COLECCIÓN'!B14,"")</f>
        <v/>
      </c>
      <c r="B14" s="6" t="str">
        <f>IF('DESARROLLO - COLECCIÓN'!$A14="ok",'DESARROLLO - COLECCIÓN'!C14,"")</f>
        <v/>
      </c>
      <c r="C14" s="6" t="str">
        <f>IF('DESARROLLO - COLECCIÓN'!$A14="ok",'DESARROLLO - COLECCIÓN'!D14,"")</f>
        <v/>
      </c>
      <c r="D14" s="6" t="str">
        <f>IF('DESARROLLO - COLECCIÓN'!$A14="ok",'DESARROLLO - COLECCIÓN'!E14,"")</f>
        <v/>
      </c>
      <c r="E14" s="6" t="str">
        <f>IF('DESARROLLO - COLECCIÓN'!$A14="ok",'DESARROLLO - COLECCIÓN'!F14,"")</f>
        <v/>
      </c>
      <c r="F14" s="6" t="str">
        <f>IF('DESARROLLO - COLECCIÓN'!$A14="ok",'DESARROLLO - COLECCIÓN'!G14,"")</f>
        <v/>
      </c>
      <c r="G14" s="6" t="str">
        <f>IF('DESARROLLO - COLECCIÓN'!$A14="ok",'DESARROLLO - COLECCIÓN'!H14,"")</f>
        <v/>
      </c>
      <c r="H14" s="6" t="str">
        <f>IF('DESARROLLO - COLECCIÓN'!$A14="ok",'DESARROLLO - COLECCIÓN'!J14,"")</f>
        <v/>
      </c>
      <c r="I14" s="6" t="str">
        <f>IF('DESARROLLO - COLECCIÓN'!$A14="ok",'DESARROLLO - COLECCIÓN'!K14,"")</f>
        <v/>
      </c>
      <c r="J14" s="6" t="str">
        <f>IF('DESARROLLO - COLECCIÓN'!$A14="ok",'DESARROLLO - COLECCIÓN'!L14,"")</f>
        <v/>
      </c>
      <c r="K14" s="6" t="str">
        <f>IF('DESARROLLO - COLECCIÓN'!$A14="ok",'DESARROLLO - COLECCIÓN'!M14,"")</f>
        <v/>
      </c>
    </row>
    <row r="15" spans="1:11" x14ac:dyDescent="0.3">
      <c r="A15" s="6" t="str">
        <f>IF('DESARROLLO - COLECCIÓN'!$A15="ok",'DESARROLLO - COLECCIÓN'!B15,"")</f>
        <v/>
      </c>
      <c r="B15" s="6" t="str">
        <f>IF('DESARROLLO - COLECCIÓN'!$A15="ok",'DESARROLLO - COLECCIÓN'!C15,"")</f>
        <v/>
      </c>
      <c r="C15" s="6" t="str">
        <f>IF('DESARROLLO - COLECCIÓN'!$A15="ok",'DESARROLLO - COLECCIÓN'!D15,"")</f>
        <v/>
      </c>
      <c r="D15" s="6" t="str">
        <f>IF('DESARROLLO - COLECCIÓN'!$A15="ok",'DESARROLLO - COLECCIÓN'!E15,"")</f>
        <v/>
      </c>
      <c r="E15" s="6" t="str">
        <f>IF('DESARROLLO - COLECCIÓN'!$A15="ok",'DESARROLLO - COLECCIÓN'!F15,"")</f>
        <v/>
      </c>
      <c r="F15" s="6" t="str">
        <f>IF('DESARROLLO - COLECCIÓN'!$A15="ok",'DESARROLLO - COLECCIÓN'!G15,"")</f>
        <v/>
      </c>
      <c r="G15" s="6" t="str">
        <f>IF('DESARROLLO - COLECCIÓN'!$A15="ok",'DESARROLLO - COLECCIÓN'!H15,"")</f>
        <v/>
      </c>
      <c r="H15" s="6" t="str">
        <f>IF('DESARROLLO - COLECCIÓN'!$A15="ok",'DESARROLLO - COLECCIÓN'!J15,"")</f>
        <v/>
      </c>
      <c r="I15" s="6" t="str">
        <f>IF('DESARROLLO - COLECCIÓN'!$A15="ok",'DESARROLLO - COLECCIÓN'!K15,"")</f>
        <v/>
      </c>
      <c r="J15" s="6" t="str">
        <f>IF('DESARROLLO - COLECCIÓN'!$A15="ok",'DESARROLLO - COLECCIÓN'!L15,"")</f>
        <v/>
      </c>
      <c r="K15" s="6" t="str">
        <f>IF('DESARROLLO - COLECCIÓN'!$A15="ok",'DESARROLLO - COLECCIÓN'!M15,"")</f>
        <v/>
      </c>
    </row>
    <row r="16" spans="1:11" x14ac:dyDescent="0.3">
      <c r="A16" s="6" t="str">
        <f>IF('DESARROLLO - COLECCIÓN'!$A16="ok",'DESARROLLO - COLECCIÓN'!B16,"")</f>
        <v/>
      </c>
      <c r="B16" s="6" t="str">
        <f>IF('DESARROLLO - COLECCIÓN'!$A16="ok",'DESARROLLO - COLECCIÓN'!C16,"")</f>
        <v/>
      </c>
      <c r="C16" s="6" t="str">
        <f>IF('DESARROLLO - COLECCIÓN'!$A16="ok",'DESARROLLO - COLECCIÓN'!D16,"")</f>
        <v/>
      </c>
      <c r="D16" s="6" t="str">
        <f>IF('DESARROLLO - COLECCIÓN'!$A16="ok",'DESARROLLO - COLECCIÓN'!E16,"")</f>
        <v/>
      </c>
      <c r="E16" s="6" t="str">
        <f>IF('DESARROLLO - COLECCIÓN'!$A16="ok",'DESARROLLO - COLECCIÓN'!F16,"")</f>
        <v/>
      </c>
      <c r="F16" s="6" t="str">
        <f>IF('DESARROLLO - COLECCIÓN'!$A16="ok",'DESARROLLO - COLECCIÓN'!G16,"")</f>
        <v/>
      </c>
      <c r="G16" s="6" t="str">
        <f>IF('DESARROLLO - COLECCIÓN'!$A16="ok",'DESARROLLO - COLECCIÓN'!H16,"")</f>
        <v/>
      </c>
      <c r="H16" s="6" t="str">
        <f>IF('DESARROLLO - COLECCIÓN'!$A16="ok",'DESARROLLO - COLECCIÓN'!J16,"")</f>
        <v/>
      </c>
      <c r="I16" s="6" t="str">
        <f>IF('DESARROLLO - COLECCIÓN'!$A16="ok",'DESARROLLO - COLECCIÓN'!K16,"")</f>
        <v/>
      </c>
      <c r="J16" s="6" t="str">
        <f>IF('DESARROLLO - COLECCIÓN'!$A16="ok",'DESARROLLO - COLECCIÓN'!L16,"")</f>
        <v/>
      </c>
      <c r="K16" s="6" t="str">
        <f>IF('DESARROLLO - COLECCIÓN'!$A16="ok",'DESARROLLO - COLECCIÓN'!M16,"")</f>
        <v/>
      </c>
    </row>
    <row r="17" spans="1:11" x14ac:dyDescent="0.3">
      <c r="A17" s="6" t="str">
        <f>IF('DESARROLLO - COLECCIÓN'!$A17="ok",'DESARROLLO - COLECCIÓN'!B17,"")</f>
        <v/>
      </c>
      <c r="B17" s="6" t="str">
        <f>IF('DESARROLLO - COLECCIÓN'!$A17="ok",'DESARROLLO - COLECCIÓN'!C17,"")</f>
        <v/>
      </c>
      <c r="C17" s="6" t="str">
        <f>IF('DESARROLLO - COLECCIÓN'!$A17="ok",'DESARROLLO - COLECCIÓN'!D17,"")</f>
        <v/>
      </c>
      <c r="D17" s="6" t="str">
        <f>IF('DESARROLLO - COLECCIÓN'!$A17="ok",'DESARROLLO - COLECCIÓN'!E17,"")</f>
        <v/>
      </c>
      <c r="E17" s="6" t="str">
        <f>IF('DESARROLLO - COLECCIÓN'!$A17="ok",'DESARROLLO - COLECCIÓN'!F17,"")</f>
        <v/>
      </c>
      <c r="F17" s="6" t="str">
        <f>IF('DESARROLLO - COLECCIÓN'!$A17="ok",'DESARROLLO - COLECCIÓN'!G17,"")</f>
        <v/>
      </c>
      <c r="G17" s="6" t="str">
        <f>IF('DESARROLLO - COLECCIÓN'!$A17="ok",'DESARROLLO - COLECCIÓN'!H17,"")</f>
        <v/>
      </c>
      <c r="H17" s="6" t="str">
        <f>IF('DESARROLLO - COLECCIÓN'!$A17="ok",'DESARROLLO - COLECCIÓN'!J17,"")</f>
        <v/>
      </c>
      <c r="I17" s="6" t="str">
        <f>IF('DESARROLLO - COLECCIÓN'!$A17="ok",'DESARROLLO - COLECCIÓN'!K17,"")</f>
        <v/>
      </c>
      <c r="J17" s="6" t="str">
        <f>IF('DESARROLLO - COLECCIÓN'!$A17="ok",'DESARROLLO - COLECCIÓN'!L17,"")</f>
        <v/>
      </c>
      <c r="K17" s="6" t="str">
        <f>IF('DESARROLLO - COLECCIÓN'!$A17="ok",'DESARROLLO - COLECCIÓN'!M17,"")</f>
        <v/>
      </c>
    </row>
    <row r="18" spans="1:11" x14ac:dyDescent="0.3">
      <c r="A18" s="6" t="str">
        <f>IF('DESARROLLO - COLECCIÓN'!$A18="ok",'DESARROLLO - COLECCIÓN'!B18,"")</f>
        <v/>
      </c>
      <c r="B18" s="6" t="str">
        <f>IF('DESARROLLO - COLECCIÓN'!$A18="ok",'DESARROLLO - COLECCIÓN'!C18,"")</f>
        <v/>
      </c>
      <c r="C18" s="6" t="str">
        <f>IF('DESARROLLO - COLECCIÓN'!$A18="ok",'DESARROLLO - COLECCIÓN'!D18,"")</f>
        <v/>
      </c>
      <c r="D18" s="6" t="str">
        <f>IF('DESARROLLO - COLECCIÓN'!$A18="ok",'DESARROLLO - COLECCIÓN'!E18,"")</f>
        <v/>
      </c>
      <c r="E18" s="6" t="str">
        <f>IF('DESARROLLO - COLECCIÓN'!$A18="ok",'DESARROLLO - COLECCIÓN'!F18,"")</f>
        <v/>
      </c>
      <c r="F18" s="6" t="str">
        <f>IF('DESARROLLO - COLECCIÓN'!$A18="ok",'DESARROLLO - COLECCIÓN'!G18,"")</f>
        <v/>
      </c>
      <c r="G18" s="6" t="str">
        <f>IF('DESARROLLO - COLECCIÓN'!$A18="ok",'DESARROLLO - COLECCIÓN'!H18,"")</f>
        <v/>
      </c>
      <c r="H18" s="6" t="str">
        <f>IF('DESARROLLO - COLECCIÓN'!$A18="ok",'DESARROLLO - COLECCIÓN'!J18,"")</f>
        <v/>
      </c>
      <c r="I18" s="6" t="str">
        <f>IF('DESARROLLO - COLECCIÓN'!$A18="ok",'DESARROLLO - COLECCIÓN'!K18,"")</f>
        <v/>
      </c>
      <c r="J18" s="6" t="str">
        <f>IF('DESARROLLO - COLECCIÓN'!$A18="ok",'DESARROLLO - COLECCIÓN'!L18,"")</f>
        <v/>
      </c>
      <c r="K18" s="6" t="str">
        <f>IF('DESARROLLO - COLECCIÓN'!$A18="ok",'DESARROLLO - COLECCIÓN'!M18,"")</f>
        <v/>
      </c>
    </row>
    <row r="19" spans="1:11" x14ac:dyDescent="0.3">
      <c r="A19" s="6" t="str">
        <f>IF('DESARROLLO - COLECCIÓN'!$A19="ok",'DESARROLLO - COLECCIÓN'!B19,"")</f>
        <v/>
      </c>
      <c r="B19" s="6" t="str">
        <f>IF('DESARROLLO - COLECCIÓN'!$A19="ok",'DESARROLLO - COLECCIÓN'!C19,"")</f>
        <v/>
      </c>
      <c r="C19" s="6" t="str">
        <f>IF('DESARROLLO - COLECCIÓN'!$A19="ok",'DESARROLLO - COLECCIÓN'!D19,"")</f>
        <v/>
      </c>
      <c r="D19" s="6" t="str">
        <f>IF('DESARROLLO - COLECCIÓN'!$A19="ok",'DESARROLLO - COLECCIÓN'!E19,"")</f>
        <v/>
      </c>
      <c r="E19" s="6" t="str">
        <f>IF('DESARROLLO - COLECCIÓN'!$A19="ok",'DESARROLLO - COLECCIÓN'!F19,"")</f>
        <v/>
      </c>
      <c r="F19" s="6" t="str">
        <f>IF('DESARROLLO - COLECCIÓN'!$A19="ok",'DESARROLLO - COLECCIÓN'!G19,"")</f>
        <v/>
      </c>
      <c r="G19" s="6" t="str">
        <f>IF('DESARROLLO - COLECCIÓN'!$A19="ok",'DESARROLLO - COLECCIÓN'!H19,"")</f>
        <v/>
      </c>
      <c r="H19" s="6" t="str">
        <f>IF('DESARROLLO - COLECCIÓN'!$A19="ok",'DESARROLLO - COLECCIÓN'!J19,"")</f>
        <v/>
      </c>
      <c r="I19" s="6" t="str">
        <f>IF('DESARROLLO - COLECCIÓN'!$A19="ok",'DESARROLLO - COLECCIÓN'!K19,"")</f>
        <v/>
      </c>
      <c r="J19" s="6" t="str">
        <f>IF('DESARROLLO - COLECCIÓN'!$A19="ok",'DESARROLLO - COLECCIÓN'!L19,"")</f>
        <v/>
      </c>
      <c r="K19" s="6" t="str">
        <f>IF('DESARROLLO - COLECCIÓN'!$A19="ok",'DESARROLLO - COLECCIÓN'!M19,"")</f>
        <v/>
      </c>
    </row>
    <row r="20" spans="1:11" x14ac:dyDescent="0.3">
      <c r="A20" s="6" t="str">
        <f>IF('DESARROLLO - COLECCIÓN'!$A20="ok",'DESARROLLO - COLECCIÓN'!B20,"")</f>
        <v/>
      </c>
      <c r="B20" s="6" t="str">
        <f>IF('DESARROLLO - COLECCIÓN'!$A20="ok",'DESARROLLO - COLECCIÓN'!C20,"")</f>
        <v/>
      </c>
      <c r="C20" s="6" t="str">
        <f>IF('DESARROLLO - COLECCIÓN'!$A20="ok",'DESARROLLO - COLECCIÓN'!D20,"")</f>
        <v/>
      </c>
      <c r="D20" s="6" t="str">
        <f>IF('DESARROLLO - COLECCIÓN'!$A20="ok",'DESARROLLO - COLECCIÓN'!E20,"")</f>
        <v/>
      </c>
      <c r="E20" s="6" t="str">
        <f>IF('DESARROLLO - COLECCIÓN'!$A20="ok",'DESARROLLO - COLECCIÓN'!F20,"")</f>
        <v/>
      </c>
      <c r="F20" s="6" t="str">
        <f>IF('DESARROLLO - COLECCIÓN'!$A20="ok",'DESARROLLO - COLECCIÓN'!G20,"")</f>
        <v/>
      </c>
      <c r="G20" s="6" t="str">
        <f>IF('DESARROLLO - COLECCIÓN'!$A20="ok",'DESARROLLO - COLECCIÓN'!H20,"")</f>
        <v/>
      </c>
      <c r="H20" s="6" t="str">
        <f>IF('DESARROLLO - COLECCIÓN'!$A20="ok",'DESARROLLO - COLECCIÓN'!J20,"")</f>
        <v/>
      </c>
      <c r="I20" s="6" t="str">
        <f>IF('DESARROLLO - COLECCIÓN'!$A20="ok",'DESARROLLO - COLECCIÓN'!K20,"")</f>
        <v/>
      </c>
      <c r="J20" s="6" t="str">
        <f>IF('DESARROLLO - COLECCIÓN'!$A20="ok",'DESARROLLO - COLECCIÓN'!L20,"")</f>
        <v/>
      </c>
      <c r="K20" s="6" t="str">
        <f>IF('DESARROLLO - COLECCIÓN'!$A20="ok",'DESARROLLO - COLECCIÓN'!M20,"")</f>
        <v/>
      </c>
    </row>
    <row r="21" spans="1:11" x14ac:dyDescent="0.3">
      <c r="A21" s="6">
        <f>IF('DESARROLLO - COLECCIÓN'!$A21="ok",'DESARROLLO - COLECCIÓN'!B21,"")</f>
        <v>0</v>
      </c>
      <c r="B21" s="6">
        <f>IF('DESARROLLO - COLECCIÓN'!$A21="ok",'DESARROLLO - COLECCIÓN'!C21,"")</f>
        <v>1</v>
      </c>
      <c r="C21" s="6">
        <f>IF('DESARROLLO - COLECCIÓN'!$A21="ok",'DESARROLLO - COLECCIÓN'!D21,"")</f>
        <v>0</v>
      </c>
      <c r="D21" s="6">
        <f>IF('DESARROLLO - COLECCIÓN'!$A21="ok",'DESARROLLO - COLECCIÓN'!E21,"")</f>
        <v>0</v>
      </c>
      <c r="E21" s="6">
        <f>IF('DESARROLLO - COLECCIÓN'!$A21="ok",'DESARROLLO - COLECCIÓN'!F21,"")</f>
        <v>12</v>
      </c>
      <c r="F21" s="6" t="str">
        <f>IF('DESARROLLO - COLECCIÓN'!$A21="ok",'DESARROLLO - COLECCIÓN'!G21,"")</f>
        <v>Educación y ciencia</v>
      </c>
      <c r="G21" s="6">
        <f>IF('DESARROLLO - COLECCIÓN'!$A21="ok",'DESARROLLO - COLECCIÓN'!H21,"")</f>
        <v>1201</v>
      </c>
      <c r="H21" s="6" t="str">
        <f>IF('DESARROLLO - COLECCIÓN'!$A21="ok",'DESARROLLO - COLECCIÓN'!J21,"")</f>
        <v>Establecimientos de educación inicial</v>
      </c>
      <c r="I21" s="6" t="str">
        <f>IF('DESARROLLO - COLECCIÓN'!$A21="ok",'DESARROLLO - COLECCIÓN'!K21,"")</f>
        <v>DATAEDUCACIÓN-PREESCOLAR</v>
      </c>
      <c r="J21" s="6" t="str">
        <f>IF('DESARROLLO - COLECCIÓN'!$A21="ok",'DESARROLLO - COLECCIÓN'!L21,"")</f>
        <v>No</v>
      </c>
      <c r="K21" s="6" t="str">
        <f>IF('DESARROLLO - COLECCIÓN'!$A21="ok",'DESARROLLO - COLECCIÓN'!M21,"")</f>
        <v>No</v>
      </c>
    </row>
    <row r="22" spans="1:11" x14ac:dyDescent="0.3">
      <c r="A22" s="6">
        <f>IF('DESARROLLO - COLECCIÓN'!$A22="ok",'DESARROLLO - COLECCIÓN'!B22,"")</f>
        <v>0</v>
      </c>
      <c r="B22" s="6">
        <f>IF('DESARROLLO - COLECCIÓN'!$A22="ok",'DESARROLLO - COLECCIÓN'!C22,"")</f>
        <v>1</v>
      </c>
      <c r="C22" s="6">
        <f>IF('DESARROLLO - COLECCIÓN'!$A22="ok",'DESARROLLO - COLECCIÓN'!D22,"")</f>
        <v>0</v>
      </c>
      <c r="D22" s="6">
        <f>IF('DESARROLLO - COLECCIÓN'!$A22="ok",'DESARROLLO - COLECCIÓN'!E22,"")</f>
        <v>0</v>
      </c>
      <c r="E22" s="6">
        <f>IF('DESARROLLO - COLECCIÓN'!$A22="ok",'DESARROLLO - COLECCIÓN'!F22,"")</f>
        <v>12</v>
      </c>
      <c r="F22" s="6" t="str">
        <f>IF('DESARROLLO - COLECCIÓN'!$A22="ok",'DESARROLLO - COLECCIÓN'!G22,"")</f>
        <v>Educación y ciencia</v>
      </c>
      <c r="G22" s="6">
        <f>IF('DESARROLLO - COLECCIÓN'!$A22="ok",'DESARROLLO - COLECCIÓN'!H22,"")</f>
        <v>1202</v>
      </c>
      <c r="H22" s="6" t="str">
        <f>IF('DESARROLLO - COLECCIÓN'!$A22="ok",'DESARROLLO - COLECCIÓN'!J22,"")</f>
        <v>Establecimientos de educación primaria y secundaria</v>
      </c>
      <c r="I22" s="6" t="str">
        <f>IF('DESARROLLO - COLECCIÓN'!$A22="ok",'DESARROLLO - COLECCIÓN'!K22,"")</f>
        <v>DATAEDUCACIÓN-ESCOLAR</v>
      </c>
      <c r="J22" s="6" t="str">
        <f>IF('DESARROLLO - COLECCIÓN'!$A22="ok",'DESARROLLO - COLECCIÓN'!L22,"")</f>
        <v>No</v>
      </c>
      <c r="K22" s="6" t="str">
        <f>IF('DESARROLLO - COLECCIÓN'!$A22="ok",'DESARROLLO - COLECCIÓN'!M22,"")</f>
        <v>Sí</v>
      </c>
    </row>
    <row r="23" spans="1:11" x14ac:dyDescent="0.3">
      <c r="A23" s="6">
        <f>IF('DESARROLLO - COLECCIÓN'!$A23="ok",'DESARROLLO - COLECCIÓN'!B23,"")</f>
        <v>0</v>
      </c>
      <c r="B23" s="6">
        <f>IF('DESARROLLO - COLECCIÓN'!$A23="ok",'DESARROLLO - COLECCIÓN'!C23,"")</f>
        <v>1</v>
      </c>
      <c r="C23" s="6">
        <f>IF('DESARROLLO - COLECCIÓN'!$A23="ok",'DESARROLLO - COLECCIÓN'!D23,"")</f>
        <v>0</v>
      </c>
      <c r="D23" s="6">
        <f>IF('DESARROLLO - COLECCIÓN'!$A23="ok",'DESARROLLO - COLECCIÓN'!E23,"")</f>
        <v>0</v>
      </c>
      <c r="E23" s="6">
        <f>IF('DESARROLLO - COLECCIÓN'!$A23="ok",'DESARROLLO - COLECCIÓN'!F23,"")</f>
        <v>12</v>
      </c>
      <c r="F23" s="6" t="str">
        <f>IF('DESARROLLO - COLECCIÓN'!$A23="ok",'DESARROLLO - COLECCIÓN'!G23,"")</f>
        <v>Educación y ciencia</v>
      </c>
      <c r="G23" s="6">
        <f>IF('DESARROLLO - COLECCIÓN'!$A23="ok",'DESARROLLO - COLECCIÓN'!H23,"")</f>
        <v>1203</v>
      </c>
      <c r="H23" s="6" t="str">
        <f>IF('DESARROLLO - COLECCIÓN'!$A23="ok",'DESARROLLO - COLECCIÓN'!J23,"")</f>
        <v>Establecimientos de educación superior</v>
      </c>
      <c r="I23" s="6" t="str">
        <f>IF('DESARROLLO - COLECCIÓN'!$A23="ok",'DESARROLLO - COLECCIÓN'!K23,"")</f>
        <v>DATAEDUCACIÓN-SUPERIOR</v>
      </c>
      <c r="J23" s="6" t="str">
        <f>IF('DESARROLLO - COLECCIÓN'!$A23="ok",'DESARROLLO - COLECCIÓN'!L23,"")</f>
        <v>No</v>
      </c>
      <c r="K23" s="6" t="str">
        <f>IF('DESARROLLO - COLECCIÓN'!$A23="ok",'DESARROLLO - COLECCIÓN'!M23,"")</f>
        <v>No</v>
      </c>
    </row>
    <row r="24" spans="1:11" x14ac:dyDescent="0.3">
      <c r="A24" s="6">
        <f>IF('DESARROLLO - COLECCIÓN'!$A24="ok",'DESARROLLO - COLECCIÓN'!B24,"")</f>
        <v>0</v>
      </c>
      <c r="B24" s="6">
        <f>IF('DESARROLLO - COLECCIÓN'!$A24="ok",'DESARROLLO - COLECCIÓN'!C24,"")</f>
        <v>1</v>
      </c>
      <c r="C24" s="6">
        <f>IF('DESARROLLO - COLECCIÓN'!$A24="ok",'DESARROLLO - COLECCIÓN'!D24,"")</f>
        <v>0</v>
      </c>
      <c r="D24" s="6">
        <f>IF('DESARROLLO - COLECCIÓN'!$A24="ok",'DESARROLLO - COLECCIÓN'!E24,"")</f>
        <v>0</v>
      </c>
      <c r="E24" s="6">
        <f>IF('DESARROLLO - COLECCIÓN'!$A24="ok",'DESARROLLO - COLECCIÓN'!F24,"")</f>
        <v>12</v>
      </c>
      <c r="F24" s="6" t="str">
        <f>IF('DESARROLLO - COLECCIÓN'!$A24="ok",'DESARROLLO - COLECCIÓN'!G24,"")</f>
        <v>Educación y ciencia</v>
      </c>
      <c r="G24" s="6">
        <f>IF('DESARROLLO - COLECCIÓN'!$A24="ok",'DESARROLLO - COLECCIÓN'!H24,"")</f>
        <v>1204</v>
      </c>
      <c r="H24" s="6" t="str">
        <f>IF('DESARROLLO - COLECCIÓN'!$A24="ok",'DESARROLLO - COLECCIÓN'!J24,"")</f>
        <v>Métricas de la educación</v>
      </c>
      <c r="I24" s="6" t="str">
        <f>IF('DESARROLLO - COLECCIÓN'!$A24="ok",'DESARROLLO - COLECCIÓN'!K24,"")</f>
        <v>DATAEDUCACIÓN-MÉTRICAS</v>
      </c>
      <c r="J24" s="6" t="str">
        <f>IF('DESARROLLO - COLECCIÓN'!$A24="ok",'DESARROLLO - COLECCIÓN'!L24,"")</f>
        <v>No</v>
      </c>
      <c r="K24" s="6" t="str">
        <f>IF('DESARROLLO - COLECCIÓN'!$A24="ok",'DESARROLLO - COLECCIÓN'!M24,"")</f>
        <v>No</v>
      </c>
    </row>
    <row r="25" spans="1:11" x14ac:dyDescent="0.3">
      <c r="A25" s="6">
        <f>IF('DESARROLLO - COLECCIÓN'!$A25="ok",'DESARROLLO - COLECCIÓN'!B25,"")</f>
        <v>0</v>
      </c>
      <c r="B25" s="6">
        <f>IF('DESARROLLO - COLECCIÓN'!$A25="ok",'DESARROLLO - COLECCIÓN'!C25,"")</f>
        <v>1</v>
      </c>
      <c r="C25" s="6">
        <f>IF('DESARROLLO - COLECCIÓN'!$A25="ok",'DESARROLLO - COLECCIÓN'!D25,"")</f>
        <v>0</v>
      </c>
      <c r="D25" s="6">
        <f>IF('DESARROLLO - COLECCIÓN'!$A25="ok",'DESARROLLO - COLECCIÓN'!E25,"")</f>
        <v>0</v>
      </c>
      <c r="E25" s="6">
        <f>IF('DESARROLLO - COLECCIÓN'!$A25="ok",'DESARROLLO - COLECCIÓN'!F25,"")</f>
        <v>12</v>
      </c>
      <c r="F25" s="6" t="str">
        <f>IF('DESARROLLO - COLECCIÓN'!$A25="ok",'DESARROLLO - COLECCIÓN'!G25,"")</f>
        <v>Educación y ciencia</v>
      </c>
      <c r="G25" s="6">
        <f>IF('DESARROLLO - COLECCIÓN'!$A25="ok",'DESARROLLO - COLECCIÓN'!H25,"")</f>
        <v>1205</v>
      </c>
      <c r="H25" s="6" t="str">
        <f>IF('DESARROLLO - COLECCIÓN'!$A25="ok",'DESARROLLO - COLECCIÓN'!J25,"")</f>
        <v>Ciencia y Transferencia Tecnológica</v>
      </c>
      <c r="I25" s="6" t="str">
        <f>IF('DESARROLLO - COLECCIÓN'!$A25="ok",'DESARROLLO - COLECCIÓN'!K25,"")</f>
        <v>DATACIENCIA</v>
      </c>
      <c r="J25" s="6" t="str">
        <f>IF('DESARROLLO - COLECCIÓN'!$A25="ok",'DESARROLLO - COLECCIÓN'!L25,"")</f>
        <v>No</v>
      </c>
      <c r="K25" s="6" t="str">
        <f>IF('DESARROLLO - COLECCIÓN'!$A25="ok",'DESARROLLO - COLECCIÓN'!M25,"")</f>
        <v>No</v>
      </c>
    </row>
    <row r="26" spans="1:11" x14ac:dyDescent="0.3">
      <c r="A26" s="6" t="str">
        <f>IF('DESARROLLO - COLECCIÓN'!$A26="ok",'DESARROLLO - COLECCIÓN'!B26,"")</f>
        <v/>
      </c>
      <c r="B26" s="6" t="str">
        <f>IF('DESARROLLO - COLECCIÓN'!$A26="ok",'DESARROLLO - COLECCIÓN'!C26,"")</f>
        <v/>
      </c>
      <c r="C26" s="6" t="str">
        <f>IF('DESARROLLO - COLECCIÓN'!$A26="ok",'DESARROLLO - COLECCIÓN'!D26,"")</f>
        <v/>
      </c>
      <c r="D26" s="6" t="str">
        <f>IF('DESARROLLO - COLECCIÓN'!$A26="ok",'DESARROLLO - COLECCIÓN'!E26,"")</f>
        <v/>
      </c>
      <c r="E26" s="6" t="str">
        <f>IF('DESARROLLO - COLECCIÓN'!$A26="ok",'DESARROLLO - COLECCIÓN'!F26,"")</f>
        <v/>
      </c>
      <c r="F26" s="6" t="str">
        <f>IF('DESARROLLO - COLECCIÓN'!$A26="ok",'DESARROLLO - COLECCIÓN'!G26,"")</f>
        <v/>
      </c>
      <c r="G26" s="6" t="str">
        <f>IF('DESARROLLO - COLECCIÓN'!$A26="ok",'DESARROLLO - COLECCIÓN'!H26,"")</f>
        <v/>
      </c>
      <c r="H26" s="6" t="str">
        <f>IF('DESARROLLO - COLECCIÓN'!$A26="ok",'DESARROLLO - COLECCIÓN'!J26,"")</f>
        <v/>
      </c>
      <c r="I26" s="6" t="str">
        <f>IF('DESARROLLO - COLECCIÓN'!$A26="ok",'DESARROLLO - COLECCIÓN'!K26,"")</f>
        <v/>
      </c>
      <c r="J26" s="6" t="str">
        <f>IF('DESARROLLO - COLECCIÓN'!$A26="ok",'DESARROLLO - COLECCIÓN'!L26,"")</f>
        <v/>
      </c>
      <c r="K26" s="6" t="str">
        <f>IF('DESARROLLO - COLECCIÓN'!$A26="ok",'DESARROLLO - COLECCIÓN'!M26,"")</f>
        <v/>
      </c>
    </row>
    <row r="27" spans="1:11" x14ac:dyDescent="0.3">
      <c r="A27" s="6" t="str">
        <f>IF('DESARROLLO - COLECCIÓN'!$A27="ok",'DESARROLLO - COLECCIÓN'!B27,"")</f>
        <v/>
      </c>
      <c r="B27" s="6" t="str">
        <f>IF('DESARROLLO - COLECCIÓN'!$A27="ok",'DESARROLLO - COLECCIÓN'!C27,"")</f>
        <v/>
      </c>
      <c r="C27" s="6" t="str">
        <f>IF('DESARROLLO - COLECCIÓN'!$A27="ok",'DESARROLLO - COLECCIÓN'!D27,"")</f>
        <v/>
      </c>
      <c r="D27" s="6" t="str">
        <f>IF('DESARROLLO - COLECCIÓN'!$A27="ok",'DESARROLLO - COLECCIÓN'!E27,"")</f>
        <v/>
      </c>
      <c r="E27" s="6" t="str">
        <f>IF('DESARROLLO - COLECCIÓN'!$A27="ok",'DESARROLLO - COLECCIÓN'!F27,"")</f>
        <v/>
      </c>
      <c r="F27" s="6" t="str">
        <f>IF('DESARROLLO - COLECCIÓN'!$A27="ok",'DESARROLLO - COLECCIÓN'!G27,"")</f>
        <v/>
      </c>
      <c r="G27" s="6" t="str">
        <f>IF('DESARROLLO - COLECCIÓN'!$A27="ok",'DESARROLLO - COLECCIÓN'!H27,"")</f>
        <v/>
      </c>
      <c r="H27" s="6" t="str">
        <f>IF('DESARROLLO - COLECCIÓN'!$A27="ok",'DESARROLLO - COLECCIÓN'!J27,"")</f>
        <v/>
      </c>
      <c r="I27" s="6" t="str">
        <f>IF('DESARROLLO - COLECCIÓN'!$A27="ok",'DESARROLLO - COLECCIÓN'!K27,"")</f>
        <v/>
      </c>
      <c r="J27" s="6" t="str">
        <f>IF('DESARROLLO - COLECCIÓN'!$A27="ok",'DESARROLLO - COLECCIÓN'!L27,"")</f>
        <v/>
      </c>
      <c r="K27" s="6" t="str">
        <f>IF('DESARROLLO - COLECCIÓN'!$A27="ok",'DESARROLLO - COLECCIÓN'!M27,"")</f>
        <v/>
      </c>
    </row>
    <row r="28" spans="1:11" x14ac:dyDescent="0.3">
      <c r="A28" s="6" t="str">
        <f>IF('DESARROLLO - COLECCIÓN'!$A28="ok",'DESARROLLO - COLECCIÓN'!B28,"")</f>
        <v/>
      </c>
      <c r="B28" s="6" t="str">
        <f>IF('DESARROLLO - COLECCIÓN'!$A28="ok",'DESARROLLO - COLECCIÓN'!C28,"")</f>
        <v/>
      </c>
      <c r="C28" s="6" t="str">
        <f>IF('DESARROLLO - COLECCIÓN'!$A28="ok",'DESARROLLO - COLECCIÓN'!D28,"")</f>
        <v/>
      </c>
      <c r="D28" s="6" t="str">
        <f>IF('DESARROLLO - COLECCIÓN'!$A28="ok",'DESARROLLO - COLECCIÓN'!E28,"")</f>
        <v/>
      </c>
      <c r="E28" s="6" t="str">
        <f>IF('DESARROLLO - COLECCIÓN'!$A28="ok",'DESARROLLO - COLECCIÓN'!F28,"")</f>
        <v/>
      </c>
      <c r="F28" s="6" t="str">
        <f>IF('DESARROLLO - COLECCIÓN'!$A28="ok",'DESARROLLO - COLECCIÓN'!G28,"")</f>
        <v/>
      </c>
      <c r="G28" s="6" t="str">
        <f>IF('DESARROLLO - COLECCIÓN'!$A28="ok",'DESARROLLO - COLECCIÓN'!H28,"")</f>
        <v/>
      </c>
      <c r="H28" s="6" t="str">
        <f>IF('DESARROLLO - COLECCIÓN'!$A28="ok",'DESARROLLO - COLECCIÓN'!J28,"")</f>
        <v/>
      </c>
      <c r="I28" s="6" t="str">
        <f>IF('DESARROLLO - COLECCIÓN'!$A28="ok",'DESARROLLO - COLECCIÓN'!K28,"")</f>
        <v/>
      </c>
      <c r="J28" s="6" t="str">
        <f>IF('DESARROLLO - COLECCIÓN'!$A28="ok",'DESARROLLO - COLECCIÓN'!L28,"")</f>
        <v/>
      </c>
      <c r="K28" s="6" t="str">
        <f>IF('DESARROLLO - COLECCIÓN'!$A28="ok",'DESARROLLO - COLECCIÓN'!M28,"")</f>
        <v/>
      </c>
    </row>
    <row r="29" spans="1:11" x14ac:dyDescent="0.3">
      <c r="A29" s="6">
        <f>IF('DESARROLLO - COLECCIÓN'!$A29="ok",'DESARROLLO - COLECCIÓN'!B29,"")</f>
        <v>0</v>
      </c>
      <c r="B29" s="6">
        <f>IF('DESARROLLO - COLECCIÓN'!$A29="ok",'DESARROLLO - COLECCIÓN'!C29,"")</f>
        <v>1</v>
      </c>
      <c r="C29" s="6">
        <f>IF('DESARROLLO - COLECCIÓN'!$A29="ok",'DESARROLLO - COLECCIÓN'!D29,"")</f>
        <v>0</v>
      </c>
      <c r="D29" s="6">
        <f>IF('DESARROLLO - COLECCIÓN'!$A29="ok",'DESARROLLO - COLECCIÓN'!E29,"")</f>
        <v>0</v>
      </c>
      <c r="E29" s="6">
        <f>IF('DESARROLLO - COLECCIÓN'!$A29="ok",'DESARROLLO - COLECCIÓN'!F29,"")</f>
        <v>13</v>
      </c>
      <c r="F29" s="6" t="str">
        <f>IF('DESARROLLO - COLECCIÓN'!$A29="ok",'DESARROLLO - COLECCIÓN'!G29,"")</f>
        <v>Vivienda y Construcción</v>
      </c>
      <c r="G29" s="6">
        <f>IF('DESARROLLO - COLECCIÓN'!$A29="ok",'DESARROLLO - COLECCIÓN'!H29,"")</f>
        <v>1304</v>
      </c>
      <c r="H29" s="6" t="str">
        <f>IF('DESARROLLO - COLECCIÓN'!$A29="ok",'DESARROLLO - COLECCIÓN'!J29,"")</f>
        <v>Obras Públicas</v>
      </c>
      <c r="I29" s="6" t="str">
        <f>IF('DESARROLLO - COLECCIÓN'!$A29="ok",'DESARROLLO - COLECCIÓN'!K29,"")</f>
        <v>DATAOBRAS</v>
      </c>
      <c r="J29" s="6" t="str">
        <f>IF('DESARROLLO - COLECCIÓN'!$A29="ok",'DESARROLLO - COLECCIÓN'!L29,"")</f>
        <v>Sí</v>
      </c>
      <c r="K29" s="6" t="str">
        <f>IF('DESARROLLO - COLECCIÓN'!$A29="ok",'DESARROLLO - COLECCIÓN'!M29,"")</f>
        <v>No</v>
      </c>
    </row>
    <row r="30" spans="1:11" x14ac:dyDescent="0.3">
      <c r="A30" s="6" t="str">
        <f>IF('DESARROLLO - COLECCIÓN'!$A30="ok",'DESARROLLO - COLECCIÓN'!B30,"")</f>
        <v/>
      </c>
      <c r="B30" s="6" t="str">
        <f>IF('DESARROLLO - COLECCIÓN'!$A30="ok",'DESARROLLO - COLECCIÓN'!C30,"")</f>
        <v/>
      </c>
      <c r="C30" s="6" t="str">
        <f>IF('DESARROLLO - COLECCIÓN'!$A30="ok",'DESARROLLO - COLECCIÓN'!D30,"")</f>
        <v/>
      </c>
      <c r="D30" s="6" t="str">
        <f>IF('DESARROLLO - COLECCIÓN'!$A30="ok",'DESARROLLO - COLECCIÓN'!E30,"")</f>
        <v/>
      </c>
      <c r="E30" s="6" t="str">
        <f>IF('DESARROLLO - COLECCIÓN'!$A30="ok",'DESARROLLO - COLECCIÓN'!F30,"")</f>
        <v/>
      </c>
      <c r="F30" s="6" t="str">
        <f>IF('DESARROLLO - COLECCIÓN'!$A30="ok",'DESARROLLO - COLECCIÓN'!G30,"")</f>
        <v/>
      </c>
      <c r="G30" s="6" t="str">
        <f>IF('DESARROLLO - COLECCIÓN'!$A30="ok",'DESARROLLO - COLECCIÓN'!H30,"")</f>
        <v/>
      </c>
      <c r="H30" s="6" t="str">
        <f>IF('DESARROLLO - COLECCIÓN'!$A30="ok",'DESARROLLO - COLECCIÓN'!J30,"")</f>
        <v/>
      </c>
      <c r="I30" s="6" t="str">
        <f>IF('DESARROLLO - COLECCIÓN'!$A30="ok",'DESARROLLO - COLECCIÓN'!K30,"")</f>
        <v/>
      </c>
      <c r="J30" s="6" t="str">
        <f>IF('DESARROLLO - COLECCIÓN'!$A30="ok",'DESARROLLO - COLECCIÓN'!L30,"")</f>
        <v/>
      </c>
      <c r="K30" s="6" t="str">
        <f>IF('DESARROLLO - COLECCIÓN'!$A30="ok",'DESARROLLO - COLECCIÓN'!M30,"")</f>
        <v/>
      </c>
    </row>
    <row r="31" spans="1:11" x14ac:dyDescent="0.3">
      <c r="A31" s="6" t="str">
        <f>IF('DESARROLLO - COLECCIÓN'!$A31="ok",'DESARROLLO - COLECCIÓN'!B31,"")</f>
        <v/>
      </c>
      <c r="B31" s="6" t="str">
        <f>IF('DESARROLLO - COLECCIÓN'!$A31="ok",'DESARROLLO - COLECCIÓN'!C31,"")</f>
        <v/>
      </c>
      <c r="C31" s="6" t="str">
        <f>IF('DESARROLLO - COLECCIÓN'!$A31="ok",'DESARROLLO - COLECCIÓN'!D31,"")</f>
        <v/>
      </c>
      <c r="D31" s="6" t="str">
        <f>IF('DESARROLLO - COLECCIÓN'!$A31="ok",'DESARROLLO - COLECCIÓN'!E31,"")</f>
        <v/>
      </c>
      <c r="E31" s="6" t="str">
        <f>IF('DESARROLLO - COLECCIÓN'!$A31="ok",'DESARROLLO - COLECCIÓN'!F31,"")</f>
        <v/>
      </c>
      <c r="F31" s="6" t="str">
        <f>IF('DESARROLLO - COLECCIÓN'!$A31="ok",'DESARROLLO - COLECCIÓN'!G31,"")</f>
        <v/>
      </c>
      <c r="G31" s="6" t="str">
        <f>IF('DESARROLLO - COLECCIÓN'!$A31="ok",'DESARROLLO - COLECCIÓN'!H31,"")</f>
        <v/>
      </c>
      <c r="H31" s="6" t="str">
        <f>IF('DESARROLLO - COLECCIÓN'!$A31="ok",'DESARROLLO - COLECCIÓN'!J31,"")</f>
        <v/>
      </c>
      <c r="I31" s="6" t="str">
        <f>IF('DESARROLLO - COLECCIÓN'!$A31="ok",'DESARROLLO - COLECCIÓN'!K31,"")</f>
        <v/>
      </c>
      <c r="J31" s="6" t="str">
        <f>IF('DESARROLLO - COLECCIÓN'!$A31="ok",'DESARROLLO - COLECCIÓN'!L31,"")</f>
        <v/>
      </c>
      <c r="K31" s="6" t="str">
        <f>IF('DESARROLLO - COLECCIÓN'!$A31="ok",'DESARROLLO - COLECCIÓN'!M31,"")</f>
        <v/>
      </c>
    </row>
    <row r="32" spans="1:11" x14ac:dyDescent="0.3">
      <c r="A32" s="6">
        <f>IF('DESARROLLO - COLECCIÓN'!$A32="ok",'DESARROLLO - COLECCIÓN'!B32,"")</f>
        <v>0</v>
      </c>
      <c r="B32" s="6">
        <f>IF('DESARROLLO - COLECCIÓN'!$A32="ok",'DESARROLLO - COLECCIÓN'!C32,"")</f>
        <v>1</v>
      </c>
      <c r="C32" s="6">
        <f>IF('DESARROLLO - COLECCIÓN'!$A32="ok",'DESARROLLO - COLECCIÓN'!D32,"")</f>
        <v>0</v>
      </c>
      <c r="D32" s="6">
        <f>IF('DESARROLLO - COLECCIÓN'!$A32="ok",'DESARROLLO - COLECCIÓN'!E32,"")</f>
        <v>0</v>
      </c>
      <c r="E32" s="6">
        <f>IF('DESARROLLO - COLECCIÓN'!$A32="ok",'DESARROLLO - COLECCIÓN'!F32,"")</f>
        <v>13</v>
      </c>
      <c r="F32" s="6" t="str">
        <f>IF('DESARROLLO - COLECCIÓN'!$A32="ok",'DESARROLLO - COLECCIÓN'!G32,"")</f>
        <v>Vivienda y Construcción</v>
      </c>
      <c r="G32" s="6">
        <f>IF('DESARROLLO - COLECCIÓN'!$A32="ok",'DESARROLLO - COLECCIÓN'!H32,"")</f>
        <v>1307</v>
      </c>
      <c r="H32" s="6" t="str">
        <f>IF('DESARROLLO - COLECCIÓN'!$A32="ok",'DESARROLLO - COLECCIÓN'!J32,"")</f>
        <v>Vivienda</v>
      </c>
      <c r="I32" s="6" t="str">
        <f>IF('DESARROLLO - COLECCIÓN'!$A32="ok",'DESARROLLO - COLECCIÓN'!K32,"")</f>
        <v>DATAVIVIENDA</v>
      </c>
      <c r="J32" s="6" t="str">
        <f>IF('DESARROLLO - COLECCIÓN'!$A32="ok",'DESARROLLO - COLECCIÓN'!L32,"")</f>
        <v>Sí</v>
      </c>
      <c r="K32" s="6" t="str">
        <f>IF('DESARROLLO - COLECCIÓN'!$A32="ok",'DESARROLLO - COLECCIÓN'!M32,"")</f>
        <v>No</v>
      </c>
    </row>
    <row r="33" spans="1:11" x14ac:dyDescent="0.3">
      <c r="A33" s="6" t="str">
        <f>IF('DESARROLLO - COLECCIÓN'!$A33="ok",'DESARROLLO - COLECCIÓN'!B33,"")</f>
        <v/>
      </c>
      <c r="B33" s="6" t="str">
        <f>IF('DESARROLLO - COLECCIÓN'!$A33="ok",'DESARROLLO - COLECCIÓN'!C33,"")</f>
        <v/>
      </c>
      <c r="C33" s="6" t="str">
        <f>IF('DESARROLLO - COLECCIÓN'!$A33="ok",'DESARROLLO - COLECCIÓN'!D33,"")</f>
        <v/>
      </c>
      <c r="D33" s="6" t="str">
        <f>IF('DESARROLLO - COLECCIÓN'!$A33="ok",'DESARROLLO - COLECCIÓN'!E33,"")</f>
        <v/>
      </c>
      <c r="E33" s="6" t="str">
        <f>IF('DESARROLLO - COLECCIÓN'!$A33="ok",'DESARROLLO - COLECCIÓN'!F33,"")</f>
        <v/>
      </c>
      <c r="F33" s="6" t="str">
        <f>IF('DESARROLLO - COLECCIÓN'!$A33="ok",'DESARROLLO - COLECCIÓN'!G33,"")</f>
        <v/>
      </c>
      <c r="G33" s="6" t="str">
        <f>IF('DESARROLLO - COLECCIÓN'!$A33="ok",'DESARROLLO - COLECCIÓN'!H33,"")</f>
        <v/>
      </c>
      <c r="H33" s="6" t="str">
        <f>IF('DESARROLLO - COLECCIÓN'!$A33="ok",'DESARROLLO - COLECCIÓN'!J33,"")</f>
        <v/>
      </c>
      <c r="I33" s="6" t="str">
        <f>IF('DESARROLLO - COLECCIÓN'!$A33="ok",'DESARROLLO - COLECCIÓN'!K33,"")</f>
        <v/>
      </c>
      <c r="J33" s="6" t="str">
        <f>IF('DESARROLLO - COLECCIÓN'!$A33="ok",'DESARROLLO - COLECCIÓN'!L33,"")</f>
        <v/>
      </c>
      <c r="K33" s="6" t="str">
        <f>IF('DESARROLLO - COLECCIÓN'!$A33="ok",'DESARROLLO - COLECCIÓN'!M33,"")</f>
        <v/>
      </c>
    </row>
    <row r="34" spans="1:11" x14ac:dyDescent="0.3">
      <c r="A34" s="6">
        <f>IF('DESARROLLO - COLECCIÓN'!$A34="ok",'DESARROLLO - COLECCIÓN'!B34,"")</f>
        <v>1</v>
      </c>
      <c r="B34" s="6">
        <f>IF('DESARROLLO - COLECCIÓN'!$A34="ok",'DESARROLLO - COLECCIÓN'!C34,"")</f>
        <v>0</v>
      </c>
      <c r="C34" s="6">
        <f>IF('DESARROLLO - COLECCIÓN'!$A34="ok",'DESARROLLO - COLECCIÓN'!D34,"")</f>
        <v>1</v>
      </c>
      <c r="D34" s="6">
        <f>IF('DESARROLLO - COLECCIÓN'!$A34="ok",'DESARROLLO - COLECCIÓN'!E34,"")</f>
        <v>0</v>
      </c>
      <c r="E34" s="6">
        <f>IF('DESARROLLO - COLECCIÓN'!$A34="ok",'DESARROLLO - COLECCIÓN'!F34,"")</f>
        <v>13</v>
      </c>
      <c r="F34" s="6" t="str">
        <f>IF('DESARROLLO - COLECCIÓN'!$A34="ok",'DESARROLLO - COLECCIÓN'!G34,"")</f>
        <v>Vivienda y Construcción</v>
      </c>
      <c r="G34" s="6">
        <f>IF('DESARROLLO - COLECCIÓN'!$A34="ok",'DESARROLLO - COLECCIÓN'!H34,"")</f>
        <v>1309</v>
      </c>
      <c r="H34" s="6" t="str">
        <f>IF('DESARROLLO - COLECCIÓN'!$A34="ok",'DESARROLLO - COLECCIÓN'!J34,"")</f>
        <v>Desarrollo Rural/Urbano</v>
      </c>
      <c r="I34" s="6" t="str">
        <f>IF('DESARROLLO - COLECCIÓN'!$A34="ok",'DESARROLLO - COLECCIÓN'!K34,"")</f>
        <v>DATATERRITORIO</v>
      </c>
      <c r="J34" s="6" t="str">
        <f>IF('DESARROLLO - COLECCIÓN'!$A34="ok",'DESARROLLO - COLECCIÓN'!L34,"")</f>
        <v>Sí</v>
      </c>
      <c r="K34" s="6" t="str">
        <f>IF('DESARROLLO - COLECCIÓN'!$A34="ok",'DESARROLLO - COLECCIÓN'!M34,"")</f>
        <v>Sí</v>
      </c>
    </row>
    <row r="35" spans="1:11" x14ac:dyDescent="0.3">
      <c r="A35" s="6" t="str">
        <f>IF('DESARROLLO - COLECCIÓN'!$A35="ok",'DESARROLLO - COLECCIÓN'!B35,"")</f>
        <v/>
      </c>
      <c r="B35" s="6" t="str">
        <f>IF('DESARROLLO - COLECCIÓN'!$A35="ok",'DESARROLLO - COLECCIÓN'!C35,"")</f>
        <v/>
      </c>
      <c r="C35" s="6" t="str">
        <f>IF('DESARROLLO - COLECCIÓN'!$A35="ok",'DESARROLLO - COLECCIÓN'!D35,"")</f>
        <v/>
      </c>
      <c r="D35" s="6" t="str">
        <f>IF('DESARROLLO - COLECCIÓN'!$A35="ok",'DESARROLLO - COLECCIÓN'!E35,"")</f>
        <v/>
      </c>
      <c r="E35" s="6" t="str">
        <f>IF('DESARROLLO - COLECCIÓN'!$A35="ok",'DESARROLLO - COLECCIÓN'!F35,"")</f>
        <v/>
      </c>
      <c r="F35" s="6" t="str">
        <f>IF('DESARROLLO - COLECCIÓN'!$A35="ok",'DESARROLLO - COLECCIÓN'!G35,"")</f>
        <v/>
      </c>
      <c r="G35" s="6" t="str">
        <f>IF('DESARROLLO - COLECCIÓN'!$A35="ok",'DESARROLLO - COLECCIÓN'!H35,"")</f>
        <v/>
      </c>
      <c r="H35" s="6" t="str">
        <f>IF('DESARROLLO - COLECCIÓN'!$A35="ok",'DESARROLLO - COLECCIÓN'!J35,"")</f>
        <v/>
      </c>
      <c r="I35" s="6" t="str">
        <f>IF('DESARROLLO - COLECCIÓN'!$A35="ok",'DESARROLLO - COLECCIÓN'!K35,"")</f>
        <v/>
      </c>
      <c r="J35" s="6" t="str">
        <f>IF('DESARROLLO - COLECCIÓN'!$A35="ok",'DESARROLLO - COLECCIÓN'!L35,"")</f>
        <v/>
      </c>
      <c r="K35" s="6" t="str">
        <f>IF('DESARROLLO - COLECCIÓN'!$A35="ok",'DESARROLLO - COLECCIÓN'!M35,"")</f>
        <v/>
      </c>
    </row>
    <row r="36" spans="1:11" x14ac:dyDescent="0.3">
      <c r="A36" s="6" t="str">
        <f>IF('DESARROLLO - COLECCIÓN'!$A36="ok",'DESARROLLO - COLECCIÓN'!B36,"")</f>
        <v/>
      </c>
      <c r="B36" s="6" t="str">
        <f>IF('DESARROLLO - COLECCIÓN'!$A36="ok",'DESARROLLO - COLECCIÓN'!C36,"")</f>
        <v/>
      </c>
      <c r="C36" s="6" t="str">
        <f>IF('DESARROLLO - COLECCIÓN'!$A36="ok",'DESARROLLO - COLECCIÓN'!D36,"")</f>
        <v/>
      </c>
      <c r="D36" s="6" t="str">
        <f>IF('DESARROLLO - COLECCIÓN'!$A36="ok",'DESARROLLO - COLECCIÓN'!E36,"")</f>
        <v/>
      </c>
      <c r="E36" s="6" t="str">
        <f>IF('DESARROLLO - COLECCIÓN'!$A36="ok",'DESARROLLO - COLECCIÓN'!F36,"")</f>
        <v/>
      </c>
      <c r="F36" s="6" t="str">
        <f>IF('DESARROLLO - COLECCIÓN'!$A36="ok",'DESARROLLO - COLECCIÓN'!G36,"")</f>
        <v/>
      </c>
      <c r="G36" s="6" t="str">
        <f>IF('DESARROLLO - COLECCIÓN'!$A36="ok",'DESARROLLO - COLECCIÓN'!H36,"")</f>
        <v/>
      </c>
      <c r="H36" s="6" t="str">
        <f>IF('DESARROLLO - COLECCIÓN'!$A36="ok",'DESARROLLO - COLECCIÓN'!J36,"")</f>
        <v/>
      </c>
      <c r="I36" s="6" t="str">
        <f>IF('DESARROLLO - COLECCIÓN'!$A36="ok",'DESARROLLO - COLECCIÓN'!K36,"")</f>
        <v/>
      </c>
      <c r="J36" s="6" t="str">
        <f>IF('DESARROLLO - COLECCIÓN'!$A36="ok",'DESARROLLO - COLECCIÓN'!L36,"")</f>
        <v/>
      </c>
      <c r="K36" s="6" t="str">
        <f>IF('DESARROLLO - COLECCIÓN'!$A36="ok",'DESARROLLO - COLECCIÓN'!M36,"")</f>
        <v/>
      </c>
    </row>
    <row r="37" spans="1:11" x14ac:dyDescent="0.3">
      <c r="A37" s="6" t="str">
        <f>IF('DESARROLLO - COLECCIÓN'!$A37="ok",'DESARROLLO - COLECCIÓN'!B37,"")</f>
        <v/>
      </c>
      <c r="B37" s="6" t="str">
        <f>IF('DESARROLLO - COLECCIÓN'!$A37="ok",'DESARROLLO - COLECCIÓN'!C37,"")</f>
        <v/>
      </c>
      <c r="C37" s="6" t="str">
        <f>IF('DESARROLLO - COLECCIÓN'!$A37="ok",'DESARROLLO - COLECCIÓN'!D37,"")</f>
        <v/>
      </c>
      <c r="D37" s="6" t="str">
        <f>IF('DESARROLLO - COLECCIÓN'!$A37="ok",'DESARROLLO - COLECCIÓN'!E37,"")</f>
        <v/>
      </c>
      <c r="E37" s="6" t="str">
        <f>IF('DESARROLLO - COLECCIÓN'!$A37="ok",'DESARROLLO - COLECCIÓN'!F37,"")</f>
        <v/>
      </c>
      <c r="F37" s="6" t="str">
        <f>IF('DESARROLLO - COLECCIÓN'!$A37="ok",'DESARROLLO - COLECCIÓN'!G37,"")</f>
        <v/>
      </c>
      <c r="G37" s="6" t="str">
        <f>IF('DESARROLLO - COLECCIÓN'!$A37="ok",'DESARROLLO - COLECCIÓN'!H37,"")</f>
        <v/>
      </c>
      <c r="H37" s="6" t="str">
        <f>IF('DESARROLLO - COLECCIÓN'!$A37="ok",'DESARROLLO - COLECCIÓN'!J37,"")</f>
        <v/>
      </c>
      <c r="I37" s="6" t="str">
        <f>IF('DESARROLLO - COLECCIÓN'!$A37="ok",'DESARROLLO - COLECCIÓN'!K37,"")</f>
        <v/>
      </c>
      <c r="J37" s="6" t="str">
        <f>IF('DESARROLLO - COLECCIÓN'!$A37="ok",'DESARROLLO - COLECCIÓN'!L37,"")</f>
        <v/>
      </c>
      <c r="K37" s="6" t="str">
        <f>IF('DESARROLLO - COLECCIÓN'!$A37="ok",'DESARROLLO - COLECCIÓN'!M37,"")</f>
        <v/>
      </c>
    </row>
    <row r="38" spans="1:11" x14ac:dyDescent="0.3">
      <c r="A38" s="6" t="str">
        <f>IF('DESARROLLO - COLECCIÓN'!$A38="ok",'DESARROLLO - COLECCIÓN'!B38,"")</f>
        <v/>
      </c>
      <c r="B38" s="6" t="str">
        <f>IF('DESARROLLO - COLECCIÓN'!$A38="ok",'DESARROLLO - COLECCIÓN'!C38,"")</f>
        <v/>
      </c>
      <c r="C38" s="6" t="str">
        <f>IF('DESARROLLO - COLECCIÓN'!$A38="ok",'DESARROLLO - COLECCIÓN'!D38,"")</f>
        <v/>
      </c>
      <c r="D38" s="6" t="str">
        <f>IF('DESARROLLO - COLECCIÓN'!$A38="ok",'DESARROLLO - COLECCIÓN'!E38,"")</f>
        <v/>
      </c>
      <c r="E38" s="6" t="str">
        <f>IF('DESARROLLO - COLECCIÓN'!$A38="ok",'DESARROLLO - COLECCIÓN'!F38,"")</f>
        <v/>
      </c>
      <c r="F38" s="6" t="str">
        <f>IF('DESARROLLO - COLECCIÓN'!$A38="ok",'DESARROLLO - COLECCIÓN'!G38,"")</f>
        <v/>
      </c>
      <c r="G38" s="6" t="str">
        <f>IF('DESARROLLO - COLECCIÓN'!$A38="ok",'DESARROLLO - COLECCIÓN'!H38,"")</f>
        <v/>
      </c>
      <c r="H38" s="6" t="str">
        <f>IF('DESARROLLO - COLECCIÓN'!$A38="ok",'DESARROLLO - COLECCIÓN'!J38,"")</f>
        <v/>
      </c>
      <c r="I38" s="6" t="str">
        <f>IF('DESARROLLO - COLECCIÓN'!$A38="ok",'DESARROLLO - COLECCIÓN'!K38,"")</f>
        <v/>
      </c>
      <c r="J38" s="6" t="str">
        <f>IF('DESARROLLO - COLECCIÓN'!$A38="ok",'DESARROLLO - COLECCIÓN'!L38,"")</f>
        <v/>
      </c>
      <c r="K38" s="6" t="str">
        <f>IF('DESARROLLO - COLECCIÓN'!$A38="ok",'DESARROLLO - COLECCIÓN'!M38,"")</f>
        <v/>
      </c>
    </row>
    <row r="39" spans="1:11" x14ac:dyDescent="0.3">
      <c r="A39" s="6" t="str">
        <f>IF('DESARROLLO - COLECCIÓN'!$A39="ok",'DESARROLLO - COLECCIÓN'!B39,"")</f>
        <v/>
      </c>
      <c r="B39" s="6" t="str">
        <f>IF('DESARROLLO - COLECCIÓN'!$A39="ok",'DESARROLLO - COLECCIÓN'!C39,"")</f>
        <v/>
      </c>
      <c r="C39" s="6" t="str">
        <f>IF('DESARROLLO - COLECCIÓN'!$A39="ok",'DESARROLLO - COLECCIÓN'!D39,"")</f>
        <v/>
      </c>
      <c r="D39" s="6" t="str">
        <f>IF('DESARROLLO - COLECCIÓN'!$A39="ok",'DESARROLLO - COLECCIÓN'!E39,"")</f>
        <v/>
      </c>
      <c r="E39" s="6" t="str">
        <f>IF('DESARROLLO - COLECCIÓN'!$A39="ok",'DESARROLLO - COLECCIÓN'!F39,"")</f>
        <v/>
      </c>
      <c r="F39" s="6" t="str">
        <f>IF('DESARROLLO - COLECCIÓN'!$A39="ok",'DESARROLLO - COLECCIÓN'!G39,"")</f>
        <v/>
      </c>
      <c r="G39" s="6" t="str">
        <f>IF('DESARROLLO - COLECCIÓN'!$A39="ok",'DESARROLLO - COLECCIÓN'!H39,"")</f>
        <v/>
      </c>
      <c r="H39" s="6" t="str">
        <f>IF('DESARROLLO - COLECCIÓN'!$A39="ok",'DESARROLLO - COLECCIÓN'!J39,"")</f>
        <v/>
      </c>
      <c r="I39" s="6" t="str">
        <f>IF('DESARROLLO - COLECCIÓN'!$A39="ok",'DESARROLLO - COLECCIÓN'!K39,"")</f>
        <v/>
      </c>
      <c r="J39" s="6" t="str">
        <f>IF('DESARROLLO - COLECCIÓN'!$A39="ok",'DESARROLLO - COLECCIÓN'!L39,"")</f>
        <v/>
      </c>
      <c r="K39" s="6" t="str">
        <f>IF('DESARROLLO - COLECCIÓN'!$A39="ok",'DESARROLLO - COLECCIÓN'!M39,"")</f>
        <v/>
      </c>
    </row>
    <row r="40" spans="1:11" x14ac:dyDescent="0.3">
      <c r="A40" s="6" t="str">
        <f>IF('DESARROLLO - COLECCIÓN'!$A40="ok",'DESARROLLO - COLECCIÓN'!B40,"")</f>
        <v/>
      </c>
      <c r="B40" s="6" t="str">
        <f>IF('DESARROLLO - COLECCIÓN'!$A40="ok",'DESARROLLO - COLECCIÓN'!C40,"")</f>
        <v/>
      </c>
      <c r="C40" s="6" t="str">
        <f>IF('DESARROLLO - COLECCIÓN'!$A40="ok",'DESARROLLO - COLECCIÓN'!D40,"")</f>
        <v/>
      </c>
      <c r="D40" s="6" t="str">
        <f>IF('DESARROLLO - COLECCIÓN'!$A40="ok",'DESARROLLO - COLECCIÓN'!E40,"")</f>
        <v/>
      </c>
      <c r="E40" s="6" t="str">
        <f>IF('DESARROLLO - COLECCIÓN'!$A40="ok",'DESARROLLO - COLECCIÓN'!F40,"")</f>
        <v/>
      </c>
      <c r="F40" s="6" t="str">
        <f>IF('DESARROLLO - COLECCIÓN'!$A40="ok",'DESARROLLO - COLECCIÓN'!G40,"")</f>
        <v/>
      </c>
      <c r="G40" s="6" t="str">
        <f>IF('DESARROLLO - COLECCIÓN'!$A40="ok",'DESARROLLO - COLECCIÓN'!H40,"")</f>
        <v/>
      </c>
      <c r="H40" s="6" t="str">
        <f>IF('DESARROLLO - COLECCIÓN'!$A40="ok",'DESARROLLO - COLECCIÓN'!J40,"")</f>
        <v/>
      </c>
      <c r="I40" s="6" t="str">
        <f>IF('DESARROLLO - COLECCIÓN'!$A40="ok",'DESARROLLO - COLECCIÓN'!K40,"")</f>
        <v/>
      </c>
      <c r="J40" s="6" t="str">
        <f>IF('DESARROLLO - COLECCIÓN'!$A40="ok",'DESARROLLO - COLECCIÓN'!L40,"")</f>
        <v/>
      </c>
      <c r="K40" s="6" t="str">
        <f>IF('DESARROLLO - COLECCIÓN'!$A40="ok",'DESARROLLO - COLECCIÓN'!M40,"")</f>
        <v/>
      </c>
    </row>
    <row r="41" spans="1:11" x14ac:dyDescent="0.3">
      <c r="A41" s="6" t="str">
        <f>IF('DESARROLLO - COLECCIÓN'!$A41="ok",'DESARROLLO - COLECCIÓN'!B41,"")</f>
        <v/>
      </c>
      <c r="B41" s="6" t="str">
        <f>IF('DESARROLLO - COLECCIÓN'!$A41="ok",'DESARROLLO - COLECCIÓN'!C41,"")</f>
        <v/>
      </c>
      <c r="C41" s="6" t="str">
        <f>IF('DESARROLLO - COLECCIÓN'!$A41="ok",'DESARROLLO - COLECCIÓN'!D41,"")</f>
        <v/>
      </c>
      <c r="D41" s="6" t="str">
        <f>IF('DESARROLLO - COLECCIÓN'!$A41="ok",'DESARROLLO - COLECCIÓN'!E41,"")</f>
        <v/>
      </c>
      <c r="E41" s="6" t="str">
        <f>IF('DESARROLLO - COLECCIÓN'!$A41="ok",'DESARROLLO - COLECCIÓN'!F41,"")</f>
        <v/>
      </c>
      <c r="F41" s="6" t="str">
        <f>IF('DESARROLLO - COLECCIÓN'!$A41="ok",'DESARROLLO - COLECCIÓN'!G41,"")</f>
        <v/>
      </c>
      <c r="G41" s="6" t="str">
        <f>IF('DESARROLLO - COLECCIÓN'!$A41="ok",'DESARROLLO - COLECCIÓN'!H41,"")</f>
        <v/>
      </c>
      <c r="H41" s="6" t="str">
        <f>IF('DESARROLLO - COLECCIÓN'!$A41="ok",'DESARROLLO - COLECCIÓN'!J41,"")</f>
        <v/>
      </c>
      <c r="I41" s="6" t="str">
        <f>IF('DESARROLLO - COLECCIÓN'!$A41="ok",'DESARROLLO - COLECCIÓN'!K41,"")</f>
        <v/>
      </c>
      <c r="J41" s="6" t="str">
        <f>IF('DESARROLLO - COLECCIÓN'!$A41="ok",'DESARROLLO - COLECCIÓN'!L41,"")</f>
        <v/>
      </c>
      <c r="K41" s="6" t="str">
        <f>IF('DESARROLLO - COLECCIÓN'!$A41="ok",'DESARROLLO - COLECCIÓN'!M41,"")</f>
        <v/>
      </c>
    </row>
    <row r="42" spans="1:11" x14ac:dyDescent="0.3">
      <c r="A42" s="6">
        <f>IF('DESARROLLO - COLECCIÓN'!$A42="ok",'DESARROLLO - COLECCIÓN'!B42,"")</f>
        <v>1</v>
      </c>
      <c r="B42" s="6">
        <f>IF('DESARROLLO - COLECCIÓN'!$A42="ok",'DESARROLLO - COLECCIÓN'!C42,"")</f>
        <v>0</v>
      </c>
      <c r="C42" s="6">
        <f>IF('DESARROLLO - COLECCIÓN'!$A42="ok",'DESARROLLO - COLECCIÓN'!D42,"")</f>
        <v>0</v>
      </c>
      <c r="D42" s="6">
        <f>IF('DESARROLLO - COLECCIÓN'!$A42="ok",'DESARROLLO - COLECCIÓN'!E42,"")</f>
        <v>0</v>
      </c>
      <c r="E42" s="6">
        <f>IF('DESARROLLO - COLECCIÓN'!$A42="ok",'DESARROLLO - COLECCIÓN'!F42,"")</f>
        <v>15</v>
      </c>
      <c r="F42" s="6" t="str">
        <f>IF('DESARROLLO - COLECCIÓN'!$A42="ok",'DESARROLLO - COLECCIÓN'!G42,"")</f>
        <v>Energía y medio ambiente</v>
      </c>
      <c r="G42" s="6">
        <f>IF('DESARROLLO - COLECCIÓN'!$A42="ok",'DESARROLLO - COLECCIÓN'!H42,"")</f>
        <v>1501</v>
      </c>
      <c r="H42" s="6" t="str">
        <f>IF('DESARROLLO - COLECCIÓN'!$A42="ok",'DESARROLLO - COLECCIÓN'!J42,"")</f>
        <v>Hidrología, agua y aguas residuales</v>
      </c>
      <c r="I42" s="6" t="str">
        <f>IF('DESARROLLO - COLECCIÓN'!$A42="ok",'DESARROLLO - COLECCIÓN'!K42,"")</f>
        <v>DATAHIDRO</v>
      </c>
      <c r="J42" s="6" t="str">
        <f>IF('DESARROLLO - COLECCIÓN'!$A42="ok",'DESARROLLO - COLECCIÓN'!L42,"")</f>
        <v>Sí</v>
      </c>
      <c r="K42" s="6" t="str">
        <f>IF('DESARROLLO - COLECCIÓN'!$A42="ok",'DESARROLLO - COLECCIÓN'!M42,"")</f>
        <v>No</v>
      </c>
    </row>
    <row r="43" spans="1:11" x14ac:dyDescent="0.3">
      <c r="A43" s="6">
        <f>IF('DESARROLLO - COLECCIÓN'!$A43="ok",'DESARROLLO - COLECCIÓN'!B43,"")</f>
        <v>1</v>
      </c>
      <c r="B43" s="6">
        <f>IF('DESARROLLO - COLECCIÓN'!$A43="ok",'DESARROLLO - COLECCIÓN'!C43,"")</f>
        <v>0</v>
      </c>
      <c r="C43" s="6">
        <f>IF('DESARROLLO - COLECCIÓN'!$A43="ok",'DESARROLLO - COLECCIÓN'!D43,"")</f>
        <v>0</v>
      </c>
      <c r="D43" s="6">
        <f>IF('DESARROLLO - COLECCIÓN'!$A43="ok",'DESARROLLO - COLECCIÓN'!E43,"")</f>
        <v>0</v>
      </c>
      <c r="E43" s="6">
        <f>IF('DESARROLLO - COLECCIÓN'!$A43="ok",'DESARROLLO - COLECCIÓN'!F43,"")</f>
        <v>15</v>
      </c>
      <c r="F43" s="6" t="str">
        <f>IF('DESARROLLO - COLECCIÓN'!$A43="ok",'DESARROLLO - COLECCIÓN'!G43,"")</f>
        <v>Energía y medio ambiente</v>
      </c>
      <c r="G43" s="6">
        <f>IF('DESARROLLO - COLECCIÓN'!$A43="ok",'DESARROLLO - COLECCIÓN'!H43,"")</f>
        <v>1502</v>
      </c>
      <c r="H43" s="6" t="str">
        <f>IF('DESARROLLO - COLECCIÓN'!$A43="ok",'DESARROLLO - COLECCIÓN'!J43,"")</f>
        <v>Clima y tiempo</v>
      </c>
      <c r="I43" s="6" t="str">
        <f>IF('DESARROLLO - COLECCIÓN'!$A43="ok",'DESARROLLO - COLECCIÓN'!K43,"")</f>
        <v>DATACLIMA</v>
      </c>
      <c r="J43" s="6" t="str">
        <f>IF('DESARROLLO - COLECCIÓN'!$A43="ok",'DESARROLLO - COLECCIÓN'!L43,"")</f>
        <v>Sí</v>
      </c>
      <c r="K43" s="6" t="str">
        <f>IF('DESARROLLO - COLECCIÓN'!$A43="ok",'DESARROLLO - COLECCIÓN'!M43,"")</f>
        <v>Sí</v>
      </c>
    </row>
    <row r="44" spans="1:11" x14ac:dyDescent="0.3">
      <c r="A44" s="6">
        <f>IF('DESARROLLO - COLECCIÓN'!$A44="ok",'DESARROLLO - COLECCIÓN'!B44,"")</f>
        <v>1</v>
      </c>
      <c r="B44" s="6">
        <f>IF('DESARROLLO - COLECCIÓN'!$A44="ok",'DESARROLLO - COLECCIÓN'!C44,"")</f>
        <v>1</v>
      </c>
      <c r="C44" s="6">
        <f>IF('DESARROLLO - COLECCIÓN'!$A44="ok",'DESARROLLO - COLECCIÓN'!D44,"")</f>
        <v>0</v>
      </c>
      <c r="D44" s="6">
        <f>IF('DESARROLLO - COLECCIÓN'!$A44="ok",'DESARROLLO - COLECCIÓN'!E44,"")</f>
        <v>0</v>
      </c>
      <c r="E44" s="6">
        <f>IF('DESARROLLO - COLECCIÓN'!$A44="ok",'DESARROLLO - COLECCIÓN'!F44,"")</f>
        <v>15</v>
      </c>
      <c r="F44" s="6" t="str">
        <f>IF('DESARROLLO - COLECCIÓN'!$A44="ok",'DESARROLLO - COLECCIÓN'!G44,"")</f>
        <v>Energía y medio ambiente</v>
      </c>
      <c r="G44" s="6">
        <f>IF('DESARROLLO - COLECCIÓN'!$A44="ok",'DESARROLLO - COLECCIÓN'!H44,"")</f>
        <v>1503</v>
      </c>
      <c r="H44" s="6" t="str">
        <f>IF('DESARROLLO - COLECCIÓN'!$A44="ok",'DESARROLLO - COLECCIÓN'!J44,"")</f>
        <v>Emisiones GEI</v>
      </c>
      <c r="I44" s="6" t="str">
        <f>IF('DESARROLLO - COLECCIÓN'!$A44="ok",'DESARROLLO - COLECCIÓN'!K44,"")</f>
        <v>DATACLIMÁTICO</v>
      </c>
      <c r="J44" s="6" t="str">
        <f>IF('DESARROLLO - COLECCIÓN'!$A44="ok",'DESARROLLO - COLECCIÓN'!L44,"")</f>
        <v>Sí</v>
      </c>
      <c r="K44" s="6" t="str">
        <f>IF('DESARROLLO - COLECCIÓN'!$A44="ok",'DESARROLLO - COLECCIÓN'!M44,"")</f>
        <v>Sí</v>
      </c>
    </row>
    <row r="45" spans="1:11" x14ac:dyDescent="0.3">
      <c r="A45" s="6">
        <f>IF('DESARROLLO - COLECCIÓN'!$A45="ok",'DESARROLLO - COLECCIÓN'!B45,"")</f>
        <v>1</v>
      </c>
      <c r="B45" s="6">
        <f>IF('DESARROLLO - COLECCIÓN'!$A45="ok",'DESARROLLO - COLECCIÓN'!C45,"")</f>
        <v>0</v>
      </c>
      <c r="C45" s="6">
        <f>IF('DESARROLLO - COLECCIÓN'!$A45="ok",'DESARROLLO - COLECCIÓN'!D45,"")</f>
        <v>0</v>
      </c>
      <c r="D45" s="6">
        <f>IF('DESARROLLO - COLECCIÓN'!$A45="ok",'DESARROLLO - COLECCIÓN'!E45,"")</f>
        <v>0</v>
      </c>
      <c r="E45" s="6">
        <f>IF('DESARROLLO - COLECCIÓN'!$A45="ok",'DESARROLLO - COLECCIÓN'!F45,"")</f>
        <v>15</v>
      </c>
      <c r="F45" s="6" t="str">
        <f>IF('DESARROLLO - COLECCIÓN'!$A45="ok",'DESARROLLO - COLECCIÓN'!G45,"")</f>
        <v>Energía y medio ambiente</v>
      </c>
      <c r="G45" s="6">
        <f>IF('DESARROLLO - COLECCIÓN'!$A45="ok",'DESARROLLO - COLECCIÓN'!H45,"")</f>
        <v>1504</v>
      </c>
      <c r="H45" s="6" t="str">
        <f>IF('DESARROLLO - COLECCIÓN'!$A45="ok",'DESARROLLO - COLECCIÓN'!J45,"")</f>
        <v>Energía</v>
      </c>
      <c r="I45" s="6" t="str">
        <f>IF('DESARROLLO - COLECCIÓN'!$A45="ok",'DESARROLLO - COLECCIÓN'!K45,"")</f>
        <v>DATAENERGÍA</v>
      </c>
      <c r="J45" s="6" t="str">
        <f>IF('DESARROLLO - COLECCIÓN'!$A45="ok",'DESARROLLO - COLECCIÓN'!L45,"")</f>
        <v>No</v>
      </c>
      <c r="K45" s="6" t="str">
        <f>IF('DESARROLLO - COLECCIÓN'!$A45="ok",'DESARROLLO - COLECCIÓN'!M45,"")</f>
        <v>No</v>
      </c>
    </row>
    <row r="46" spans="1:11" x14ac:dyDescent="0.3">
      <c r="A46" s="6">
        <f>IF('DESARROLLO - COLECCIÓN'!$A46="ok",'DESARROLLO - COLECCIÓN'!B46,"")</f>
        <v>1</v>
      </c>
      <c r="B46" s="6">
        <f>IF('DESARROLLO - COLECCIÓN'!$A46="ok",'DESARROLLO - COLECCIÓN'!C46,"")</f>
        <v>0</v>
      </c>
      <c r="C46" s="6">
        <f>IF('DESARROLLO - COLECCIÓN'!$A46="ok",'DESARROLLO - COLECCIÓN'!D46,"")</f>
        <v>0</v>
      </c>
      <c r="D46" s="6">
        <f>IF('DESARROLLO - COLECCIÓN'!$A46="ok",'DESARROLLO - COLECCIÓN'!E46,"")</f>
        <v>0</v>
      </c>
      <c r="E46" s="6">
        <f>IF('DESARROLLO - COLECCIÓN'!$A46="ok",'DESARROLLO - COLECCIÓN'!F46,"")</f>
        <v>15</v>
      </c>
      <c r="F46" s="6" t="str">
        <f>IF('DESARROLLO - COLECCIÓN'!$A46="ok",'DESARROLLO - COLECCIÓN'!G46,"")</f>
        <v>Energía y medio ambiente</v>
      </c>
      <c r="G46" s="6">
        <f>IF('DESARROLLO - COLECCIÓN'!$A46="ok",'DESARROLLO - COLECCIÓN'!H46,"")</f>
        <v>1505</v>
      </c>
      <c r="H46" s="6" t="str">
        <f>IF('DESARROLLO - COLECCIÓN'!$A46="ok",'DESARROLLO - COLECCIÓN'!J46,"")</f>
        <v>Gestión de residuos</v>
      </c>
      <c r="I46" s="6" t="str">
        <f>IF('DESARROLLO - COLECCIÓN'!$A46="ok",'DESARROLLO - COLECCIÓN'!K46,"")</f>
        <v>DATARESIDUOS</v>
      </c>
      <c r="J46" s="6" t="str">
        <f>IF('DESARROLLO - COLECCIÓN'!$A46="ok",'DESARROLLO - COLECCIÓN'!L46,"")</f>
        <v>No</v>
      </c>
      <c r="K46" s="6" t="str">
        <f>IF('DESARROLLO - COLECCIÓN'!$A46="ok",'DESARROLLO - COLECCIÓN'!M46,"")</f>
        <v>No</v>
      </c>
    </row>
    <row r="47" spans="1:11" x14ac:dyDescent="0.3">
      <c r="A47" s="6">
        <f>IF('DESARROLLO - COLECCIÓN'!$A47="ok",'DESARROLLO - COLECCIÓN'!B47,"")</f>
        <v>1</v>
      </c>
      <c r="B47" s="6">
        <f>IF('DESARROLLO - COLECCIÓN'!$A47="ok",'DESARROLLO - COLECCIÓN'!C47,"")</f>
        <v>0</v>
      </c>
      <c r="C47" s="6">
        <f>IF('DESARROLLO - COLECCIÓN'!$A47="ok",'DESARROLLO - COLECCIÓN'!D47,"")</f>
        <v>0</v>
      </c>
      <c r="D47" s="6">
        <f>IF('DESARROLLO - COLECCIÓN'!$A47="ok",'DESARROLLO - COLECCIÓN'!E47,"")</f>
        <v>1</v>
      </c>
      <c r="E47" s="6">
        <f>IF('DESARROLLO - COLECCIÓN'!$A47="ok",'DESARROLLO - COLECCIÓN'!F47,"")</f>
        <v>15</v>
      </c>
      <c r="F47" s="6" t="str">
        <f>IF('DESARROLLO - COLECCIÓN'!$A47="ok",'DESARROLLO - COLECCIÓN'!G47,"")</f>
        <v>Energía y medio ambiente</v>
      </c>
      <c r="G47" s="6">
        <f>IF('DESARROLLO - COLECCIÓN'!$A47="ok",'DESARROLLO - COLECCIÓN'!H47,"")</f>
        <v>1506</v>
      </c>
      <c r="H47" s="6" t="str">
        <f>IF('DESARROLLO - COLECCIÓN'!$A47="ok",'DESARROLLO - COLECCIÓN'!J47,"")</f>
        <v>Tecnología medioambiental/ecológica</v>
      </c>
      <c r="I47" s="6" t="str">
        <f>IF('DESARROLLO - COLECCIÓN'!$A47="ok",'DESARROLLO - COLECCIÓN'!K47,"")</f>
        <v>DATAGREENTECH</v>
      </c>
      <c r="J47" s="6" t="str">
        <f>IF('DESARROLLO - COLECCIÓN'!$A47="ok",'DESARROLLO - COLECCIÓN'!L47,"")</f>
        <v>No</v>
      </c>
      <c r="K47" s="6" t="str">
        <f>IF('DESARROLLO - COLECCIÓN'!$A47="ok",'DESARROLLO - COLECCIÓN'!M47,"")</f>
        <v>No</v>
      </c>
    </row>
    <row r="48" spans="1:11" x14ac:dyDescent="0.3">
      <c r="A48" s="6">
        <f>IF('DESARROLLO - COLECCIÓN'!$A48="ok",'DESARROLLO - COLECCIÓN'!B48,"")</f>
        <v>1</v>
      </c>
      <c r="B48" s="6">
        <f>IF('DESARROLLO - COLECCIÓN'!$A48="ok",'DESARROLLO - COLECCIÓN'!C48,"")</f>
        <v>1</v>
      </c>
      <c r="C48" s="6">
        <f>IF('DESARROLLO - COLECCIÓN'!$A48="ok",'DESARROLLO - COLECCIÓN'!D48,"")</f>
        <v>0</v>
      </c>
      <c r="D48" s="6">
        <f>IF('DESARROLLO - COLECCIÓN'!$A48="ok",'DESARROLLO - COLECCIÓN'!E48,"")</f>
        <v>0</v>
      </c>
      <c r="E48" s="6">
        <f>IF('DESARROLLO - COLECCIÓN'!$A48="ok",'DESARROLLO - COLECCIÓN'!F48,"")</f>
        <v>15</v>
      </c>
      <c r="F48" s="6" t="str">
        <f>IF('DESARROLLO - COLECCIÓN'!$A48="ok",'DESARROLLO - COLECCIÓN'!G48,"")</f>
        <v>Energía y medio ambiente</v>
      </c>
      <c r="G48" s="6">
        <f>IF('DESARROLLO - COLECCIÓN'!$A48="ok",'DESARROLLO - COLECCIÓN'!H48,"")</f>
        <v>1507</v>
      </c>
      <c r="H48" s="6" t="str">
        <f>IF('DESARROLLO - COLECCIÓN'!$A48="ok",'DESARROLLO - COLECCIÓN'!J48,"")</f>
        <v xml:space="preserve">Desastres </v>
      </c>
      <c r="I48" s="6" t="str">
        <f>IF('DESARROLLO - COLECCIÓN'!$A48="ok",'DESARROLLO - COLECCIÓN'!K48,"")</f>
        <v>DATAIMPACTO</v>
      </c>
      <c r="J48" s="6" t="str">
        <f>IF('DESARROLLO - COLECCIÓN'!$A48="ok",'DESARROLLO - COLECCIÓN'!L48,"")</f>
        <v>Sí</v>
      </c>
      <c r="K48" s="6" t="str">
        <f>IF('DESARROLLO - COLECCIÓN'!$A48="ok",'DESARROLLO - COLECCIÓN'!M48,"")</f>
        <v>Sí</v>
      </c>
    </row>
    <row r="49" spans="1:11" x14ac:dyDescent="0.3">
      <c r="A49" s="6">
        <f>IF('DESARROLLO - COLECCIÓN'!$A49="ok",'DESARROLLO - COLECCIÓN'!B49,"")</f>
        <v>1</v>
      </c>
      <c r="B49" s="6">
        <f>IF('DESARROLLO - COLECCIÓN'!$A49="ok",'DESARROLLO - COLECCIÓN'!C49,"")</f>
        <v>0</v>
      </c>
      <c r="C49" s="6">
        <f>IF('DESARROLLO - COLECCIÓN'!$A49="ok",'DESARROLLO - COLECCIÓN'!D49,"")</f>
        <v>0</v>
      </c>
      <c r="D49" s="6">
        <f>IF('DESARROLLO - COLECCIÓN'!$A49="ok",'DESARROLLO - COLECCIÓN'!E49,"")</f>
        <v>0</v>
      </c>
      <c r="E49" s="6">
        <f>IF('DESARROLLO - COLECCIÓN'!$A49="ok",'DESARROLLO - COLECCIÓN'!F49,"")</f>
        <v>15</v>
      </c>
      <c r="F49" s="6" t="str">
        <f>IF('DESARROLLO - COLECCIÓN'!$A49="ok",'DESARROLLO - COLECCIÓN'!G49,"")</f>
        <v>Energía y medio ambiente</v>
      </c>
      <c r="G49" s="6">
        <f>IF('DESARROLLO - COLECCIÓN'!$A49="ok",'DESARROLLO - COLECCIÓN'!H49,"")</f>
        <v>1508</v>
      </c>
      <c r="H49" s="6" t="str">
        <f>IF('DESARROLLO - COLECCIÓN'!$A49="ok",'DESARROLLO - COLECCIÓN'!J49,"")</f>
        <v>Evaluación de Impacto Ambiental</v>
      </c>
      <c r="I49" s="6" t="str">
        <f>IF('DESARROLLO - COLECCIÓN'!$A49="ok",'DESARROLLO - COLECCIÓN'!K49,"")</f>
        <v>DATAEIACC</v>
      </c>
      <c r="J49" s="6" t="str">
        <f>IF('DESARROLLO - COLECCIÓN'!$A49="ok",'DESARROLLO - COLECCIÓN'!L49,"")</f>
        <v>Sí</v>
      </c>
      <c r="K49" s="6" t="str">
        <f>IF('DESARROLLO - COLECCIÓN'!$A49="ok",'DESARROLLO - COLECCIÓN'!M49,"")</f>
        <v>No</v>
      </c>
    </row>
    <row r="50" spans="1:11" x14ac:dyDescent="0.3">
      <c r="A50" s="6" t="str">
        <f>IF('DESARROLLO - COLECCIÓN'!$A50="ok",'DESARROLLO - COLECCIÓN'!B50,"")</f>
        <v/>
      </c>
      <c r="B50" s="6" t="str">
        <f>IF('DESARROLLO - COLECCIÓN'!$A50="ok",'DESARROLLO - COLECCIÓN'!C50,"")</f>
        <v/>
      </c>
      <c r="C50" s="6" t="str">
        <f>IF('DESARROLLO - COLECCIÓN'!$A50="ok",'DESARROLLO - COLECCIÓN'!D50,"")</f>
        <v/>
      </c>
      <c r="D50" s="6" t="str">
        <f>IF('DESARROLLO - COLECCIÓN'!$A50="ok",'DESARROLLO - COLECCIÓN'!E50,"")</f>
        <v/>
      </c>
      <c r="E50" s="6" t="str">
        <f>IF('DESARROLLO - COLECCIÓN'!$A50="ok",'DESARROLLO - COLECCIÓN'!F50,"")</f>
        <v/>
      </c>
      <c r="F50" s="6" t="str">
        <f>IF('DESARROLLO - COLECCIÓN'!$A50="ok",'DESARROLLO - COLECCIÓN'!G50,"")</f>
        <v/>
      </c>
      <c r="G50" s="6" t="str">
        <f>IF('DESARROLLO - COLECCIÓN'!$A50="ok",'DESARROLLO - COLECCIÓN'!H50,"")</f>
        <v/>
      </c>
      <c r="H50" s="6" t="str">
        <f>IF('DESARROLLO - COLECCIÓN'!$A50="ok",'DESARROLLO - COLECCIÓN'!J50,"")</f>
        <v/>
      </c>
      <c r="I50" s="6" t="str">
        <f>IF('DESARROLLO - COLECCIÓN'!$A50="ok",'DESARROLLO - COLECCIÓN'!K50,"")</f>
        <v/>
      </c>
      <c r="J50" s="6" t="str">
        <f>IF('DESARROLLO - COLECCIÓN'!$A50="ok",'DESARROLLO - COLECCIÓN'!L50,"")</f>
        <v/>
      </c>
      <c r="K50" s="6" t="str">
        <f>IF('DESARROLLO - COLECCIÓN'!$A50="ok",'DESARROLLO - COLECCIÓN'!M50,"")</f>
        <v/>
      </c>
    </row>
    <row r="51" spans="1:11" x14ac:dyDescent="0.3">
      <c r="A51" s="6">
        <f>IF('DESARROLLO - COLECCIÓN'!$A51="ok",'DESARROLLO - COLECCIÓN'!B51,"")</f>
        <v>1</v>
      </c>
      <c r="B51" s="6">
        <f>IF('DESARROLLO - COLECCIÓN'!$A51="ok",'DESARROLLO - COLECCIÓN'!C51,"")</f>
        <v>0</v>
      </c>
      <c r="C51" s="6">
        <f>IF('DESARROLLO - COLECCIÓN'!$A51="ok",'DESARROLLO - COLECCIÓN'!D51,"")</f>
        <v>0</v>
      </c>
      <c r="D51" s="6">
        <f>IF('DESARROLLO - COLECCIÓN'!$A51="ok",'DESARROLLO - COLECCIÓN'!E51,"")</f>
        <v>0</v>
      </c>
      <c r="E51" s="6">
        <f>IF('DESARROLLO - COLECCIÓN'!$A51="ok",'DESARROLLO - COLECCIÓN'!F51,"")</f>
        <v>15</v>
      </c>
      <c r="F51" s="6" t="str">
        <f>IF('DESARROLLO - COLECCIÓN'!$A51="ok",'DESARROLLO - COLECCIÓN'!G51,"")</f>
        <v>Energía y medio ambiente</v>
      </c>
      <c r="G51" s="6">
        <f>IF('DESARROLLO - COLECCIÓN'!$A51="ok",'DESARROLLO - COLECCIÓN'!H51,"")</f>
        <v>1510</v>
      </c>
      <c r="H51" s="6" t="str">
        <f>IF('DESARROLLO - COLECCIÓN'!$A51="ok",'DESARROLLO - COLECCIÓN'!J51,"")</f>
        <v>Medio ambiente</v>
      </c>
      <c r="I51" s="6" t="str">
        <f>IF('DESARROLLO - COLECCIÓN'!$A51="ok",'DESARROLLO - COLECCIÓN'!K51,"")</f>
        <v>DATAAMBIENTAL</v>
      </c>
      <c r="J51" s="6" t="str">
        <f>IF('DESARROLLO - COLECCIÓN'!$A51="ok",'DESARROLLO - COLECCIÓN'!L51,"")</f>
        <v>Sí</v>
      </c>
      <c r="K51" s="6" t="str">
        <f>IF('DESARROLLO - COLECCIÓN'!$A51="ok",'DESARROLLO - COLECCIÓN'!M51,"")</f>
        <v>No</v>
      </c>
    </row>
    <row r="52" spans="1:11" x14ac:dyDescent="0.3">
      <c r="A52" s="6" t="str">
        <f>IF('DESARROLLO - COLECCIÓN'!$A52="ok",'DESARROLLO - COLECCIÓN'!B52,"")</f>
        <v/>
      </c>
      <c r="B52" s="6" t="str">
        <f>IF('DESARROLLO - COLECCIÓN'!$A52="ok",'DESARROLLO - COLECCIÓN'!C52,"")</f>
        <v/>
      </c>
      <c r="C52" s="6" t="str">
        <f>IF('DESARROLLO - COLECCIÓN'!$A52="ok",'DESARROLLO - COLECCIÓN'!D52,"")</f>
        <v/>
      </c>
      <c r="D52" s="6" t="str">
        <f>IF('DESARROLLO - COLECCIÓN'!$A52="ok",'DESARROLLO - COLECCIÓN'!E52,"")</f>
        <v/>
      </c>
      <c r="E52" s="6" t="str">
        <f>IF('DESARROLLO - COLECCIÓN'!$A52="ok",'DESARROLLO - COLECCIÓN'!F52,"")</f>
        <v/>
      </c>
      <c r="F52" s="6" t="str">
        <f>IF('DESARROLLO - COLECCIÓN'!$A52="ok",'DESARROLLO - COLECCIÓN'!G52,"")</f>
        <v/>
      </c>
      <c r="G52" s="6" t="str">
        <f>IF('DESARROLLO - COLECCIÓN'!$A52="ok",'DESARROLLO - COLECCIÓN'!H52,"")</f>
        <v/>
      </c>
      <c r="H52" s="6" t="str">
        <f>IF('DESARROLLO - COLECCIÓN'!$A52="ok",'DESARROLLO - COLECCIÓN'!J52,"")</f>
        <v/>
      </c>
      <c r="I52" s="6" t="str">
        <f>IF('DESARROLLO - COLECCIÓN'!$A52="ok",'DESARROLLO - COLECCIÓN'!K52,"")</f>
        <v/>
      </c>
      <c r="J52" s="6" t="str">
        <f>IF('DESARROLLO - COLECCIÓN'!$A52="ok",'DESARROLLO - COLECCIÓN'!L52,"")</f>
        <v/>
      </c>
      <c r="K52" s="6" t="str">
        <f>IF('DESARROLLO - COLECCIÓN'!$A52="ok",'DESARROLLO - COLECCIÓN'!M52,"")</f>
        <v/>
      </c>
    </row>
    <row r="53" spans="1:11" x14ac:dyDescent="0.3">
      <c r="A53" s="6" t="str">
        <f>IF('DESARROLLO - COLECCIÓN'!$A53="ok",'DESARROLLO - COLECCIÓN'!B53,"")</f>
        <v/>
      </c>
      <c r="B53" s="6" t="str">
        <f>IF('DESARROLLO - COLECCIÓN'!$A53="ok",'DESARROLLO - COLECCIÓN'!C53,"")</f>
        <v/>
      </c>
      <c r="C53" s="6" t="str">
        <f>IF('DESARROLLO - COLECCIÓN'!$A53="ok",'DESARROLLO - COLECCIÓN'!D53,"")</f>
        <v/>
      </c>
      <c r="D53" s="6" t="str">
        <f>IF('DESARROLLO - COLECCIÓN'!$A53="ok",'DESARROLLO - COLECCIÓN'!E53,"")</f>
        <v/>
      </c>
      <c r="E53" s="6" t="str">
        <f>IF('DESARROLLO - COLECCIÓN'!$A53="ok",'DESARROLLO - COLECCIÓN'!F53,"")</f>
        <v/>
      </c>
      <c r="F53" s="6" t="str">
        <f>IF('DESARROLLO - COLECCIÓN'!$A53="ok",'DESARROLLO - COLECCIÓN'!G53,"")</f>
        <v/>
      </c>
      <c r="G53" s="6" t="str">
        <f>IF('DESARROLLO - COLECCIÓN'!$A53="ok",'DESARROLLO - COLECCIÓN'!H53,"")</f>
        <v/>
      </c>
      <c r="H53" s="6" t="str">
        <f>IF('DESARROLLO - COLECCIÓN'!$A53="ok",'DESARROLLO - COLECCIÓN'!J53,"")</f>
        <v/>
      </c>
      <c r="I53" s="6" t="str">
        <f>IF('DESARROLLO - COLECCIÓN'!$A53="ok",'DESARROLLO - COLECCIÓN'!K53,"")</f>
        <v/>
      </c>
      <c r="J53" s="6" t="str">
        <f>IF('DESARROLLO - COLECCIÓN'!$A53="ok",'DESARROLLO - COLECCIÓN'!L53,"")</f>
        <v/>
      </c>
      <c r="K53" s="6" t="str">
        <f>IF('DESARROLLO - COLECCIÓN'!$A53="ok",'DESARROLLO - COLECCIÓN'!M53,"")</f>
        <v/>
      </c>
    </row>
    <row r="54" spans="1:11" x14ac:dyDescent="0.3">
      <c r="A54" s="6" t="str">
        <f>IF('DESARROLLO - COLECCIÓN'!$A54="ok",'DESARROLLO - COLECCIÓN'!B54,"")</f>
        <v/>
      </c>
      <c r="B54" s="6" t="str">
        <f>IF('DESARROLLO - COLECCIÓN'!$A54="ok",'DESARROLLO - COLECCIÓN'!C54,"")</f>
        <v/>
      </c>
      <c r="C54" s="6" t="str">
        <f>IF('DESARROLLO - COLECCIÓN'!$A54="ok",'DESARROLLO - COLECCIÓN'!D54,"")</f>
        <v/>
      </c>
      <c r="D54" s="6" t="str">
        <f>IF('DESARROLLO - COLECCIÓN'!$A54="ok",'DESARROLLO - COLECCIÓN'!E54,"")</f>
        <v/>
      </c>
      <c r="E54" s="6" t="str">
        <f>IF('DESARROLLO - COLECCIÓN'!$A54="ok",'DESARROLLO - COLECCIÓN'!F54,"")</f>
        <v/>
      </c>
      <c r="F54" s="6" t="str">
        <f>IF('DESARROLLO - COLECCIÓN'!$A54="ok",'DESARROLLO - COLECCIÓN'!G54,"")</f>
        <v/>
      </c>
      <c r="G54" s="6" t="str">
        <f>IF('DESARROLLO - COLECCIÓN'!$A54="ok",'DESARROLLO - COLECCIÓN'!H54,"")</f>
        <v/>
      </c>
      <c r="H54" s="6" t="str">
        <f>IF('DESARROLLO - COLECCIÓN'!$A54="ok",'DESARROLLO - COLECCIÓN'!J54,"")</f>
        <v/>
      </c>
      <c r="I54" s="6" t="str">
        <f>IF('DESARROLLO - COLECCIÓN'!$A54="ok",'DESARROLLO - COLECCIÓN'!K54,"")</f>
        <v/>
      </c>
      <c r="J54" s="6" t="str">
        <f>IF('DESARROLLO - COLECCIÓN'!$A54="ok",'DESARROLLO - COLECCIÓN'!L54,"")</f>
        <v/>
      </c>
      <c r="K54" s="6" t="str">
        <f>IF('DESARROLLO - COLECCIÓN'!$A54="ok",'DESARROLLO - COLECCIÓN'!M54,"")</f>
        <v/>
      </c>
    </row>
    <row r="55" spans="1:11" x14ac:dyDescent="0.3">
      <c r="A55" s="6" t="str">
        <f>IF('DESARROLLO - COLECCIÓN'!$A55="ok",'DESARROLLO - COLECCIÓN'!B55,"")</f>
        <v/>
      </c>
      <c r="B55" s="6" t="str">
        <f>IF('DESARROLLO - COLECCIÓN'!$A55="ok",'DESARROLLO - COLECCIÓN'!C55,"")</f>
        <v/>
      </c>
      <c r="C55" s="6" t="str">
        <f>IF('DESARROLLO - COLECCIÓN'!$A55="ok",'DESARROLLO - COLECCIÓN'!D55,"")</f>
        <v/>
      </c>
      <c r="D55" s="6" t="str">
        <f>IF('DESARROLLO - COLECCIÓN'!$A55="ok",'DESARROLLO - COLECCIÓN'!E55,"")</f>
        <v/>
      </c>
      <c r="E55" s="6" t="str">
        <f>IF('DESARROLLO - COLECCIÓN'!$A55="ok",'DESARROLLO - COLECCIÓN'!F55,"")</f>
        <v/>
      </c>
      <c r="F55" s="6" t="str">
        <f>IF('DESARROLLO - COLECCIÓN'!$A55="ok",'DESARROLLO - COLECCIÓN'!G55,"")</f>
        <v/>
      </c>
      <c r="G55" s="6" t="str">
        <f>IF('DESARROLLO - COLECCIÓN'!$A55="ok",'DESARROLLO - COLECCIÓN'!H55,"")</f>
        <v/>
      </c>
      <c r="H55" s="6" t="str">
        <f>IF('DESARROLLO - COLECCIÓN'!$A55="ok",'DESARROLLO - COLECCIÓN'!J55,"")</f>
        <v/>
      </c>
      <c r="I55" s="6" t="str">
        <f>IF('DESARROLLO - COLECCIÓN'!$A55="ok",'DESARROLLO - COLECCIÓN'!K55,"")</f>
        <v/>
      </c>
      <c r="J55" s="6" t="str">
        <f>IF('DESARROLLO - COLECCIÓN'!$A55="ok",'DESARROLLO - COLECCIÓN'!L55,"")</f>
        <v/>
      </c>
      <c r="K55" s="6" t="str">
        <f>IF('DESARROLLO - COLECCIÓN'!$A55="ok",'DESARROLLO - COLECCIÓN'!M55,"")</f>
        <v/>
      </c>
    </row>
    <row r="56" spans="1:11" x14ac:dyDescent="0.3">
      <c r="A56" s="6" t="str">
        <f>IF('DESARROLLO - COLECCIÓN'!$A56="ok",'DESARROLLO - COLECCIÓN'!B56,"")</f>
        <v/>
      </c>
      <c r="B56" s="6" t="str">
        <f>IF('DESARROLLO - COLECCIÓN'!$A56="ok",'DESARROLLO - COLECCIÓN'!C56,"")</f>
        <v/>
      </c>
      <c r="C56" s="6" t="str">
        <f>IF('DESARROLLO - COLECCIÓN'!$A56="ok",'DESARROLLO - COLECCIÓN'!D56,"")</f>
        <v/>
      </c>
      <c r="D56" s="6" t="str">
        <f>IF('DESARROLLO - COLECCIÓN'!$A56="ok",'DESARROLLO - COLECCIÓN'!E56,"")</f>
        <v/>
      </c>
      <c r="E56" s="6" t="str">
        <f>IF('DESARROLLO - COLECCIÓN'!$A56="ok",'DESARROLLO - COLECCIÓN'!F56,"")</f>
        <v/>
      </c>
      <c r="F56" s="6" t="str">
        <f>IF('DESARROLLO - COLECCIÓN'!$A56="ok",'DESARROLLO - COLECCIÓN'!G56,"")</f>
        <v/>
      </c>
      <c r="G56" s="6" t="str">
        <f>IF('DESARROLLO - COLECCIÓN'!$A56="ok",'DESARROLLO - COLECCIÓN'!H56,"")</f>
        <v/>
      </c>
      <c r="H56" s="6" t="str">
        <f>IF('DESARROLLO - COLECCIÓN'!$A56="ok",'DESARROLLO - COLECCIÓN'!J56,"")</f>
        <v/>
      </c>
      <c r="I56" s="6" t="str">
        <f>IF('DESARROLLO - COLECCIÓN'!$A56="ok",'DESARROLLO - COLECCIÓN'!K56,"")</f>
        <v/>
      </c>
      <c r="J56" s="6" t="str">
        <f>IF('DESARROLLO - COLECCIÓN'!$A56="ok",'DESARROLLO - COLECCIÓN'!L56,"")</f>
        <v/>
      </c>
      <c r="K56" s="6" t="str">
        <f>IF('DESARROLLO - COLECCIÓN'!$A56="ok",'DESARROLLO - COLECCIÓN'!M56,"")</f>
        <v/>
      </c>
    </row>
    <row r="57" spans="1:11" x14ac:dyDescent="0.3">
      <c r="A57" s="6" t="str">
        <f>IF('DESARROLLO - COLECCIÓN'!$A57="ok",'DESARROLLO - COLECCIÓN'!B57,"")</f>
        <v/>
      </c>
      <c r="B57" s="6" t="str">
        <f>IF('DESARROLLO - COLECCIÓN'!$A57="ok",'DESARROLLO - COLECCIÓN'!C57,"")</f>
        <v/>
      </c>
      <c r="C57" s="6" t="str">
        <f>IF('DESARROLLO - COLECCIÓN'!$A57="ok",'DESARROLLO - COLECCIÓN'!D57,"")</f>
        <v/>
      </c>
      <c r="D57" s="6" t="str">
        <f>IF('DESARROLLO - COLECCIÓN'!$A57="ok",'DESARROLLO - COLECCIÓN'!E57,"")</f>
        <v/>
      </c>
      <c r="E57" s="6" t="str">
        <f>IF('DESARROLLO - COLECCIÓN'!$A57="ok",'DESARROLLO - COLECCIÓN'!F57,"")</f>
        <v/>
      </c>
      <c r="F57" s="6" t="str">
        <f>IF('DESARROLLO - COLECCIÓN'!$A57="ok",'DESARROLLO - COLECCIÓN'!G57,"")</f>
        <v/>
      </c>
      <c r="G57" s="6" t="str">
        <f>IF('DESARROLLO - COLECCIÓN'!$A57="ok",'DESARROLLO - COLECCIÓN'!H57,"")</f>
        <v/>
      </c>
      <c r="H57" s="6" t="str">
        <f>IF('DESARROLLO - COLECCIÓN'!$A57="ok",'DESARROLLO - COLECCIÓN'!J57,"")</f>
        <v/>
      </c>
      <c r="I57" s="6" t="str">
        <f>IF('DESARROLLO - COLECCIÓN'!$A57="ok",'DESARROLLO - COLECCIÓN'!K57,"")</f>
        <v/>
      </c>
      <c r="J57" s="6" t="str">
        <f>IF('DESARROLLO - COLECCIÓN'!$A57="ok",'DESARROLLO - COLECCIÓN'!L57,"")</f>
        <v/>
      </c>
      <c r="K57" s="6" t="str">
        <f>IF('DESARROLLO - COLECCIÓN'!$A57="ok",'DESARROLLO - COLECCIÓN'!M57,"")</f>
        <v/>
      </c>
    </row>
    <row r="58" spans="1:11" x14ac:dyDescent="0.3">
      <c r="A58" s="6" t="str">
        <f>IF('DESARROLLO - COLECCIÓN'!$A58="ok",'DESARROLLO - COLECCIÓN'!B58,"")</f>
        <v/>
      </c>
      <c r="B58" s="6" t="str">
        <f>IF('DESARROLLO - COLECCIÓN'!$A58="ok",'DESARROLLO - COLECCIÓN'!C58,"")</f>
        <v/>
      </c>
      <c r="C58" s="6" t="str">
        <f>IF('DESARROLLO - COLECCIÓN'!$A58="ok",'DESARROLLO - COLECCIÓN'!D58,"")</f>
        <v/>
      </c>
      <c r="D58" s="6" t="str">
        <f>IF('DESARROLLO - COLECCIÓN'!$A58="ok",'DESARROLLO - COLECCIÓN'!E58,"")</f>
        <v/>
      </c>
      <c r="E58" s="6" t="str">
        <f>IF('DESARROLLO - COLECCIÓN'!$A58="ok",'DESARROLLO - COLECCIÓN'!F58,"")</f>
        <v/>
      </c>
      <c r="F58" s="6" t="str">
        <f>IF('DESARROLLO - COLECCIÓN'!$A58="ok",'DESARROLLO - COLECCIÓN'!G58,"")</f>
        <v/>
      </c>
      <c r="G58" s="6" t="str">
        <f>IF('DESARROLLO - COLECCIÓN'!$A58="ok",'DESARROLLO - COLECCIÓN'!H58,"")</f>
        <v/>
      </c>
      <c r="H58" s="6" t="str">
        <f>IF('DESARROLLO - COLECCIÓN'!$A58="ok",'DESARROLLO - COLECCIÓN'!J58,"")</f>
        <v/>
      </c>
      <c r="I58" s="6" t="str">
        <f>IF('DESARROLLO - COLECCIÓN'!$A58="ok",'DESARROLLO - COLECCIÓN'!K58,"")</f>
        <v/>
      </c>
      <c r="J58" s="6" t="str">
        <f>IF('DESARROLLO - COLECCIÓN'!$A58="ok",'DESARROLLO - COLECCIÓN'!L58,"")</f>
        <v/>
      </c>
      <c r="K58" s="6" t="str">
        <f>IF('DESARROLLO - COLECCIÓN'!$A58="ok",'DESARROLLO - COLECCIÓN'!M58,"")</f>
        <v/>
      </c>
    </row>
    <row r="59" spans="1:11" x14ac:dyDescent="0.3">
      <c r="A59" s="6" t="str">
        <f>IF('DESARROLLO - COLECCIÓN'!$A59="ok",'DESARROLLO - COLECCIÓN'!B59,"")</f>
        <v/>
      </c>
      <c r="B59" s="6" t="str">
        <f>IF('DESARROLLO - COLECCIÓN'!$A59="ok",'DESARROLLO - COLECCIÓN'!C59,"")</f>
        <v/>
      </c>
      <c r="C59" s="6" t="str">
        <f>IF('DESARROLLO - COLECCIÓN'!$A59="ok",'DESARROLLO - COLECCIÓN'!D59,"")</f>
        <v/>
      </c>
      <c r="D59" s="6" t="str">
        <f>IF('DESARROLLO - COLECCIÓN'!$A59="ok",'DESARROLLO - COLECCIÓN'!E59,"")</f>
        <v/>
      </c>
      <c r="E59" s="6" t="str">
        <f>IF('DESARROLLO - COLECCIÓN'!$A59="ok",'DESARROLLO - COLECCIÓN'!F59,"")</f>
        <v/>
      </c>
      <c r="F59" s="6" t="str">
        <f>IF('DESARROLLO - COLECCIÓN'!$A59="ok",'DESARROLLO - COLECCIÓN'!G59,"")</f>
        <v/>
      </c>
      <c r="G59" s="6" t="str">
        <f>IF('DESARROLLO - COLECCIÓN'!$A59="ok",'DESARROLLO - COLECCIÓN'!H59,"")</f>
        <v/>
      </c>
      <c r="H59" s="6" t="str">
        <f>IF('DESARROLLO - COLECCIÓN'!$A59="ok",'DESARROLLO - COLECCIÓN'!J59,"")</f>
        <v/>
      </c>
      <c r="I59" s="6" t="str">
        <f>IF('DESARROLLO - COLECCIÓN'!$A59="ok",'DESARROLLO - COLECCIÓN'!K59,"")</f>
        <v/>
      </c>
      <c r="J59" s="6" t="str">
        <f>IF('DESARROLLO - COLECCIÓN'!$A59="ok",'DESARROLLO - COLECCIÓN'!L59,"")</f>
        <v/>
      </c>
      <c r="K59" s="6" t="str">
        <f>IF('DESARROLLO - COLECCIÓN'!$A59="ok",'DESARROLLO - COLECCIÓN'!M59,"")</f>
        <v/>
      </c>
    </row>
    <row r="60" spans="1:11" x14ac:dyDescent="0.3">
      <c r="A60" s="6" t="str">
        <f>IF('DESARROLLO - COLECCIÓN'!$A60="ok",'DESARROLLO - COLECCIÓN'!B60,"")</f>
        <v/>
      </c>
      <c r="B60" s="6" t="str">
        <f>IF('DESARROLLO - COLECCIÓN'!$A60="ok",'DESARROLLO - COLECCIÓN'!C60,"")</f>
        <v/>
      </c>
      <c r="C60" s="6" t="str">
        <f>IF('DESARROLLO - COLECCIÓN'!$A60="ok",'DESARROLLO - COLECCIÓN'!D60,"")</f>
        <v/>
      </c>
      <c r="D60" s="6" t="str">
        <f>IF('DESARROLLO - COLECCIÓN'!$A60="ok",'DESARROLLO - COLECCIÓN'!E60,"")</f>
        <v/>
      </c>
      <c r="E60" s="6" t="str">
        <f>IF('DESARROLLO - COLECCIÓN'!$A60="ok",'DESARROLLO - COLECCIÓN'!F60,"")</f>
        <v/>
      </c>
      <c r="F60" s="6" t="str">
        <f>IF('DESARROLLO - COLECCIÓN'!$A60="ok",'DESARROLLO - COLECCIÓN'!G60,"")</f>
        <v/>
      </c>
      <c r="G60" s="6" t="str">
        <f>IF('DESARROLLO - COLECCIÓN'!$A60="ok",'DESARROLLO - COLECCIÓN'!H60,"")</f>
        <v/>
      </c>
      <c r="H60" s="6" t="str">
        <f>IF('DESARROLLO - COLECCIÓN'!$A60="ok",'DESARROLLO - COLECCIÓN'!J60,"")</f>
        <v/>
      </c>
      <c r="I60" s="6" t="str">
        <f>IF('DESARROLLO - COLECCIÓN'!$A60="ok",'DESARROLLO - COLECCIÓN'!K60,"")</f>
        <v/>
      </c>
      <c r="J60" s="6" t="str">
        <f>IF('DESARROLLO - COLECCIÓN'!$A60="ok",'DESARROLLO - COLECCIÓN'!L60,"")</f>
        <v/>
      </c>
      <c r="K60" s="6" t="str">
        <f>IF('DESARROLLO - COLECCIÓN'!$A60="ok",'DESARROLLO - COLECCIÓN'!M60,"")</f>
        <v/>
      </c>
    </row>
    <row r="61" spans="1:11" x14ac:dyDescent="0.3">
      <c r="A61" s="6" t="str">
        <f>IF('DESARROLLO - COLECCIÓN'!$A61="ok",'DESARROLLO - COLECCIÓN'!B61,"")</f>
        <v/>
      </c>
      <c r="B61" s="6" t="str">
        <f>IF('DESARROLLO - COLECCIÓN'!$A61="ok",'DESARROLLO - COLECCIÓN'!C61,"")</f>
        <v/>
      </c>
      <c r="C61" s="6" t="str">
        <f>IF('DESARROLLO - COLECCIÓN'!$A61="ok",'DESARROLLO - COLECCIÓN'!D61,"")</f>
        <v/>
      </c>
      <c r="D61" s="6" t="str">
        <f>IF('DESARROLLO - COLECCIÓN'!$A61="ok",'DESARROLLO - COLECCIÓN'!E61,"")</f>
        <v/>
      </c>
      <c r="E61" s="6" t="str">
        <f>IF('DESARROLLO - COLECCIÓN'!$A61="ok",'DESARROLLO - COLECCIÓN'!F61,"")</f>
        <v/>
      </c>
      <c r="F61" s="6" t="str">
        <f>IF('DESARROLLO - COLECCIÓN'!$A61="ok",'DESARROLLO - COLECCIÓN'!G61,"")</f>
        <v/>
      </c>
      <c r="G61" s="6" t="str">
        <f>IF('DESARROLLO - COLECCIÓN'!$A61="ok",'DESARROLLO - COLECCIÓN'!H61,"")</f>
        <v/>
      </c>
      <c r="H61" s="6" t="str">
        <f>IF('DESARROLLO - COLECCIÓN'!$A61="ok",'DESARROLLO - COLECCIÓN'!J61,"")</f>
        <v/>
      </c>
      <c r="I61" s="6" t="str">
        <f>IF('DESARROLLO - COLECCIÓN'!$A61="ok",'DESARROLLO - COLECCIÓN'!K61,"")</f>
        <v/>
      </c>
      <c r="J61" s="6" t="str">
        <f>IF('DESARROLLO - COLECCIÓN'!$A61="ok",'DESARROLLO - COLECCIÓN'!L61,"")</f>
        <v/>
      </c>
      <c r="K61" s="6" t="str">
        <f>IF('DESARROLLO - COLECCIÓN'!$A61="ok",'DESARROLLO - COLECCIÓN'!M61,"")</f>
        <v/>
      </c>
    </row>
    <row r="62" spans="1:11" x14ac:dyDescent="0.3">
      <c r="A62" s="6" t="str">
        <f>IF('DESARROLLO - COLECCIÓN'!$A62="ok",'DESARROLLO - COLECCIÓN'!B62,"")</f>
        <v/>
      </c>
      <c r="B62" s="6" t="str">
        <f>IF('DESARROLLO - COLECCIÓN'!$A62="ok",'DESARROLLO - COLECCIÓN'!C62,"")</f>
        <v/>
      </c>
      <c r="C62" s="6" t="str">
        <f>IF('DESARROLLO - COLECCIÓN'!$A62="ok",'DESARROLLO - COLECCIÓN'!D62,"")</f>
        <v/>
      </c>
      <c r="D62" s="6" t="str">
        <f>IF('DESARROLLO - COLECCIÓN'!$A62="ok",'DESARROLLO - COLECCIÓN'!E62,"")</f>
        <v/>
      </c>
      <c r="E62" s="6" t="str">
        <f>IF('DESARROLLO - COLECCIÓN'!$A62="ok",'DESARROLLO - COLECCIÓN'!F62,"")</f>
        <v/>
      </c>
      <c r="F62" s="6" t="str">
        <f>IF('DESARROLLO - COLECCIÓN'!$A62="ok",'DESARROLLO - COLECCIÓN'!G62,"")</f>
        <v/>
      </c>
      <c r="G62" s="6" t="str">
        <f>IF('DESARROLLO - COLECCIÓN'!$A62="ok",'DESARROLLO - COLECCIÓN'!H62,"")</f>
        <v/>
      </c>
      <c r="H62" s="6" t="str">
        <f>IF('DESARROLLO - COLECCIÓN'!$A62="ok",'DESARROLLO - COLECCIÓN'!J62,"")</f>
        <v/>
      </c>
      <c r="I62" s="6" t="str">
        <f>IF('DESARROLLO - COLECCIÓN'!$A62="ok",'DESARROLLO - COLECCIÓN'!K62,"")</f>
        <v/>
      </c>
      <c r="J62" s="6" t="str">
        <f>IF('DESARROLLO - COLECCIÓN'!$A62="ok",'DESARROLLO - COLECCIÓN'!L62,"")</f>
        <v/>
      </c>
      <c r="K62" s="6" t="str">
        <f>IF('DESARROLLO - COLECCIÓN'!$A62="ok",'DESARROLLO - COLECCIÓN'!M62,"")</f>
        <v/>
      </c>
    </row>
    <row r="63" spans="1:11" x14ac:dyDescent="0.3">
      <c r="A63" s="6" t="str">
        <f>IF('DESARROLLO - COLECCIÓN'!$A63="ok",'DESARROLLO - COLECCIÓN'!B63,"")</f>
        <v/>
      </c>
      <c r="B63" s="6" t="str">
        <f>IF('DESARROLLO - COLECCIÓN'!$A63="ok",'DESARROLLO - COLECCIÓN'!C63,"")</f>
        <v/>
      </c>
      <c r="C63" s="6" t="str">
        <f>IF('DESARROLLO - COLECCIÓN'!$A63="ok",'DESARROLLO - COLECCIÓN'!D63,"")</f>
        <v/>
      </c>
      <c r="D63" s="6" t="str">
        <f>IF('DESARROLLO - COLECCIÓN'!$A63="ok",'DESARROLLO - COLECCIÓN'!E63,"")</f>
        <v/>
      </c>
      <c r="E63" s="6" t="str">
        <f>IF('DESARROLLO - COLECCIÓN'!$A63="ok",'DESARROLLO - COLECCIÓN'!F63,"")</f>
        <v/>
      </c>
      <c r="F63" s="6" t="str">
        <f>IF('DESARROLLO - COLECCIÓN'!$A63="ok",'DESARROLLO - COLECCIÓN'!G63,"")</f>
        <v/>
      </c>
      <c r="G63" s="6" t="str">
        <f>IF('DESARROLLO - COLECCIÓN'!$A63="ok",'DESARROLLO - COLECCIÓN'!H63,"")</f>
        <v/>
      </c>
      <c r="H63" s="6" t="str">
        <f>IF('DESARROLLO - COLECCIÓN'!$A63="ok",'DESARROLLO - COLECCIÓN'!J63,"")</f>
        <v/>
      </c>
      <c r="I63" s="6" t="str">
        <f>IF('DESARROLLO - COLECCIÓN'!$A63="ok",'DESARROLLO - COLECCIÓN'!K63,"")</f>
        <v/>
      </c>
      <c r="J63" s="6" t="str">
        <f>IF('DESARROLLO - COLECCIÓN'!$A63="ok",'DESARROLLO - COLECCIÓN'!L63,"")</f>
        <v/>
      </c>
      <c r="K63" s="6" t="str">
        <f>IF('DESARROLLO - COLECCIÓN'!$A63="ok",'DESARROLLO - COLECCIÓN'!M63,"")</f>
        <v/>
      </c>
    </row>
    <row r="64" spans="1:11" x14ac:dyDescent="0.3">
      <c r="A64" s="6" t="str">
        <f>IF('DESARROLLO - COLECCIÓN'!$A64="ok",'DESARROLLO - COLECCIÓN'!B64,"")</f>
        <v/>
      </c>
      <c r="B64" s="6" t="str">
        <f>IF('DESARROLLO - COLECCIÓN'!$A64="ok",'DESARROLLO - COLECCIÓN'!C64,"")</f>
        <v/>
      </c>
      <c r="C64" s="6" t="str">
        <f>IF('DESARROLLO - COLECCIÓN'!$A64="ok",'DESARROLLO - COLECCIÓN'!D64,"")</f>
        <v/>
      </c>
      <c r="D64" s="6" t="str">
        <f>IF('DESARROLLO - COLECCIÓN'!$A64="ok",'DESARROLLO - COLECCIÓN'!E64,"")</f>
        <v/>
      </c>
      <c r="E64" s="6" t="str">
        <f>IF('DESARROLLO - COLECCIÓN'!$A64="ok",'DESARROLLO - COLECCIÓN'!F64,"")</f>
        <v/>
      </c>
      <c r="F64" s="6" t="str">
        <f>IF('DESARROLLO - COLECCIÓN'!$A64="ok",'DESARROLLO - COLECCIÓN'!G64,"")</f>
        <v/>
      </c>
      <c r="G64" s="6" t="str">
        <f>IF('DESARROLLO - COLECCIÓN'!$A64="ok",'DESARROLLO - COLECCIÓN'!H64,"")</f>
        <v/>
      </c>
      <c r="H64" s="6" t="str">
        <f>IF('DESARROLLO - COLECCIÓN'!$A64="ok",'DESARROLLO - COLECCIÓN'!J64,"")</f>
        <v/>
      </c>
      <c r="I64" s="6" t="str">
        <f>IF('DESARROLLO - COLECCIÓN'!$A64="ok",'DESARROLLO - COLECCIÓN'!K64,"")</f>
        <v/>
      </c>
      <c r="J64" s="6" t="str">
        <f>IF('DESARROLLO - COLECCIÓN'!$A64="ok",'DESARROLLO - COLECCIÓN'!L64,"")</f>
        <v/>
      </c>
      <c r="K64" s="6" t="str">
        <f>IF('DESARROLLO - COLECCIÓN'!$A64="ok",'DESARROLLO - COLECCIÓN'!M64,"")</f>
        <v/>
      </c>
    </row>
    <row r="65" spans="1:11" x14ac:dyDescent="0.3">
      <c r="A65" s="6" t="str">
        <f>IF('DESARROLLO - COLECCIÓN'!$A65="ok",'DESARROLLO - COLECCIÓN'!B65,"")</f>
        <v/>
      </c>
      <c r="B65" s="6" t="str">
        <f>IF('DESARROLLO - COLECCIÓN'!$A65="ok",'DESARROLLO - COLECCIÓN'!C65,"")</f>
        <v/>
      </c>
      <c r="C65" s="6" t="str">
        <f>IF('DESARROLLO - COLECCIÓN'!$A65="ok",'DESARROLLO - COLECCIÓN'!D65,"")</f>
        <v/>
      </c>
      <c r="D65" s="6" t="str">
        <f>IF('DESARROLLO - COLECCIÓN'!$A65="ok",'DESARROLLO - COLECCIÓN'!E65,"")</f>
        <v/>
      </c>
      <c r="E65" s="6" t="str">
        <f>IF('DESARROLLO - COLECCIÓN'!$A65="ok",'DESARROLLO - COLECCIÓN'!F65,"")</f>
        <v/>
      </c>
      <c r="F65" s="6" t="str">
        <f>IF('DESARROLLO - COLECCIÓN'!$A65="ok",'DESARROLLO - COLECCIÓN'!G65,"")</f>
        <v/>
      </c>
      <c r="G65" s="6" t="str">
        <f>IF('DESARROLLO - COLECCIÓN'!$A65="ok",'DESARROLLO - COLECCIÓN'!H65,"")</f>
        <v/>
      </c>
      <c r="H65" s="6" t="str">
        <f>IF('DESARROLLO - COLECCIÓN'!$A65="ok",'DESARROLLO - COLECCIÓN'!J65,"")</f>
        <v/>
      </c>
      <c r="I65" s="6" t="str">
        <f>IF('DESARROLLO - COLECCIÓN'!$A65="ok",'DESARROLLO - COLECCIÓN'!K65,"")</f>
        <v/>
      </c>
      <c r="J65" s="6" t="str">
        <f>IF('DESARROLLO - COLECCIÓN'!$A65="ok",'DESARROLLO - COLECCIÓN'!L65,"")</f>
        <v/>
      </c>
      <c r="K65" s="6" t="str">
        <f>IF('DESARROLLO - COLECCIÓN'!$A65="ok",'DESARROLLO - COLECCIÓN'!M65,"")</f>
        <v/>
      </c>
    </row>
    <row r="66" spans="1:11" x14ac:dyDescent="0.3">
      <c r="A66" s="6" t="str">
        <f>IF('DESARROLLO - COLECCIÓN'!$A66="ok",'DESARROLLO - COLECCIÓN'!B66,"")</f>
        <v/>
      </c>
      <c r="B66" s="6" t="str">
        <f>IF('DESARROLLO - COLECCIÓN'!$A66="ok",'DESARROLLO - COLECCIÓN'!C66,"")</f>
        <v/>
      </c>
      <c r="C66" s="6" t="str">
        <f>IF('DESARROLLO - COLECCIÓN'!$A66="ok",'DESARROLLO - COLECCIÓN'!D66,"")</f>
        <v/>
      </c>
      <c r="D66" s="6" t="str">
        <f>IF('DESARROLLO - COLECCIÓN'!$A66="ok",'DESARROLLO - COLECCIÓN'!E66,"")</f>
        <v/>
      </c>
      <c r="E66" s="6" t="str">
        <f>IF('DESARROLLO - COLECCIÓN'!$A66="ok",'DESARROLLO - COLECCIÓN'!F66,"")</f>
        <v/>
      </c>
      <c r="F66" s="6" t="str">
        <f>IF('DESARROLLO - COLECCIÓN'!$A66="ok",'DESARROLLO - COLECCIÓN'!G66,"")</f>
        <v/>
      </c>
      <c r="G66" s="6" t="str">
        <f>IF('DESARROLLO - COLECCIÓN'!$A66="ok",'DESARROLLO - COLECCIÓN'!H66,"")</f>
        <v/>
      </c>
      <c r="H66" s="6" t="str">
        <f>IF('DESARROLLO - COLECCIÓN'!$A66="ok",'DESARROLLO - COLECCIÓN'!J66,"")</f>
        <v/>
      </c>
      <c r="I66" s="6" t="str">
        <f>IF('DESARROLLO - COLECCIÓN'!$A66="ok",'DESARROLLO - COLECCIÓN'!K66,"")</f>
        <v/>
      </c>
      <c r="J66" s="6" t="str">
        <f>IF('DESARROLLO - COLECCIÓN'!$A66="ok",'DESARROLLO - COLECCIÓN'!L66,"")</f>
        <v/>
      </c>
      <c r="K66" s="6" t="str">
        <f>IF('DESARROLLO - COLECCIÓN'!$A66="ok",'DESARROLLO - COLECCIÓN'!M66,"")</f>
        <v/>
      </c>
    </row>
    <row r="67" spans="1:11" x14ac:dyDescent="0.3">
      <c r="A67" s="6" t="str">
        <f>IF('DESARROLLO - COLECCIÓN'!$A67="ok",'DESARROLLO - COLECCIÓN'!B67,"")</f>
        <v/>
      </c>
      <c r="B67" s="6" t="str">
        <f>IF('DESARROLLO - COLECCIÓN'!$A67="ok",'DESARROLLO - COLECCIÓN'!C67,"")</f>
        <v/>
      </c>
      <c r="C67" s="6" t="str">
        <f>IF('DESARROLLO - COLECCIÓN'!$A67="ok",'DESARROLLO - COLECCIÓN'!D67,"")</f>
        <v/>
      </c>
      <c r="D67" s="6" t="str">
        <f>IF('DESARROLLO - COLECCIÓN'!$A67="ok",'DESARROLLO - COLECCIÓN'!E67,"")</f>
        <v/>
      </c>
      <c r="E67" s="6" t="str">
        <f>IF('DESARROLLO - COLECCIÓN'!$A67="ok",'DESARROLLO - COLECCIÓN'!F67,"")</f>
        <v/>
      </c>
      <c r="F67" s="6" t="str">
        <f>IF('DESARROLLO - COLECCIÓN'!$A67="ok",'DESARROLLO - COLECCIÓN'!G67,"")</f>
        <v/>
      </c>
      <c r="G67" s="6" t="str">
        <f>IF('DESARROLLO - COLECCIÓN'!$A67="ok",'DESARROLLO - COLECCIÓN'!H67,"")</f>
        <v/>
      </c>
      <c r="H67" s="6" t="str">
        <f>IF('DESARROLLO - COLECCIÓN'!$A67="ok",'DESARROLLO - COLECCIÓN'!J67,"")</f>
        <v/>
      </c>
      <c r="I67" s="6" t="str">
        <f>IF('DESARROLLO - COLECCIÓN'!$A67="ok",'DESARROLLO - COLECCIÓN'!K67,"")</f>
        <v/>
      </c>
      <c r="J67" s="6" t="str">
        <f>IF('DESARROLLO - COLECCIÓN'!$A67="ok",'DESARROLLO - COLECCIÓN'!L67,"")</f>
        <v/>
      </c>
      <c r="K67" s="6" t="str">
        <f>IF('DESARROLLO - COLECCIÓN'!$A67="ok",'DESARROLLO - COLECCIÓN'!M67,"")</f>
        <v/>
      </c>
    </row>
    <row r="68" spans="1:11" x14ac:dyDescent="0.3">
      <c r="A68" s="6" t="str">
        <f>IF('DESARROLLO - COLECCIÓN'!$A68="ok",'DESARROLLO - COLECCIÓN'!B68,"")</f>
        <v/>
      </c>
      <c r="B68" s="6" t="str">
        <f>IF('DESARROLLO - COLECCIÓN'!$A68="ok",'DESARROLLO - COLECCIÓN'!C68,"")</f>
        <v/>
      </c>
      <c r="C68" s="6" t="str">
        <f>IF('DESARROLLO - COLECCIÓN'!$A68="ok",'DESARROLLO - COLECCIÓN'!D68,"")</f>
        <v/>
      </c>
      <c r="D68" s="6" t="str">
        <f>IF('DESARROLLO - COLECCIÓN'!$A68="ok",'DESARROLLO - COLECCIÓN'!E68,"")</f>
        <v/>
      </c>
      <c r="E68" s="6" t="str">
        <f>IF('DESARROLLO - COLECCIÓN'!$A68="ok",'DESARROLLO - COLECCIÓN'!F68,"")</f>
        <v/>
      </c>
      <c r="F68" s="6" t="str">
        <f>IF('DESARROLLO - COLECCIÓN'!$A68="ok",'DESARROLLO - COLECCIÓN'!G68,"")</f>
        <v/>
      </c>
      <c r="G68" s="6" t="str">
        <f>IF('DESARROLLO - COLECCIÓN'!$A68="ok",'DESARROLLO - COLECCIÓN'!H68,"")</f>
        <v/>
      </c>
      <c r="H68" s="6" t="str">
        <f>IF('DESARROLLO - COLECCIÓN'!$A68="ok",'DESARROLLO - COLECCIÓN'!J68,"")</f>
        <v/>
      </c>
      <c r="I68" s="6" t="str">
        <f>IF('DESARROLLO - COLECCIÓN'!$A68="ok",'DESARROLLO - COLECCIÓN'!K68,"")</f>
        <v/>
      </c>
      <c r="J68" s="6" t="str">
        <f>IF('DESARROLLO - COLECCIÓN'!$A68="ok",'DESARROLLO - COLECCIÓN'!L68,"")</f>
        <v/>
      </c>
      <c r="K68" s="6" t="str">
        <f>IF('DESARROLLO - COLECCIÓN'!$A68="ok",'DESARROLLO - COLECCIÓN'!M68,"")</f>
        <v/>
      </c>
    </row>
    <row r="69" spans="1:11" x14ac:dyDescent="0.3">
      <c r="A69" s="6" t="str">
        <f>IF('DESARROLLO - COLECCIÓN'!$A69="ok",'DESARROLLO - COLECCIÓN'!B69,"")</f>
        <v/>
      </c>
      <c r="B69" s="6" t="str">
        <f>IF('DESARROLLO - COLECCIÓN'!$A69="ok",'DESARROLLO - COLECCIÓN'!C69,"")</f>
        <v/>
      </c>
      <c r="C69" s="6" t="str">
        <f>IF('DESARROLLO - COLECCIÓN'!$A69="ok",'DESARROLLO - COLECCIÓN'!D69,"")</f>
        <v/>
      </c>
      <c r="D69" s="6" t="str">
        <f>IF('DESARROLLO - COLECCIÓN'!$A69="ok",'DESARROLLO - COLECCIÓN'!E69,"")</f>
        <v/>
      </c>
      <c r="E69" s="6" t="str">
        <f>IF('DESARROLLO - COLECCIÓN'!$A69="ok",'DESARROLLO - COLECCIÓN'!F69,"")</f>
        <v/>
      </c>
      <c r="F69" s="6" t="str">
        <f>IF('DESARROLLO - COLECCIÓN'!$A69="ok",'DESARROLLO - COLECCIÓN'!G69,"")</f>
        <v/>
      </c>
      <c r="G69" s="6" t="str">
        <f>IF('DESARROLLO - COLECCIÓN'!$A69="ok",'DESARROLLO - COLECCIÓN'!H69,"")</f>
        <v/>
      </c>
      <c r="H69" s="6" t="str">
        <f>IF('DESARROLLO - COLECCIÓN'!$A69="ok",'DESARROLLO - COLECCIÓN'!J69,"")</f>
        <v/>
      </c>
      <c r="I69" s="6" t="str">
        <f>IF('DESARROLLO - COLECCIÓN'!$A69="ok",'DESARROLLO - COLECCIÓN'!K69,"")</f>
        <v/>
      </c>
      <c r="J69" s="6" t="str">
        <f>IF('DESARROLLO - COLECCIÓN'!$A69="ok",'DESARROLLO - COLECCIÓN'!L69,"")</f>
        <v/>
      </c>
      <c r="K69" s="6" t="str">
        <f>IF('DESARROLLO - COLECCIÓN'!$A69="ok",'DESARROLLO - COLECCIÓN'!M69,"")</f>
        <v/>
      </c>
    </row>
    <row r="70" spans="1:11" x14ac:dyDescent="0.3">
      <c r="A70" s="6" t="str">
        <f>IF('DESARROLLO - COLECCIÓN'!$A70="ok",'DESARROLLO - COLECCIÓN'!B70,"")</f>
        <v/>
      </c>
      <c r="B70" s="6" t="str">
        <f>IF('DESARROLLO - COLECCIÓN'!$A70="ok",'DESARROLLO - COLECCIÓN'!C70,"")</f>
        <v/>
      </c>
      <c r="C70" s="6" t="str">
        <f>IF('DESARROLLO - COLECCIÓN'!$A70="ok",'DESARROLLO - COLECCIÓN'!D70,"")</f>
        <v/>
      </c>
      <c r="D70" s="6" t="str">
        <f>IF('DESARROLLO - COLECCIÓN'!$A70="ok",'DESARROLLO - COLECCIÓN'!E70,"")</f>
        <v/>
      </c>
      <c r="E70" s="6" t="str">
        <f>IF('DESARROLLO - COLECCIÓN'!$A70="ok",'DESARROLLO - COLECCIÓN'!F70,"")</f>
        <v/>
      </c>
      <c r="F70" s="6" t="str">
        <f>IF('DESARROLLO - COLECCIÓN'!$A70="ok",'DESARROLLO - COLECCIÓN'!G70,"")</f>
        <v/>
      </c>
      <c r="G70" s="6" t="str">
        <f>IF('DESARROLLO - COLECCIÓN'!$A70="ok",'DESARROLLO - COLECCIÓN'!H70,"")</f>
        <v/>
      </c>
      <c r="H70" s="6" t="str">
        <f>IF('DESARROLLO - COLECCIÓN'!$A70="ok",'DESARROLLO - COLECCIÓN'!J70,"")</f>
        <v/>
      </c>
      <c r="I70" s="6" t="str">
        <f>IF('DESARROLLO - COLECCIÓN'!$A70="ok",'DESARROLLO - COLECCIÓN'!K70,"")</f>
        <v/>
      </c>
      <c r="J70" s="6" t="str">
        <f>IF('DESARROLLO - COLECCIÓN'!$A70="ok",'DESARROLLO - COLECCIÓN'!L70,"")</f>
        <v/>
      </c>
      <c r="K70" s="6" t="str">
        <f>IF('DESARROLLO - COLECCIÓN'!$A70="ok",'DESARROLLO - COLECCIÓN'!M70,"")</f>
        <v/>
      </c>
    </row>
    <row r="71" spans="1:11" x14ac:dyDescent="0.3">
      <c r="A71" s="6" t="str">
        <f>IF('DESARROLLO - COLECCIÓN'!$A71="ok",'DESARROLLO - COLECCIÓN'!B71,"")</f>
        <v/>
      </c>
      <c r="B71" s="6" t="str">
        <f>IF('DESARROLLO - COLECCIÓN'!$A71="ok",'DESARROLLO - COLECCIÓN'!C71,"")</f>
        <v/>
      </c>
      <c r="C71" s="6" t="str">
        <f>IF('DESARROLLO - COLECCIÓN'!$A71="ok",'DESARROLLO - COLECCIÓN'!D71,"")</f>
        <v/>
      </c>
      <c r="D71" s="6" t="str">
        <f>IF('DESARROLLO - COLECCIÓN'!$A71="ok",'DESARROLLO - COLECCIÓN'!E71,"")</f>
        <v/>
      </c>
      <c r="E71" s="6" t="str">
        <f>IF('DESARROLLO - COLECCIÓN'!$A71="ok",'DESARROLLO - COLECCIÓN'!F71,"")</f>
        <v/>
      </c>
      <c r="F71" s="6" t="str">
        <f>IF('DESARROLLO - COLECCIÓN'!$A71="ok",'DESARROLLO - COLECCIÓN'!G71,"")</f>
        <v/>
      </c>
      <c r="G71" s="6" t="str">
        <f>IF('DESARROLLO - COLECCIÓN'!$A71="ok",'DESARROLLO - COLECCIÓN'!H71,"")</f>
        <v/>
      </c>
      <c r="H71" s="6" t="str">
        <f>IF('DESARROLLO - COLECCIÓN'!$A71="ok",'DESARROLLO - COLECCIÓN'!J71,"")</f>
        <v/>
      </c>
      <c r="I71" s="6" t="str">
        <f>IF('DESARROLLO - COLECCIÓN'!$A71="ok",'DESARROLLO - COLECCIÓN'!K71,"")</f>
        <v/>
      </c>
      <c r="J71" s="6" t="str">
        <f>IF('DESARROLLO - COLECCIÓN'!$A71="ok",'DESARROLLO - COLECCIÓN'!L71,"")</f>
        <v/>
      </c>
      <c r="K71" s="6" t="str">
        <f>IF('DESARROLLO - COLECCIÓN'!$A71="ok",'DESARROLLO - COLECCIÓN'!M71,"")</f>
        <v/>
      </c>
    </row>
    <row r="72" spans="1:11" x14ac:dyDescent="0.3">
      <c r="A72" s="6" t="str">
        <f>IF('DESARROLLO - COLECCIÓN'!$A72="ok",'DESARROLLO - COLECCIÓN'!B72,"")</f>
        <v/>
      </c>
      <c r="B72" s="6" t="str">
        <f>IF('DESARROLLO - COLECCIÓN'!$A72="ok",'DESARROLLO - COLECCIÓN'!C72,"")</f>
        <v/>
      </c>
      <c r="C72" s="6" t="str">
        <f>IF('DESARROLLO - COLECCIÓN'!$A72="ok",'DESARROLLO - COLECCIÓN'!D72,"")</f>
        <v/>
      </c>
      <c r="D72" s="6" t="str">
        <f>IF('DESARROLLO - COLECCIÓN'!$A72="ok",'DESARROLLO - COLECCIÓN'!E72,"")</f>
        <v/>
      </c>
      <c r="E72" s="6" t="str">
        <f>IF('DESARROLLO - COLECCIÓN'!$A72="ok",'DESARROLLO - COLECCIÓN'!F72,"")</f>
        <v/>
      </c>
      <c r="F72" s="6" t="str">
        <f>IF('DESARROLLO - COLECCIÓN'!$A72="ok",'DESARROLLO - COLECCIÓN'!G72,"")</f>
        <v/>
      </c>
      <c r="G72" s="6" t="str">
        <f>IF('DESARROLLO - COLECCIÓN'!$A72="ok",'DESARROLLO - COLECCIÓN'!H72,"")</f>
        <v/>
      </c>
      <c r="H72" s="6" t="str">
        <f>IF('DESARROLLO - COLECCIÓN'!$A72="ok",'DESARROLLO - COLECCIÓN'!J72,"")</f>
        <v/>
      </c>
      <c r="I72" s="6" t="str">
        <f>IF('DESARROLLO - COLECCIÓN'!$A72="ok",'DESARROLLO - COLECCIÓN'!K72,"")</f>
        <v/>
      </c>
      <c r="J72" s="6" t="str">
        <f>IF('DESARROLLO - COLECCIÓN'!$A72="ok",'DESARROLLO - COLECCIÓN'!L72,"")</f>
        <v/>
      </c>
      <c r="K72" s="6" t="str">
        <f>IF('DESARROLLO - COLECCIÓN'!$A72="ok",'DESARROLLO - COLECCIÓN'!M72,"")</f>
        <v/>
      </c>
    </row>
    <row r="73" spans="1:11" x14ac:dyDescent="0.3">
      <c r="A73" s="6">
        <f>IF('DESARROLLO - COLECCIÓN'!$A73="ok",'DESARROLLO - COLECCIÓN'!B73,"")</f>
        <v>1</v>
      </c>
      <c r="B73" s="6">
        <f>IF('DESARROLLO - COLECCIÓN'!$A73="ok",'DESARROLLO - COLECCIÓN'!C73,"")</f>
        <v>0</v>
      </c>
      <c r="C73" s="6">
        <f>IF('DESARROLLO - COLECCIÓN'!$A73="ok",'DESARROLLO - COLECCIÓN'!D73,"")</f>
        <v>0</v>
      </c>
      <c r="D73" s="6">
        <f>IF('DESARROLLO - COLECCIÓN'!$A73="ok",'DESARROLLO - COLECCIÓN'!E73,"")</f>
        <v>1</v>
      </c>
      <c r="E73" s="6">
        <f>IF('DESARROLLO - COLECCIÓN'!$A73="ok",'DESARROLLO - COLECCIÓN'!F73,"")</f>
        <v>19</v>
      </c>
      <c r="F73" s="6" t="str">
        <f>IF('DESARROLLO - COLECCIÓN'!$A73="ok",'DESARROLLO - COLECCIÓN'!G73,"")</f>
        <v>Recursos y Productos Industriales</v>
      </c>
      <c r="G73" s="6">
        <f>IF('DESARROLLO - COLECCIÓN'!$A73="ok",'DESARROLLO - COLECCIÓN'!H73,"")</f>
        <v>0</v>
      </c>
      <c r="H73" s="6" t="str">
        <f>IF('DESARROLLO - COLECCIÓN'!$A73="ok",'DESARROLLO - COLECCIÓN'!J73,"")</f>
        <v>Minería, metales y minerales</v>
      </c>
      <c r="I73" s="6" t="str">
        <f>IF('DESARROLLO - COLECCIÓN'!$A73="ok",'DESARROLLO - COLECCIÓN'!K73,"")</f>
        <v>DATAMINERÍA</v>
      </c>
      <c r="J73" s="6" t="str">
        <f>IF('DESARROLLO - COLECCIÓN'!$A73="ok",'DESARROLLO - COLECCIÓN'!L73,"")</f>
        <v>Sí</v>
      </c>
      <c r="K73" s="6" t="str">
        <f>IF('DESARROLLO - COLECCIÓN'!$A73="ok",'DESARROLLO - COLECCIÓN'!M73,"")</f>
        <v>No</v>
      </c>
    </row>
    <row r="74" spans="1:11" x14ac:dyDescent="0.3">
      <c r="A74" s="6" t="str">
        <f>IF('DESARROLLO - COLECCIÓN'!$A74="ok",'DESARROLLO - COLECCIÓN'!B74,"")</f>
        <v/>
      </c>
      <c r="B74" s="6" t="str">
        <f>IF('DESARROLLO - COLECCIÓN'!$A74="ok",'DESARROLLO - COLECCIÓN'!C74,"")</f>
        <v/>
      </c>
      <c r="C74" s="6" t="str">
        <f>IF('DESARROLLO - COLECCIÓN'!$A74="ok",'DESARROLLO - COLECCIÓN'!D74,"")</f>
        <v/>
      </c>
      <c r="D74" s="6" t="str">
        <f>IF('DESARROLLO - COLECCIÓN'!$A74="ok",'DESARROLLO - COLECCIÓN'!E74,"")</f>
        <v/>
      </c>
      <c r="E74" s="6" t="str">
        <f>IF('DESARROLLO - COLECCIÓN'!$A74="ok",'DESARROLLO - COLECCIÓN'!F74,"")</f>
        <v/>
      </c>
      <c r="F74" s="6" t="str">
        <f>IF('DESARROLLO - COLECCIÓN'!$A74="ok",'DESARROLLO - COLECCIÓN'!G74,"")</f>
        <v/>
      </c>
      <c r="G74" s="6" t="str">
        <f>IF('DESARROLLO - COLECCIÓN'!$A74="ok",'DESARROLLO - COLECCIÓN'!H74,"")</f>
        <v/>
      </c>
      <c r="H74" s="6" t="str">
        <f>IF('DESARROLLO - COLECCIÓN'!$A74="ok",'DESARROLLO - COLECCIÓN'!J74,"")</f>
        <v/>
      </c>
      <c r="I74" s="6" t="str">
        <f>IF('DESARROLLO - COLECCIÓN'!$A74="ok",'DESARROLLO - COLECCIÓN'!K74,"")</f>
        <v/>
      </c>
      <c r="J74" s="6" t="str">
        <f>IF('DESARROLLO - COLECCIÓN'!$A74="ok",'DESARROLLO - COLECCIÓN'!L74,"")</f>
        <v/>
      </c>
      <c r="K74" s="6" t="str">
        <f>IF('DESARROLLO - COLECCIÓN'!$A74="ok",'DESARROLLO - COLECCIÓN'!M74,"")</f>
        <v/>
      </c>
    </row>
    <row r="75" spans="1:11" x14ac:dyDescent="0.3">
      <c r="A75" s="6" t="str">
        <f>IF('DESARROLLO - COLECCIÓN'!$A75="ok",'DESARROLLO - COLECCIÓN'!B75,"")</f>
        <v/>
      </c>
      <c r="B75" s="6" t="str">
        <f>IF('DESARROLLO - COLECCIÓN'!$A75="ok",'DESARROLLO - COLECCIÓN'!C75,"")</f>
        <v/>
      </c>
      <c r="C75" s="6" t="str">
        <f>IF('DESARROLLO - COLECCIÓN'!$A75="ok",'DESARROLLO - COLECCIÓN'!D75,"")</f>
        <v/>
      </c>
      <c r="D75" s="6" t="str">
        <f>IF('DESARROLLO - COLECCIÓN'!$A75="ok",'DESARROLLO - COLECCIÓN'!E75,"")</f>
        <v/>
      </c>
      <c r="E75" s="6" t="str">
        <f>IF('DESARROLLO - COLECCIÓN'!$A75="ok",'DESARROLLO - COLECCIÓN'!F75,"")</f>
        <v/>
      </c>
      <c r="F75" s="6" t="str">
        <f>IF('DESARROLLO - COLECCIÓN'!$A75="ok",'DESARROLLO - COLECCIÓN'!G75,"")</f>
        <v/>
      </c>
      <c r="G75" s="6" t="str">
        <f>IF('DESARROLLO - COLECCIÓN'!$A75="ok",'DESARROLLO - COLECCIÓN'!H75,"")</f>
        <v/>
      </c>
      <c r="H75" s="6" t="str">
        <f>IF('DESARROLLO - COLECCIÓN'!$A75="ok",'DESARROLLO - COLECCIÓN'!J75,"")</f>
        <v/>
      </c>
      <c r="I75" s="6" t="str">
        <f>IF('DESARROLLO - COLECCIÓN'!$A75="ok",'DESARROLLO - COLECCIÓN'!K75,"")</f>
        <v/>
      </c>
      <c r="J75" s="6" t="str">
        <f>IF('DESARROLLO - COLECCIÓN'!$A75="ok",'DESARROLLO - COLECCIÓN'!L75,"")</f>
        <v/>
      </c>
      <c r="K75" s="6" t="str">
        <f>IF('DESARROLLO - COLECCIÓN'!$A75="ok",'DESARROLLO - COLECCIÓN'!M75,"")</f>
        <v/>
      </c>
    </row>
    <row r="76" spans="1:11" x14ac:dyDescent="0.3">
      <c r="A76" s="6" t="str">
        <f>IF('DESARROLLO - COLECCIÓN'!$A76="ok",'DESARROLLO - COLECCIÓN'!B76,"")</f>
        <v/>
      </c>
      <c r="B76" s="6" t="str">
        <f>IF('DESARROLLO - COLECCIÓN'!$A76="ok",'DESARROLLO - COLECCIÓN'!C76,"")</f>
        <v/>
      </c>
      <c r="C76" s="6" t="str">
        <f>IF('DESARROLLO - COLECCIÓN'!$A76="ok",'DESARROLLO - COLECCIÓN'!D76,"")</f>
        <v/>
      </c>
      <c r="D76" s="6" t="str">
        <f>IF('DESARROLLO - COLECCIÓN'!$A76="ok",'DESARROLLO - COLECCIÓN'!E76,"")</f>
        <v/>
      </c>
      <c r="E76" s="6" t="str">
        <f>IF('DESARROLLO - COLECCIÓN'!$A76="ok",'DESARROLLO - COLECCIÓN'!F76,"")</f>
        <v/>
      </c>
      <c r="F76" s="6" t="str">
        <f>IF('DESARROLLO - COLECCIÓN'!$A76="ok",'DESARROLLO - COLECCIÓN'!G76,"")</f>
        <v/>
      </c>
      <c r="G76" s="6" t="str">
        <f>IF('DESARROLLO - COLECCIÓN'!$A76="ok",'DESARROLLO - COLECCIÓN'!H76,"")</f>
        <v/>
      </c>
      <c r="H76" s="6" t="str">
        <f>IF('DESARROLLO - COLECCIÓN'!$A76="ok",'DESARROLLO - COLECCIÓN'!J76,"")</f>
        <v/>
      </c>
      <c r="I76" s="6" t="str">
        <f>IF('DESARROLLO - COLECCIÓN'!$A76="ok",'DESARROLLO - COLECCIÓN'!K76,"")</f>
        <v/>
      </c>
      <c r="J76" s="6" t="str">
        <f>IF('DESARROLLO - COLECCIÓN'!$A76="ok",'DESARROLLO - COLECCIÓN'!L76,"")</f>
        <v/>
      </c>
      <c r="K76" s="6" t="str">
        <f>IF('DESARROLLO - COLECCIÓN'!$A76="ok",'DESARROLLO - COLECCIÓN'!M76,"")</f>
        <v/>
      </c>
    </row>
    <row r="77" spans="1:11" x14ac:dyDescent="0.3">
      <c r="A77" s="6">
        <f>IF('DESARROLLO - COLECCIÓN'!$A77="ok",'DESARROLLO - COLECCIÓN'!B77,"")</f>
        <v>0</v>
      </c>
      <c r="B77" s="6">
        <f>IF('DESARROLLO - COLECCIÓN'!$A77="ok",'DESARROLLO - COLECCIÓN'!C77,"")</f>
        <v>1</v>
      </c>
      <c r="C77" s="6">
        <f>IF('DESARROLLO - COLECCIÓN'!$A77="ok",'DESARROLLO - COLECCIÓN'!D77,"")</f>
        <v>0</v>
      </c>
      <c r="D77" s="6">
        <f>IF('DESARROLLO - COLECCIÓN'!$A77="ok",'DESARROLLO - COLECCIÓN'!E77,"")</f>
        <v>0</v>
      </c>
      <c r="E77" s="6">
        <f>IF('DESARROLLO - COLECCIÓN'!$A77="ok",'DESARROLLO - COLECCIÓN'!F77,"")</f>
        <v>20</v>
      </c>
      <c r="F77" s="6" t="str">
        <f>IF('DESARROLLO - COLECCIÓN'!$A77="ok",'DESARROLLO - COLECCIÓN'!G77,"")</f>
        <v>Salud y Farmacia</v>
      </c>
      <c r="G77" s="6">
        <f>IF('DESARROLLO - COLECCIÓN'!$A77="ok",'DESARROLLO - COLECCIÓN'!H77,"")</f>
        <v>2001</v>
      </c>
      <c r="H77" s="6" t="str">
        <f>IF('DESARROLLO - COLECCIÓN'!$A77="ok",'DESARROLLO - COLECCIÓN'!J77,"")</f>
        <v>Estado de salud</v>
      </c>
      <c r="I77" s="6" t="str">
        <f>IF('DESARROLLO - COLECCIÓN'!$A77="ok",'DESARROLLO - COLECCIÓN'!K77,"")</f>
        <v>DATASALUD-DIAGNÓSTICOS</v>
      </c>
      <c r="J77" s="6" t="str">
        <f>IF('DESARROLLO - COLECCIÓN'!$A77="ok",'DESARROLLO - COLECCIÓN'!L77,"")</f>
        <v>No</v>
      </c>
      <c r="K77" s="6" t="str">
        <f>IF('DESARROLLO - COLECCIÓN'!$A77="ok",'DESARROLLO - COLECCIÓN'!M77,"")</f>
        <v>Sí</v>
      </c>
    </row>
    <row r="78" spans="1:11" x14ac:dyDescent="0.3">
      <c r="A78" s="6">
        <f>IF('DESARROLLO - COLECCIÓN'!$A78="ok",'DESARROLLO - COLECCIÓN'!B78,"")</f>
        <v>0</v>
      </c>
      <c r="B78" s="6">
        <f>IF('DESARROLLO - COLECCIÓN'!$A78="ok",'DESARROLLO - COLECCIÓN'!C78,"")</f>
        <v>1</v>
      </c>
      <c r="C78" s="6">
        <f>IF('DESARROLLO - COLECCIÓN'!$A78="ok",'DESARROLLO - COLECCIÓN'!D78,"")</f>
        <v>0</v>
      </c>
      <c r="D78" s="6">
        <f>IF('DESARROLLO - COLECCIÓN'!$A78="ok",'DESARROLLO - COLECCIÓN'!E78,"")</f>
        <v>0</v>
      </c>
      <c r="E78" s="6">
        <f>IF('DESARROLLO - COLECCIÓN'!$A78="ok",'DESARROLLO - COLECCIÓN'!F78,"")</f>
        <v>20</v>
      </c>
      <c r="F78" s="6" t="str">
        <f>IF('DESARROLLO - COLECCIÓN'!$A78="ok",'DESARROLLO - COLECCIÓN'!G78,"")</f>
        <v>Salud y Farmacia</v>
      </c>
      <c r="G78" s="6">
        <f>IF('DESARROLLO - COLECCIÓN'!$A78="ok",'DESARROLLO - COLECCIÓN'!H78,"")</f>
        <v>2002</v>
      </c>
      <c r="H78" s="6" t="str">
        <f>IF('DESARROLLO - COLECCIÓN'!$A78="ok",'DESARROLLO - COLECCIÓN'!J78,"")</f>
        <v>Establecimientos de la salud y farmacias</v>
      </c>
      <c r="I78" s="6" t="str">
        <f>IF('DESARROLLO - COLECCIÓN'!$A78="ok",'DESARROLLO - COLECCIÓN'!K78,"")</f>
        <v>DATASALUD-INFRAESTRUCTURA</v>
      </c>
      <c r="J78" s="6" t="str">
        <f>IF('DESARROLLO - COLECCIÓN'!$A78="ok",'DESARROLLO - COLECCIÓN'!L78,"")</f>
        <v>Sí</v>
      </c>
      <c r="K78" s="6" t="str">
        <f>IF('DESARROLLO - COLECCIÓN'!$A78="ok",'DESARROLLO - COLECCIÓN'!M78,"")</f>
        <v>Sí</v>
      </c>
    </row>
    <row r="79" spans="1:11" x14ac:dyDescent="0.3">
      <c r="A79" s="6">
        <f>IF('DESARROLLO - COLECCIÓN'!$A79="ok",'DESARROLLO - COLECCIÓN'!B79,"")</f>
        <v>0</v>
      </c>
      <c r="B79" s="6">
        <f>IF('DESARROLLO - COLECCIÓN'!$A79="ok",'DESARROLLO - COLECCIÓN'!C79,"")</f>
        <v>1</v>
      </c>
      <c r="C79" s="6">
        <f>IF('DESARROLLO - COLECCIÓN'!$A79="ok",'DESARROLLO - COLECCIÓN'!D79,"")</f>
        <v>0</v>
      </c>
      <c r="D79" s="6">
        <f>IF('DESARROLLO - COLECCIÓN'!$A79="ok",'DESARROLLO - COLECCIÓN'!E79,"")</f>
        <v>0</v>
      </c>
      <c r="E79" s="6">
        <f>IF('DESARROLLO - COLECCIÓN'!$A79="ok",'DESARROLLO - COLECCIÓN'!F79,"")</f>
        <v>20</v>
      </c>
      <c r="F79" s="6" t="str">
        <f>IF('DESARROLLO - COLECCIÓN'!$A79="ok",'DESARROLLO - COLECCIÓN'!G79,"")</f>
        <v>Salud y Farmacia</v>
      </c>
      <c r="G79" s="6">
        <f>IF('DESARROLLO - COLECCIÓN'!$A79="ok",'DESARROLLO - COLECCIÓN'!H79,"")</f>
        <v>2003</v>
      </c>
      <c r="H79" s="6" t="str">
        <f>IF('DESARROLLO - COLECCIÓN'!$A79="ok",'DESARROLLO - COLECCIÓN'!J79,"")</f>
        <v>Tecnología médica</v>
      </c>
      <c r="I79" s="6" t="str">
        <f>IF('DESARROLLO - COLECCIÓN'!$A79="ok",'DESARROLLO - COLECCIÓN'!K79,"")</f>
        <v>DATASALUD-TECH</v>
      </c>
      <c r="J79" s="6" t="str">
        <f>IF('DESARROLLO - COLECCIÓN'!$A79="ok",'DESARROLLO - COLECCIÓN'!L79,"")</f>
        <v>No</v>
      </c>
      <c r="K79" s="6" t="str">
        <f>IF('DESARROLLO - COLECCIÓN'!$A79="ok",'DESARROLLO - COLECCIÓN'!M79,"")</f>
        <v>No</v>
      </c>
    </row>
    <row r="80" spans="1:11" x14ac:dyDescent="0.3">
      <c r="A80" s="6">
        <f>IF('DESARROLLO - COLECCIÓN'!$A80="ok",'DESARROLLO - COLECCIÓN'!B80,"")</f>
        <v>0</v>
      </c>
      <c r="B80" s="6">
        <f>IF('DESARROLLO - COLECCIÓN'!$A80="ok",'DESARROLLO - COLECCIÓN'!C80,"")</f>
        <v>1</v>
      </c>
      <c r="C80" s="6">
        <f>IF('DESARROLLO - COLECCIÓN'!$A80="ok",'DESARROLLO - COLECCIÓN'!D80,"")</f>
        <v>0</v>
      </c>
      <c r="D80" s="6">
        <f>IF('DESARROLLO - COLECCIÓN'!$A80="ok",'DESARROLLO - COLECCIÓN'!E80,"")</f>
        <v>0</v>
      </c>
      <c r="E80" s="6">
        <f>IF('DESARROLLO - COLECCIÓN'!$A80="ok",'DESARROLLO - COLECCIÓN'!F80,"")</f>
        <v>20</v>
      </c>
      <c r="F80" s="6" t="str">
        <f>IF('DESARROLLO - COLECCIÓN'!$A80="ok",'DESARROLLO - COLECCIÓN'!G80,"")</f>
        <v>Salud y Farmacia</v>
      </c>
      <c r="G80" s="6">
        <f>IF('DESARROLLO - COLECCIÓN'!$A80="ok",'DESARROLLO - COLECCIÓN'!H80,"")</f>
        <v>2004</v>
      </c>
      <c r="H80" s="6" t="str">
        <f>IF('DESARROLLO - COLECCIÓN'!$A80="ok",'DESARROLLO - COLECCIÓN'!J80,"")</f>
        <v>Sistemas de cobertura</v>
      </c>
      <c r="I80" s="6" t="str">
        <f>IF('DESARROLLO - COLECCIÓN'!$A80="ok",'DESARROLLO - COLECCIÓN'!K80,"")</f>
        <v>DATASALUD-COBERTURA</v>
      </c>
      <c r="J80" s="6" t="str">
        <f>IF('DESARROLLO - COLECCIÓN'!$A80="ok",'DESARROLLO - COLECCIÓN'!L80,"")</f>
        <v>No</v>
      </c>
      <c r="K80" s="6" t="str">
        <f>IF('DESARROLLO - COLECCIÓN'!$A80="ok",'DESARROLLO - COLECCIÓN'!M80,"")</f>
        <v>No</v>
      </c>
    </row>
    <row r="81" spans="1:11" x14ac:dyDescent="0.3">
      <c r="A81" s="6">
        <f>IF('DESARROLLO - COLECCIÓN'!$A81="ok",'DESARROLLO - COLECCIÓN'!B81,"")</f>
        <v>0</v>
      </c>
      <c r="B81" s="6">
        <f>IF('DESARROLLO - COLECCIÓN'!$A81="ok",'DESARROLLO - COLECCIÓN'!C81,"")</f>
        <v>1</v>
      </c>
      <c r="C81" s="6">
        <f>IF('DESARROLLO - COLECCIÓN'!$A81="ok",'DESARROLLO - COLECCIÓN'!D81,"")</f>
        <v>0</v>
      </c>
      <c r="D81" s="6">
        <f>IF('DESARROLLO - COLECCIÓN'!$A81="ok",'DESARROLLO - COLECCIÓN'!E81,"")</f>
        <v>0</v>
      </c>
      <c r="E81" s="6">
        <f>IF('DESARROLLO - COLECCIÓN'!$A81="ok",'DESARROLLO - COLECCIÓN'!F81,"")</f>
        <v>20</v>
      </c>
      <c r="F81" s="6" t="str">
        <f>IF('DESARROLLO - COLECCIÓN'!$A81="ok",'DESARROLLO - COLECCIÓN'!G81,"")</f>
        <v>Salud y Farmacia</v>
      </c>
      <c r="G81" s="6">
        <f>IF('DESARROLLO - COLECCIÓN'!$A81="ok",'DESARROLLO - COLECCIÓN'!H81,"")</f>
        <v>2005</v>
      </c>
      <c r="H81" s="6" t="str">
        <f>IF('DESARROLLO - COLECCIÓN'!$A81="ok",'DESARROLLO - COLECCIÓN'!J81,"")</f>
        <v>Programas de Salud</v>
      </c>
      <c r="I81" s="6" t="str">
        <f>IF('DESARROLLO - COLECCIÓN'!$A81="ok",'DESARROLLO - COLECCIÓN'!K81,"")</f>
        <v>DATASALUD-PROGRAMAS</v>
      </c>
      <c r="J81" s="6">
        <f>IF('DESARROLLO - COLECCIÓN'!$A81="ok",'DESARROLLO - COLECCIÓN'!L81,"")</f>
        <v>0</v>
      </c>
      <c r="K81" s="6">
        <f>IF('DESARROLLO - COLECCIÓN'!$A81="ok",'DESARROLLO - COLECCIÓN'!M81,"")</f>
        <v>0</v>
      </c>
    </row>
    <row r="82" spans="1:11" x14ac:dyDescent="0.3">
      <c r="A82" s="6">
        <f>IF('DESARROLLO - COLECCIÓN'!$A82="ok",'DESARROLLO - COLECCIÓN'!B82,"")</f>
        <v>0</v>
      </c>
      <c r="B82" s="6">
        <f>IF('DESARROLLO - COLECCIÓN'!$A82="ok",'DESARROLLO - COLECCIÓN'!C82,"")</f>
        <v>1</v>
      </c>
      <c r="C82" s="6">
        <f>IF('DESARROLLO - COLECCIÓN'!$A82="ok",'DESARROLLO - COLECCIÓN'!D82,"")</f>
        <v>0</v>
      </c>
      <c r="D82" s="6">
        <f>IF('DESARROLLO - COLECCIÓN'!$A82="ok",'DESARROLLO - COLECCIÓN'!E82,"")</f>
        <v>0</v>
      </c>
      <c r="E82" s="6">
        <f>IF('DESARROLLO - COLECCIÓN'!$A82="ok",'DESARROLLO - COLECCIÓN'!F82,"")</f>
        <v>20</v>
      </c>
      <c r="F82" s="6" t="str">
        <f>IF('DESARROLLO - COLECCIÓN'!$A82="ok",'DESARROLLO - COLECCIÓN'!G82,"")</f>
        <v>Salud y Farmacia</v>
      </c>
      <c r="G82" s="6">
        <f>IF('DESARROLLO - COLECCIÓN'!$A82="ok",'DESARROLLO - COLECCIÓN'!H82,"")</f>
        <v>2006</v>
      </c>
      <c r="H82" s="6" t="str">
        <f>IF('DESARROLLO - COLECCIÓN'!$A82="ok",'DESARROLLO - COLECCIÓN'!J82,"")</f>
        <v>Enfermedades Mundiales</v>
      </c>
      <c r="I82" s="6" t="str">
        <f>IF('DESARROLLO - COLECCIÓN'!$A82="ok",'DESARROLLO - COLECCIÓN'!K82,"")</f>
        <v>DATASALUD-PANDEMIAS</v>
      </c>
      <c r="J82" s="6" t="str">
        <f>IF('DESARROLLO - COLECCIÓN'!$A82="ok",'DESARROLLO - COLECCIÓN'!L82,"")</f>
        <v>No</v>
      </c>
      <c r="K82" s="6" t="str">
        <f>IF('DESARROLLO - COLECCIÓN'!$A82="ok",'DESARROLLO - COLECCIÓN'!M82,"")</f>
        <v>Sí</v>
      </c>
    </row>
    <row r="83" spans="1:11" x14ac:dyDescent="0.3">
      <c r="A83" s="6">
        <f>IF('DESARROLLO - COLECCIÓN'!$A83="ok",'DESARROLLO - COLECCIÓN'!B83,"")</f>
        <v>0</v>
      </c>
      <c r="B83" s="6">
        <f>IF('DESARROLLO - COLECCIÓN'!$A83="ok",'DESARROLLO - COLECCIÓN'!C83,"")</f>
        <v>1</v>
      </c>
      <c r="C83" s="6">
        <f>IF('DESARROLLO - COLECCIÓN'!$A83="ok",'DESARROLLO - COLECCIÓN'!D83,"")</f>
        <v>0</v>
      </c>
      <c r="D83" s="6">
        <f>IF('DESARROLLO - COLECCIÓN'!$A83="ok",'DESARROLLO - COLECCIÓN'!E83,"")</f>
        <v>0</v>
      </c>
      <c r="E83" s="6">
        <f>IF('DESARROLLO - COLECCIÓN'!$A83="ok",'DESARROLLO - COLECCIÓN'!F83,"")</f>
        <v>20</v>
      </c>
      <c r="F83" s="6" t="str">
        <f>IF('DESARROLLO - COLECCIÓN'!$A83="ok",'DESARROLLO - COLECCIÓN'!G83,"")</f>
        <v>Salud y Farmacia</v>
      </c>
      <c r="G83" s="6">
        <f>IF('DESARROLLO - COLECCIÓN'!$A83="ok",'DESARROLLO - COLECCIÓN'!H83,"")</f>
        <v>2007</v>
      </c>
      <c r="H83" s="6" t="str">
        <f>IF('DESARROLLO - COLECCIÓN'!$A83="ok",'DESARROLLO - COLECCIÓN'!J83,"")</f>
        <v>Médicos</v>
      </c>
      <c r="I83" s="6" t="str">
        <f>IF('DESARROLLO - COLECCIÓN'!$A83="ok",'DESARROLLO - COLECCIÓN'!K83,"")</f>
        <v>DATASALUD-PROFESIONALES</v>
      </c>
      <c r="J83" s="6" t="str">
        <f>IF('DESARROLLO - COLECCIÓN'!$A83="ok",'DESARROLLO - COLECCIÓN'!L83,"")</f>
        <v>No</v>
      </c>
      <c r="K83" s="6" t="str">
        <f>IF('DESARROLLO - COLECCIÓN'!$A83="ok",'DESARROLLO - COLECCIÓN'!M83,"")</f>
        <v>No</v>
      </c>
    </row>
    <row r="84" spans="1:11" x14ac:dyDescent="0.3">
      <c r="A84" s="6">
        <f>IF('DESARROLLO - COLECCIÓN'!$A84="ok",'DESARROLLO - COLECCIÓN'!B84,"")</f>
        <v>0</v>
      </c>
      <c r="B84" s="6">
        <f>IF('DESARROLLO - COLECCIÓN'!$A84="ok",'DESARROLLO - COLECCIÓN'!C84,"")</f>
        <v>0</v>
      </c>
      <c r="C84" s="6">
        <f>IF('DESARROLLO - COLECCIÓN'!$A84="ok",'DESARROLLO - COLECCIÓN'!D84,"")</f>
        <v>0</v>
      </c>
      <c r="D84" s="6">
        <f>IF('DESARROLLO - COLECCIÓN'!$A84="ok",'DESARROLLO - COLECCIÓN'!E84,"")</f>
        <v>1</v>
      </c>
      <c r="E84" s="6">
        <f>IF('DESARROLLO - COLECCIÓN'!$A84="ok",'DESARROLLO - COLECCIÓN'!F84,"")</f>
        <v>21</v>
      </c>
      <c r="F84" s="6" t="str">
        <f>IF('DESARROLLO - COLECCIÓN'!$A84="ok",'DESARROLLO - COLECCIÓN'!G84,"")</f>
        <v>Economía, comercio y empresas</v>
      </c>
      <c r="G84" s="6">
        <f>IF('DESARROLLO - COLECCIÓN'!$A84="ok",'DESARROLLO - COLECCIÓN'!H84,"")</f>
        <v>2101</v>
      </c>
      <c r="H84" s="6" t="str">
        <f>IF('DESARROLLO - COLECCIÓN'!$A84="ok",'DESARROLLO - COLECCIÓN'!J84,"")</f>
        <v>Comercio</v>
      </c>
      <c r="I84" s="6" t="str">
        <f>IF('DESARROLLO - COLECCIÓN'!$A84="ok",'DESARROLLO - COLECCIÓN'!K84,"")</f>
        <v>DATACOMERCIO</v>
      </c>
      <c r="J84" s="6" t="str">
        <f>IF('DESARROLLO - COLECCIÓN'!$A84="ok",'DESARROLLO - COLECCIÓN'!L84,"")</f>
        <v>Sí</v>
      </c>
      <c r="K84" s="6" t="str">
        <f>IF('DESARROLLO - COLECCIÓN'!$A84="ok",'DESARROLLO - COLECCIÓN'!M84,"")</f>
        <v>No</v>
      </c>
    </row>
    <row r="85" spans="1:11" x14ac:dyDescent="0.3">
      <c r="A85" s="6">
        <f>IF('DESARROLLO - COLECCIÓN'!$A85="ok",'DESARROLLO - COLECCIÓN'!B85,"")</f>
        <v>0</v>
      </c>
      <c r="B85" s="6">
        <f>IF('DESARROLLO - COLECCIÓN'!$A85="ok",'DESARROLLO - COLECCIÓN'!C85,"")</f>
        <v>0</v>
      </c>
      <c r="C85" s="6">
        <f>IF('DESARROLLO - COLECCIÓN'!$A85="ok",'DESARROLLO - COLECCIÓN'!D85,"")</f>
        <v>0</v>
      </c>
      <c r="D85" s="6">
        <f>IF('DESARROLLO - COLECCIÓN'!$A85="ok",'DESARROLLO - COLECCIÓN'!E85,"")</f>
        <v>1</v>
      </c>
      <c r="E85" s="6">
        <f>IF('DESARROLLO - COLECCIÓN'!$A85="ok",'DESARROLLO - COLECCIÓN'!F85,"")</f>
        <v>21</v>
      </c>
      <c r="F85" s="6" t="str">
        <f>IF('DESARROLLO - COLECCIÓN'!$A85="ok",'DESARROLLO - COLECCIÓN'!G85,"")</f>
        <v>Economía, comercio y empresas</v>
      </c>
      <c r="G85" s="6">
        <f>IF('DESARROLLO - COLECCIÓN'!$A85="ok",'DESARROLLO - COLECCIÓN'!H85,"")</f>
        <v>2102</v>
      </c>
      <c r="H85" s="6" t="str">
        <f>IF('DESARROLLO - COLECCIÓN'!$A85="ok",'DESARROLLO - COLECCIÓN'!J85,"")</f>
        <v>Economía</v>
      </c>
      <c r="I85" s="6" t="str">
        <f>IF('DESARROLLO - COLECCIÓN'!$A85="ok",'DESARROLLO - COLECCIÓN'!K85,"")</f>
        <v>DATAECONOMÍA</v>
      </c>
      <c r="J85" s="6" t="str">
        <f>IF('DESARROLLO - COLECCIÓN'!$A85="ok",'DESARROLLO - COLECCIÓN'!L85,"")</f>
        <v>No</v>
      </c>
      <c r="K85" s="6" t="str">
        <f>IF('DESARROLLO - COLECCIÓN'!$A85="ok",'DESARROLLO - COLECCIÓN'!M85,"")</f>
        <v>No</v>
      </c>
    </row>
    <row r="86" spans="1:11" x14ac:dyDescent="0.3">
      <c r="A86" s="6">
        <f>IF('DESARROLLO - COLECCIÓN'!$A86="ok",'DESARROLLO - COLECCIÓN'!B86,"")</f>
        <v>0</v>
      </c>
      <c r="B86" s="6">
        <f>IF('DESARROLLO - COLECCIÓN'!$A86="ok",'DESARROLLO - COLECCIÓN'!C86,"")</f>
        <v>0</v>
      </c>
      <c r="C86" s="6">
        <f>IF('DESARROLLO - COLECCIÓN'!$A86="ok",'DESARROLLO - COLECCIÓN'!D86,"")</f>
        <v>0</v>
      </c>
      <c r="D86" s="6">
        <f>IF('DESARROLLO - COLECCIÓN'!$A86="ok",'DESARROLLO - COLECCIÓN'!E86,"")</f>
        <v>1</v>
      </c>
      <c r="E86" s="6">
        <f>IF('DESARROLLO - COLECCIÓN'!$A86="ok",'DESARROLLO - COLECCIÓN'!F86,"")</f>
        <v>21</v>
      </c>
      <c r="F86" s="6" t="str">
        <f>IF('DESARROLLO - COLECCIÓN'!$A86="ok",'DESARROLLO - COLECCIÓN'!G86,"")</f>
        <v>Economía, comercio y empresas</v>
      </c>
      <c r="G86" s="6">
        <f>IF('DESARROLLO - COLECCIÓN'!$A86="ok",'DESARROLLO - COLECCIÓN'!H86,"")</f>
        <v>2103</v>
      </c>
      <c r="H86" s="6" t="str">
        <f>IF('DESARROLLO - COLECCIÓN'!$A86="ok",'DESARROLLO - COLECCIÓN'!J86,"")</f>
        <v>Empresas</v>
      </c>
      <c r="I86" s="6" t="str">
        <f>IF('DESARROLLO - COLECCIÓN'!$A86="ok",'DESARROLLO - COLECCIÓN'!K86,"")</f>
        <v>DATAEMPRESA</v>
      </c>
      <c r="J86" s="6" t="str">
        <f>IF('DESARROLLO - COLECCIÓN'!$A86="ok",'DESARROLLO - COLECCIÓN'!L86,"")</f>
        <v>Sí</v>
      </c>
      <c r="K86" s="6" t="str">
        <f>IF('DESARROLLO - COLECCIÓN'!$A86="ok",'DESARROLLO - COLECCIÓN'!M86,"")</f>
        <v>Sí</v>
      </c>
    </row>
    <row r="87" spans="1:11" x14ac:dyDescent="0.3">
      <c r="A87" s="6" t="str">
        <f>IF('DESARROLLO - COLECCIÓN'!$A87="ok",'DESARROLLO - COLECCIÓN'!B87,"")</f>
        <v/>
      </c>
      <c r="B87" s="6" t="str">
        <f>IF('DESARROLLO - COLECCIÓN'!$A87="ok",'DESARROLLO - COLECCIÓN'!C87,"")</f>
        <v/>
      </c>
      <c r="C87" s="6" t="str">
        <f>IF('DESARROLLO - COLECCIÓN'!$A87="ok",'DESARROLLO - COLECCIÓN'!D87,"")</f>
        <v/>
      </c>
      <c r="D87" s="6" t="str">
        <f>IF('DESARROLLO - COLECCIÓN'!$A87="ok",'DESARROLLO - COLECCIÓN'!E87,"")</f>
        <v/>
      </c>
      <c r="E87" s="6" t="str">
        <f>IF('DESARROLLO - COLECCIÓN'!$A87="ok",'DESARROLLO - COLECCIÓN'!F87,"")</f>
        <v/>
      </c>
      <c r="F87" s="6" t="str">
        <f>IF('DESARROLLO - COLECCIÓN'!$A87="ok",'DESARROLLO - COLECCIÓN'!G87,"")</f>
        <v/>
      </c>
      <c r="G87" s="6" t="str">
        <f>IF('DESARROLLO - COLECCIÓN'!$A87="ok",'DESARROLLO - COLECCIÓN'!H87,"")</f>
        <v/>
      </c>
      <c r="H87" s="6" t="str">
        <f>IF('DESARROLLO - COLECCIÓN'!$A87="ok",'DESARROLLO - COLECCIÓN'!J87,"")</f>
        <v/>
      </c>
      <c r="I87" s="6" t="str">
        <f>IF('DESARROLLO - COLECCIÓN'!$A87="ok",'DESARROLLO - COLECCIÓN'!K87,"")</f>
        <v/>
      </c>
      <c r="J87" s="6" t="str">
        <f>IF('DESARROLLO - COLECCIÓN'!$A87="ok",'DESARROLLO - COLECCIÓN'!L87,"")</f>
        <v/>
      </c>
      <c r="K87" s="6" t="str">
        <f>IF('DESARROLLO - COLECCIÓN'!$A87="ok",'DESARROLLO - COLECCIÓN'!M87,"")</f>
        <v/>
      </c>
    </row>
    <row r="88" spans="1:11" x14ac:dyDescent="0.3">
      <c r="A88" s="6" t="str">
        <f>IF('DESARROLLO - COLECCIÓN'!$A88="ok",'DESARROLLO - COLECCIÓN'!B88,"")</f>
        <v/>
      </c>
      <c r="B88" s="6" t="str">
        <f>IF('DESARROLLO - COLECCIÓN'!$A88="ok",'DESARROLLO - COLECCIÓN'!C88,"")</f>
        <v/>
      </c>
      <c r="C88" s="6" t="str">
        <f>IF('DESARROLLO - COLECCIÓN'!$A88="ok",'DESARROLLO - COLECCIÓN'!D88,"")</f>
        <v/>
      </c>
      <c r="D88" s="6" t="str">
        <f>IF('DESARROLLO - COLECCIÓN'!$A88="ok",'DESARROLLO - COLECCIÓN'!E88,"")</f>
        <v/>
      </c>
      <c r="E88" s="6" t="str">
        <f>IF('DESARROLLO - COLECCIÓN'!$A88="ok",'DESARROLLO - COLECCIÓN'!F88,"")</f>
        <v/>
      </c>
      <c r="F88" s="6" t="str">
        <f>IF('DESARROLLO - COLECCIÓN'!$A88="ok",'DESARROLLO - COLECCIÓN'!G88,"")</f>
        <v/>
      </c>
      <c r="G88" s="6" t="str">
        <f>IF('DESARROLLO - COLECCIÓN'!$A88="ok",'DESARROLLO - COLECCIÓN'!H88,"")</f>
        <v/>
      </c>
      <c r="H88" s="6" t="str">
        <f>IF('DESARROLLO - COLECCIÓN'!$A88="ok",'DESARROLLO - COLECCIÓN'!J88,"")</f>
        <v/>
      </c>
      <c r="I88" s="6" t="str">
        <f>IF('DESARROLLO - COLECCIÓN'!$A88="ok",'DESARROLLO - COLECCIÓN'!K88,"")</f>
        <v/>
      </c>
      <c r="J88" s="6" t="str">
        <f>IF('DESARROLLO - COLECCIÓN'!$A88="ok",'DESARROLLO - COLECCIÓN'!L88,"")</f>
        <v/>
      </c>
      <c r="K88" s="6" t="str">
        <f>IF('DESARROLLO - COLECCIÓN'!$A88="ok",'DESARROLLO - COLECCIÓN'!M88,"")</f>
        <v/>
      </c>
    </row>
    <row r="89" spans="1:11" x14ac:dyDescent="0.3">
      <c r="A89" s="6" t="str">
        <f>IF('DESARROLLO - COLECCIÓN'!$A89="ok",'DESARROLLO - COLECCIÓN'!B89,"")</f>
        <v/>
      </c>
      <c r="B89" s="6" t="str">
        <f>IF('DESARROLLO - COLECCIÓN'!$A89="ok",'DESARROLLO - COLECCIÓN'!C89,"")</f>
        <v/>
      </c>
      <c r="C89" s="6" t="str">
        <f>IF('DESARROLLO - COLECCIÓN'!$A89="ok",'DESARROLLO - COLECCIÓN'!D89,"")</f>
        <v/>
      </c>
      <c r="D89" s="6" t="str">
        <f>IF('DESARROLLO - COLECCIÓN'!$A89="ok",'DESARROLLO - COLECCIÓN'!E89,"")</f>
        <v/>
      </c>
      <c r="E89" s="6" t="str">
        <f>IF('DESARROLLO - COLECCIÓN'!$A89="ok",'DESARROLLO - COLECCIÓN'!F89,"")</f>
        <v/>
      </c>
      <c r="F89" s="6" t="str">
        <f>IF('DESARROLLO - COLECCIÓN'!$A89="ok",'DESARROLLO - COLECCIÓN'!G89,"")</f>
        <v/>
      </c>
      <c r="G89" s="6" t="str">
        <f>IF('DESARROLLO - COLECCIÓN'!$A89="ok",'DESARROLLO - COLECCIÓN'!H89,"")</f>
        <v/>
      </c>
      <c r="H89" s="6" t="str">
        <f>IF('DESARROLLO - COLECCIÓN'!$A89="ok",'DESARROLLO - COLECCIÓN'!J89,"")</f>
        <v/>
      </c>
      <c r="I89" s="6" t="str">
        <f>IF('DESARROLLO - COLECCIÓN'!$A89="ok",'DESARROLLO - COLECCIÓN'!K89,"")</f>
        <v/>
      </c>
      <c r="J89" s="6" t="str">
        <f>IF('DESARROLLO - COLECCIÓN'!$A89="ok",'DESARROLLO - COLECCIÓN'!L89,"")</f>
        <v/>
      </c>
      <c r="K89" s="6" t="str">
        <f>IF('DESARROLLO - COLECCIÓN'!$A89="ok",'DESARROLLO - COLECCIÓN'!M89,"")</f>
        <v/>
      </c>
    </row>
    <row r="90" spans="1:11" x14ac:dyDescent="0.3">
      <c r="A90" s="6">
        <f>IF('DESARROLLO - COLECCIÓN'!$A90="ok",'DESARROLLO - COLECCIÓN'!B90,"")</f>
        <v>0</v>
      </c>
      <c r="B90" s="6">
        <f>IF('DESARROLLO - COLECCIÓN'!$A90="ok",'DESARROLLO - COLECCIÓN'!C90,"")</f>
        <v>1</v>
      </c>
      <c r="C90" s="6">
        <f>IF('DESARROLLO - COLECCIÓN'!$A90="ok",'DESARROLLO - COLECCIÓN'!D90,"")</f>
        <v>0</v>
      </c>
      <c r="D90" s="6">
        <f>IF('DESARROLLO - COLECCIÓN'!$A90="ok",'DESARROLLO - COLECCIÓN'!E90,"")</f>
        <v>0</v>
      </c>
      <c r="E90" s="6">
        <f>IF('DESARROLLO - COLECCIÓN'!$A90="ok",'DESARROLLO - COLECCIÓN'!F90,"")</f>
        <v>22</v>
      </c>
      <c r="F90" s="6" t="str">
        <f>IF('DESARROLLO - COLECCIÓN'!$A90="ok",'DESARROLLO - COLECCIÓN'!G90,"")</f>
        <v>Social</v>
      </c>
      <c r="G90" s="6">
        <f>IF('DESARROLLO - COLECCIÓN'!$A90="ok",'DESARROLLO - COLECCIÓN'!H90,"")</f>
        <v>2201</v>
      </c>
      <c r="H90" s="6" t="str">
        <f>IF('DESARROLLO - COLECCIÓN'!$A90="ok",'DESARROLLO - COLECCIÓN'!J90,"")</f>
        <v>Delincuencia y aplicación de la ley</v>
      </c>
      <c r="I90" s="6" t="str">
        <f>IF('DESARROLLO - COLECCIÓN'!$A90="ok",'DESARROLLO - COLECCIÓN'!K90,"")</f>
        <v>DATADELITO</v>
      </c>
      <c r="J90" s="6" t="str">
        <f>IF('DESARROLLO - COLECCIÓN'!$A90="ok",'DESARROLLO - COLECCIÓN'!L90,"")</f>
        <v>Sí</v>
      </c>
      <c r="K90" s="6" t="str">
        <f>IF('DESARROLLO - COLECCIÓN'!$A90="ok",'DESARROLLO - COLECCIÓN'!M90,"")</f>
        <v>Sí</v>
      </c>
    </row>
    <row r="91" spans="1:11" x14ac:dyDescent="0.3">
      <c r="A91" s="6">
        <f>IF('DESARROLLO - COLECCIÓN'!$A91="ok",'DESARROLLO - COLECCIÓN'!B91,"")</f>
        <v>0</v>
      </c>
      <c r="B91" s="6">
        <f>IF('DESARROLLO - COLECCIÓN'!$A91="ok",'DESARROLLO - COLECCIÓN'!C91,"")</f>
        <v>1</v>
      </c>
      <c r="C91" s="6">
        <f>IF('DESARROLLO - COLECCIÓN'!$A91="ok",'DESARROLLO - COLECCIÓN'!D91,"")</f>
        <v>0</v>
      </c>
      <c r="D91" s="6">
        <f>IF('DESARROLLO - COLECCIÓN'!$A91="ok",'DESARROLLO - COLECCIÓN'!E91,"")</f>
        <v>0</v>
      </c>
      <c r="E91" s="6">
        <f>IF('DESARROLLO - COLECCIÓN'!$A91="ok",'DESARROLLO - COLECCIÓN'!F91,"")</f>
        <v>22</v>
      </c>
      <c r="F91" s="6" t="str">
        <f>IF('DESARROLLO - COLECCIÓN'!$A91="ok",'DESARROLLO - COLECCIÓN'!G91,"")</f>
        <v>Social</v>
      </c>
      <c r="G91" s="6">
        <f>IF('DESARROLLO - COLECCIÓN'!$A91="ok",'DESARROLLO - COLECCIÓN'!H91,"")</f>
        <v>2202</v>
      </c>
      <c r="H91" s="6" t="str">
        <f>IF('DESARROLLO - COLECCIÓN'!$A91="ok",'DESARROLLO - COLECCIÓN'!J91,"")</f>
        <v>Demografía</v>
      </c>
      <c r="I91" s="6" t="str">
        <f>IF('DESARROLLO - COLECCIÓN'!$A91="ok",'DESARROLLO - COLECCIÓN'!K91,"")</f>
        <v>DATADEMOGRAFÍA</v>
      </c>
      <c r="J91" s="6" t="str">
        <f>IF('DESARROLLO - COLECCIÓN'!$A91="ok",'DESARROLLO - COLECCIÓN'!L91,"")</f>
        <v>No</v>
      </c>
      <c r="K91" s="6" t="str">
        <f>IF('DESARROLLO - COLECCIÓN'!$A91="ok",'DESARROLLO - COLECCIÓN'!M91,"")</f>
        <v>No</v>
      </c>
    </row>
    <row r="92" spans="1:11" x14ac:dyDescent="0.3">
      <c r="A92" s="6">
        <f>IF('DESARROLLO - COLECCIÓN'!$A92="ok",'DESARROLLO - COLECCIÓN'!B92,"")</f>
        <v>0</v>
      </c>
      <c r="B92" s="6">
        <f>IF('DESARROLLO - COLECCIÓN'!$A92="ok",'DESARROLLO - COLECCIÓN'!C92,"")</f>
        <v>1</v>
      </c>
      <c r="C92" s="6">
        <f>IF('DESARROLLO - COLECCIÓN'!$A92="ok",'DESARROLLO - COLECCIÓN'!D92,"")</f>
        <v>0</v>
      </c>
      <c r="D92" s="6">
        <f>IF('DESARROLLO - COLECCIÓN'!$A92="ok",'DESARROLLO - COLECCIÓN'!E92,"")</f>
        <v>0</v>
      </c>
      <c r="E92" s="6">
        <f>IF('DESARROLLO - COLECCIÓN'!$A92="ok",'DESARROLLO - COLECCIÓN'!F92,"")</f>
        <v>22</v>
      </c>
      <c r="F92" s="6" t="str">
        <f>IF('DESARROLLO - COLECCIÓN'!$A92="ok",'DESARROLLO - COLECCIÓN'!G92,"")</f>
        <v>Social</v>
      </c>
      <c r="G92" s="6">
        <f>IF('DESARROLLO - COLECCIÓN'!$A92="ok",'DESARROLLO - COLECCIÓN'!H92,"")</f>
        <v>2203</v>
      </c>
      <c r="H92" s="6" t="str">
        <f>IF('DESARROLLO - COLECCIÓN'!$A92="ok",'DESARROLLO - COLECCIÓN'!J92,"")</f>
        <v>Migración</v>
      </c>
      <c r="I92" s="6" t="str">
        <f>IF('DESARROLLO - COLECCIÓN'!$A92="ok",'DESARROLLO - COLECCIÓN'!K92,"")</f>
        <v>DATAMIGRACIÓN</v>
      </c>
      <c r="J92" s="6" t="str">
        <f>IF('DESARROLLO - COLECCIÓN'!$A92="ok",'DESARROLLO - COLECCIÓN'!L92,"")</f>
        <v>Sí</v>
      </c>
      <c r="K92" s="6" t="str">
        <f>IF('DESARROLLO - COLECCIÓN'!$A92="ok",'DESARROLLO - COLECCIÓN'!M92,"")</f>
        <v>Sí</v>
      </c>
    </row>
    <row r="93" spans="1:11" x14ac:dyDescent="0.3">
      <c r="A93" s="6">
        <f>IF('DESARROLLO - COLECCIÓN'!$A93="ok",'DESARROLLO - COLECCIÓN'!B93,"")</f>
        <v>0</v>
      </c>
      <c r="B93" s="6">
        <f>IF('DESARROLLO - COLECCIÓN'!$A93="ok",'DESARROLLO - COLECCIÓN'!C93,"")</f>
        <v>1</v>
      </c>
      <c r="C93" s="6">
        <f>IF('DESARROLLO - COLECCIÓN'!$A93="ok",'DESARROLLO - COLECCIÓN'!D93,"")</f>
        <v>0</v>
      </c>
      <c r="D93" s="6">
        <f>IF('DESARROLLO - COLECCIÓN'!$A93="ok",'DESARROLLO - COLECCIÓN'!E93,"")</f>
        <v>0</v>
      </c>
      <c r="E93" s="6">
        <f>IF('DESARROLLO - COLECCIÓN'!$A93="ok",'DESARROLLO - COLECCIÓN'!F93,"")</f>
        <v>22</v>
      </c>
      <c r="F93" s="6" t="str">
        <f>IF('DESARROLLO - COLECCIÓN'!$A93="ok",'DESARROLLO - COLECCIÓN'!G93,"")</f>
        <v>Social</v>
      </c>
      <c r="G93" s="6">
        <f>IF('DESARROLLO - COLECCIÓN'!$A93="ok",'DESARROLLO - COLECCIÓN'!H93,"")</f>
        <v>2204</v>
      </c>
      <c r="H93" s="6" t="str">
        <f>IF('DESARROLLO - COLECCIÓN'!$A93="ok",'DESARROLLO - COLECCIÓN'!J93,"")</f>
        <v>Pueblos Indígenas</v>
      </c>
      <c r="I93" s="6" t="str">
        <f>IF('DESARROLLO - COLECCIÓN'!$A93="ok",'DESARROLLO - COLECCIÓN'!K93,"")</f>
        <v>DATAPUEBLOS</v>
      </c>
      <c r="J93" s="6" t="str">
        <f>IF('DESARROLLO - COLECCIÓN'!$A93="ok",'DESARROLLO - COLECCIÓN'!L93,"")</f>
        <v>No</v>
      </c>
      <c r="K93" s="6" t="str">
        <f>IF('DESARROLLO - COLECCIÓN'!$A93="ok",'DESARROLLO - COLECCIÓN'!M93,"")</f>
        <v>No</v>
      </c>
    </row>
    <row r="94" spans="1:11" x14ac:dyDescent="0.3">
      <c r="A94" s="6" t="e">
        <f>IF('DESARROLLO - COLECCIÓN'!#REF!="ok",'DESARROLLO - COLECCIÓN'!#REF!,"")</f>
        <v>#REF!</v>
      </c>
      <c r="B94" s="6" t="e">
        <f>IF('DESARROLLO - COLECCIÓN'!#REF!="ok",'DESARROLLO - COLECCIÓN'!#REF!,"")</f>
        <v>#REF!</v>
      </c>
      <c r="C94" s="6" t="e">
        <f>IF('DESARROLLO - COLECCIÓN'!#REF!="ok",'DESARROLLO - COLECCIÓN'!#REF!,"")</f>
        <v>#REF!</v>
      </c>
      <c r="D94" s="6" t="e">
        <f>IF('DESARROLLO - COLECCIÓN'!#REF!="ok",'DESARROLLO - COLECCIÓN'!#REF!,"")</f>
        <v>#REF!</v>
      </c>
      <c r="E94" s="6" t="e">
        <f>IF('DESARROLLO - COLECCIÓN'!#REF!="ok",'DESARROLLO - COLECCIÓN'!#REF!,"")</f>
        <v>#REF!</v>
      </c>
      <c r="F94" s="6" t="e">
        <f>IF('DESARROLLO - COLECCIÓN'!#REF!="ok",'DESARROLLO - COLECCIÓN'!#REF!,"")</f>
        <v>#REF!</v>
      </c>
      <c r="G94" s="6" t="e">
        <f>IF('DESARROLLO - COLECCIÓN'!#REF!="ok",'DESARROLLO - COLECCIÓN'!#REF!,"")</f>
        <v>#REF!</v>
      </c>
      <c r="H94" s="6" t="e">
        <f>IF('DESARROLLO - COLECCIÓN'!#REF!="ok",'DESARROLLO - COLECCIÓN'!#REF!,"")</f>
        <v>#REF!</v>
      </c>
      <c r="I94" s="6" t="e">
        <f>IF('DESARROLLO - COLECCIÓN'!#REF!="ok",'DESARROLLO - COLECCIÓN'!#REF!,"")</f>
        <v>#REF!</v>
      </c>
      <c r="J94" s="6" t="e">
        <f>IF('DESARROLLO - COLECCIÓN'!#REF!="ok",'DESARROLLO - COLECCIÓN'!#REF!,"")</f>
        <v>#REF!</v>
      </c>
      <c r="K94" s="6" t="e">
        <f>IF('DESARROLLO - COLECCIÓN'!#REF!="ok",'DESARROLLO - COLECCIÓN'!#REF!,"")</f>
        <v>#REF!</v>
      </c>
    </row>
    <row r="95" spans="1:11" x14ac:dyDescent="0.3">
      <c r="A95" s="6">
        <f>IF('DESARROLLO - COLECCIÓN'!$A94="ok",'DESARROLLO - COLECCIÓN'!B94,"")</f>
        <v>0</v>
      </c>
      <c r="B95" s="6">
        <f>IF('DESARROLLO - COLECCIÓN'!$A94="ok",'DESARROLLO - COLECCIÓN'!C94,"")</f>
        <v>1</v>
      </c>
      <c r="C95" s="6">
        <f>IF('DESARROLLO - COLECCIÓN'!$A94="ok",'DESARROLLO - COLECCIÓN'!D94,"")</f>
        <v>0</v>
      </c>
      <c r="D95" s="6">
        <f>IF('DESARROLLO - COLECCIÓN'!$A94="ok",'DESARROLLO - COLECCIÓN'!E94,"")</f>
        <v>1</v>
      </c>
      <c r="E95" s="6">
        <f>IF('DESARROLLO - COLECCIÓN'!$A94="ok",'DESARROLLO - COLECCIÓN'!F94,"")</f>
        <v>22</v>
      </c>
      <c r="F95" s="6" t="str">
        <f>IF('DESARROLLO - COLECCIÓN'!$A94="ok",'DESARROLLO - COLECCIÓN'!G94,"")</f>
        <v>Social</v>
      </c>
      <c r="G95" s="6">
        <f>IF('DESARROLLO - COLECCIÓN'!$A94="ok",'DESARROLLO - COLECCIÓN'!H94,"")</f>
        <v>2206</v>
      </c>
      <c r="H95" s="6" t="str">
        <f>IF('DESARROLLO - COLECCIÓN'!$A94="ok",'DESARROLLO - COLECCIÓN'!J94,"")</f>
        <v>Trabajo</v>
      </c>
      <c r="I95" s="6" t="str">
        <f>IF('DESARROLLO - COLECCIÓN'!$A94="ok",'DESARROLLO - COLECCIÓN'!K94,"")</f>
        <v>DATATRABAJO</v>
      </c>
      <c r="J95" s="6" t="str">
        <f>IF('DESARROLLO - COLECCIÓN'!$A94="ok",'DESARROLLO - COLECCIÓN'!L94,"")</f>
        <v>Sí</v>
      </c>
      <c r="K95" s="6" t="str">
        <f>IF('DESARROLLO - COLECCIÓN'!$A94="ok",'DESARROLLO - COLECCIÓN'!M94,"")</f>
        <v>No</v>
      </c>
    </row>
    <row r="96" spans="1:11" x14ac:dyDescent="0.3">
      <c r="A96" s="6">
        <f>IF('DESARROLLO - COLECCIÓN'!$A95="ok",'DESARROLLO - COLECCIÓN'!B95,"")</f>
        <v>0</v>
      </c>
      <c r="B96" s="6">
        <f>IF('DESARROLLO - COLECCIÓN'!$A95="ok",'DESARROLLO - COLECCIÓN'!C95,"")</f>
        <v>1</v>
      </c>
      <c r="C96" s="6">
        <f>IF('DESARROLLO - COLECCIÓN'!$A95="ok",'DESARROLLO - COLECCIÓN'!D95,"")</f>
        <v>0</v>
      </c>
      <c r="D96" s="6">
        <f>IF('DESARROLLO - COLECCIÓN'!$A95="ok",'DESARROLLO - COLECCIÓN'!E95,"")</f>
        <v>0</v>
      </c>
      <c r="E96" s="6">
        <f>IF('DESARROLLO - COLECCIÓN'!$A95="ok",'DESARROLLO - COLECCIÓN'!F95,"")</f>
        <v>22</v>
      </c>
      <c r="F96" s="6" t="str">
        <f>IF('DESARROLLO - COLECCIÓN'!$A95="ok",'DESARROLLO - COLECCIÓN'!G95,"")</f>
        <v>Social</v>
      </c>
      <c r="G96" s="6">
        <f>IF('DESARROLLO - COLECCIÓN'!$A95="ok",'DESARROLLO - COLECCIÓN'!H95,"")</f>
        <v>2207</v>
      </c>
      <c r="H96" s="6" t="str">
        <f>IF('DESARROLLO - COLECCIÓN'!$A95="ok",'DESARROLLO - COLECCIÓN'!J95,"")</f>
        <v>Religión</v>
      </c>
      <c r="I96" s="6" t="str">
        <f>IF('DESARROLLO - COLECCIÓN'!$A95="ok",'DESARROLLO - COLECCIÓN'!K95,"")</f>
        <v>DATARELIGIÓN</v>
      </c>
      <c r="J96" s="6" t="str">
        <f>IF('DESARROLLO - COLECCIÓN'!$A95="ok",'DESARROLLO - COLECCIÓN'!L95,"")</f>
        <v>No</v>
      </c>
      <c r="K96" s="6" t="str">
        <f>IF('DESARROLLO - COLECCIÓN'!$A95="ok",'DESARROLLO - COLECCIÓN'!M95,"")</f>
        <v>No</v>
      </c>
    </row>
    <row r="97" spans="1:11" x14ac:dyDescent="0.3">
      <c r="A97" s="6" t="str">
        <f>IF('DESARROLLO - COLECCIÓN'!$A96="ok",'DESARROLLO - COLECCIÓN'!B96,"")</f>
        <v/>
      </c>
      <c r="B97" s="6" t="str">
        <f>IF('DESARROLLO - COLECCIÓN'!$A96="ok",'DESARROLLO - COLECCIÓN'!C96,"")</f>
        <v/>
      </c>
      <c r="C97" s="6" t="str">
        <f>IF('DESARROLLO - COLECCIÓN'!$A96="ok",'DESARROLLO - COLECCIÓN'!D96,"")</f>
        <v/>
      </c>
      <c r="D97" s="6" t="str">
        <f>IF('DESARROLLO - COLECCIÓN'!$A96="ok",'DESARROLLO - COLECCIÓN'!E96,"")</f>
        <v/>
      </c>
      <c r="E97" s="6" t="str">
        <f>IF('DESARROLLO - COLECCIÓN'!$A96="ok",'DESARROLLO - COLECCIÓN'!F96,"")</f>
        <v/>
      </c>
      <c r="F97" s="6" t="str">
        <f>IF('DESARROLLO - COLECCIÓN'!$A96="ok",'DESARROLLO - COLECCIÓN'!G96,"")</f>
        <v/>
      </c>
      <c r="G97" s="6" t="str">
        <f>IF('DESARROLLO - COLECCIÓN'!$A96="ok",'DESARROLLO - COLECCIÓN'!H96,"")</f>
        <v/>
      </c>
      <c r="H97" s="6" t="str">
        <f>IF('DESARROLLO - COLECCIÓN'!$A96="ok",'DESARROLLO - COLECCIÓN'!J96,"")</f>
        <v/>
      </c>
      <c r="I97" s="6" t="str">
        <f>IF('DESARROLLO - COLECCIÓN'!$A96="ok",'DESARROLLO - COLECCIÓN'!K96,"")</f>
        <v/>
      </c>
      <c r="J97" s="6" t="str">
        <f>IF('DESARROLLO - COLECCIÓN'!$A96="ok",'DESARROLLO - COLECCIÓN'!L96,"")</f>
        <v/>
      </c>
      <c r="K97" s="6" t="str">
        <f>IF('DESARROLLO - COLECCIÓN'!$A96="ok",'DESARROLLO - COLECCIÓN'!M96,"")</f>
        <v/>
      </c>
    </row>
    <row r="98" spans="1:11" x14ac:dyDescent="0.3">
      <c r="A98" s="6" t="str">
        <f>IF('DESARROLLO - COLECCIÓN'!$A97="ok",'DESARROLLO - COLECCIÓN'!B97,"")</f>
        <v/>
      </c>
      <c r="B98" s="6" t="str">
        <f>IF('DESARROLLO - COLECCIÓN'!$A97="ok",'DESARROLLO - COLECCIÓN'!C97,"")</f>
        <v/>
      </c>
      <c r="C98" s="6" t="str">
        <f>IF('DESARROLLO - COLECCIÓN'!$A97="ok",'DESARROLLO - COLECCIÓN'!D97,"")</f>
        <v/>
      </c>
      <c r="D98" s="6" t="str">
        <f>IF('DESARROLLO - COLECCIÓN'!$A97="ok",'DESARROLLO - COLECCIÓN'!E97,"")</f>
        <v/>
      </c>
      <c r="E98" s="6" t="str">
        <f>IF('DESARROLLO - COLECCIÓN'!$A97="ok",'DESARROLLO - COLECCIÓN'!F97,"")</f>
        <v/>
      </c>
      <c r="F98" s="6" t="str">
        <f>IF('DESARROLLO - COLECCIÓN'!$A97="ok",'DESARROLLO - COLECCIÓN'!G97,"")</f>
        <v/>
      </c>
      <c r="G98" s="6" t="str">
        <f>IF('DESARROLLO - COLECCIÓN'!$A97="ok",'DESARROLLO - COLECCIÓN'!H97,"")</f>
        <v/>
      </c>
      <c r="H98" s="6" t="str">
        <f>IF('DESARROLLO - COLECCIÓN'!$A97="ok",'DESARROLLO - COLECCIÓN'!J97,"")</f>
        <v/>
      </c>
      <c r="I98" s="6" t="str">
        <f>IF('DESARROLLO - COLECCIÓN'!$A97="ok",'DESARROLLO - COLECCIÓN'!K97,"")</f>
        <v/>
      </c>
      <c r="J98" s="6" t="str">
        <f>IF('DESARROLLO - COLECCIÓN'!$A97="ok",'DESARROLLO - COLECCIÓN'!L97,"")</f>
        <v/>
      </c>
      <c r="K98" s="6" t="str">
        <f>IF('DESARROLLO - COLECCIÓN'!$A97="ok",'DESARROLLO - COLECCIÓN'!M97,"")</f>
        <v/>
      </c>
    </row>
    <row r="99" spans="1:11" x14ac:dyDescent="0.3">
      <c r="A99" s="6" t="str">
        <f>IF('DESARROLLO - COLECCIÓN'!$A98="ok",'DESARROLLO - COLECCIÓN'!B98,"")</f>
        <v/>
      </c>
      <c r="B99" s="6" t="str">
        <f>IF('DESARROLLO - COLECCIÓN'!$A98="ok",'DESARROLLO - COLECCIÓN'!C98,"")</f>
        <v/>
      </c>
      <c r="C99" s="6" t="str">
        <f>IF('DESARROLLO - COLECCIÓN'!$A98="ok",'DESARROLLO - COLECCIÓN'!D98,"")</f>
        <v/>
      </c>
      <c r="D99" s="6" t="str">
        <f>IF('DESARROLLO - COLECCIÓN'!$A98="ok",'DESARROLLO - COLECCIÓN'!E98,"")</f>
        <v/>
      </c>
      <c r="E99" s="6" t="str">
        <f>IF('DESARROLLO - COLECCIÓN'!$A98="ok",'DESARROLLO - COLECCIÓN'!F98,"")</f>
        <v/>
      </c>
      <c r="F99" s="6" t="str">
        <f>IF('DESARROLLO - COLECCIÓN'!$A98="ok",'DESARROLLO - COLECCIÓN'!G98,"")</f>
        <v/>
      </c>
      <c r="G99" s="6" t="str">
        <f>IF('DESARROLLO - COLECCIÓN'!$A98="ok",'DESARROLLO - COLECCIÓN'!H98,"")</f>
        <v/>
      </c>
      <c r="H99" s="6" t="str">
        <f>IF('DESARROLLO - COLECCIÓN'!$A98="ok",'DESARROLLO - COLECCIÓN'!J98,"")</f>
        <v/>
      </c>
      <c r="I99" s="6" t="str">
        <f>IF('DESARROLLO - COLECCIÓN'!$A98="ok",'DESARROLLO - COLECCIÓN'!K98,"")</f>
        <v/>
      </c>
      <c r="J99" s="6" t="str">
        <f>IF('DESARROLLO - COLECCIÓN'!$A98="ok",'DESARROLLO - COLECCIÓN'!L98,"")</f>
        <v/>
      </c>
      <c r="K99" s="6" t="str">
        <f>IF('DESARROLLO - COLECCIÓN'!$A98="ok",'DESARROLLO - COLECCIÓN'!M98,"")</f>
        <v/>
      </c>
    </row>
    <row r="100" spans="1:11" x14ac:dyDescent="0.3">
      <c r="A100" s="6" t="str">
        <f>IF('DESARROLLO - COLECCIÓN'!$A99="ok",'DESARROLLO - COLECCIÓN'!B99,"")</f>
        <v/>
      </c>
      <c r="B100" s="6" t="str">
        <f>IF('DESARROLLO - COLECCIÓN'!$A99="ok",'DESARROLLO - COLECCIÓN'!C99,"")</f>
        <v/>
      </c>
      <c r="C100" s="6" t="str">
        <f>IF('DESARROLLO - COLECCIÓN'!$A99="ok",'DESARROLLO - COLECCIÓN'!D99,"")</f>
        <v/>
      </c>
      <c r="D100" s="6" t="str">
        <f>IF('DESARROLLO - COLECCIÓN'!$A99="ok",'DESARROLLO - COLECCIÓN'!E99,"")</f>
        <v/>
      </c>
      <c r="E100" s="6" t="str">
        <f>IF('DESARROLLO - COLECCIÓN'!$A99="ok",'DESARROLLO - COLECCIÓN'!F99,"")</f>
        <v/>
      </c>
      <c r="F100" s="6" t="str">
        <f>IF('DESARROLLO - COLECCIÓN'!$A99="ok",'DESARROLLO - COLECCIÓN'!G99,"")</f>
        <v/>
      </c>
      <c r="G100" s="6" t="str">
        <f>IF('DESARROLLO - COLECCIÓN'!$A99="ok",'DESARROLLO - COLECCIÓN'!H99,"")</f>
        <v/>
      </c>
      <c r="H100" s="6" t="str">
        <f>IF('DESARROLLO - COLECCIÓN'!$A99="ok",'DESARROLLO - COLECCIÓN'!J99,"")</f>
        <v/>
      </c>
      <c r="I100" s="6" t="str">
        <f>IF('DESARROLLO - COLECCIÓN'!$A99="ok",'DESARROLLO - COLECCIÓN'!K99,"")</f>
        <v/>
      </c>
      <c r="J100" s="6" t="str">
        <f>IF('DESARROLLO - COLECCIÓN'!$A99="ok",'DESARROLLO - COLECCIÓN'!L99,"")</f>
        <v/>
      </c>
      <c r="K100" s="6" t="str">
        <f>IF('DESARROLLO - COLECCIÓN'!$A99="ok",'DESARROLLO - COLECCIÓN'!M99,"")</f>
        <v/>
      </c>
    </row>
    <row r="101" spans="1:11" x14ac:dyDescent="0.3">
      <c r="A101" s="6" t="str">
        <f>IF('DESARROLLO - COLECCIÓN'!$A100="ok",'DESARROLLO - COLECCIÓN'!B100,"")</f>
        <v/>
      </c>
      <c r="B101" s="6" t="str">
        <f>IF('DESARROLLO - COLECCIÓN'!$A100="ok",'DESARROLLO - COLECCIÓN'!C100,"")</f>
        <v/>
      </c>
      <c r="C101" s="6" t="str">
        <f>IF('DESARROLLO - COLECCIÓN'!$A100="ok",'DESARROLLO - COLECCIÓN'!D100,"")</f>
        <v/>
      </c>
      <c r="D101" s="6" t="str">
        <f>IF('DESARROLLO - COLECCIÓN'!$A100="ok",'DESARROLLO - COLECCIÓN'!E100,"")</f>
        <v/>
      </c>
      <c r="E101" s="6" t="str">
        <f>IF('DESARROLLO - COLECCIÓN'!$A100="ok",'DESARROLLO - COLECCIÓN'!F100,"")</f>
        <v/>
      </c>
      <c r="F101" s="6" t="str">
        <f>IF('DESARROLLO - COLECCIÓN'!$A100="ok",'DESARROLLO - COLECCIÓN'!G100,"")</f>
        <v/>
      </c>
      <c r="G101" s="6" t="str">
        <f>IF('DESARROLLO - COLECCIÓN'!$A100="ok",'DESARROLLO - COLECCIÓN'!H100,"")</f>
        <v/>
      </c>
      <c r="H101" s="6" t="str">
        <f>IF('DESARROLLO - COLECCIÓN'!$A100="ok",'DESARROLLO - COLECCIÓN'!J100,"")</f>
        <v/>
      </c>
      <c r="I101" s="6" t="str">
        <f>IF('DESARROLLO - COLECCIÓN'!$A100="ok",'DESARROLLO - COLECCIÓN'!K100,"")</f>
        <v/>
      </c>
      <c r="J101" s="6" t="str">
        <f>IF('DESARROLLO - COLECCIÓN'!$A100="ok",'DESARROLLO - COLECCIÓN'!L100,"")</f>
        <v/>
      </c>
      <c r="K101" s="6" t="str">
        <f>IF('DESARROLLO - COLECCIÓN'!$A100="ok",'DESARROLLO - COLECCIÓN'!M100,"")</f>
        <v/>
      </c>
    </row>
    <row r="102" spans="1:11" x14ac:dyDescent="0.3">
      <c r="A102" s="6" t="str">
        <f>IF('DESARROLLO - COLECCIÓN'!$A101="ok",'DESARROLLO - COLECCIÓN'!B101,"")</f>
        <v/>
      </c>
      <c r="B102" s="6" t="str">
        <f>IF('DESARROLLO - COLECCIÓN'!$A101="ok",'DESARROLLO - COLECCIÓN'!C101,"")</f>
        <v/>
      </c>
      <c r="C102" s="6" t="str">
        <f>IF('DESARROLLO - COLECCIÓN'!$A101="ok",'DESARROLLO - COLECCIÓN'!D101,"")</f>
        <v/>
      </c>
      <c r="D102" s="6" t="str">
        <f>IF('DESARROLLO - COLECCIÓN'!$A101="ok",'DESARROLLO - COLECCIÓN'!E101,"")</f>
        <v/>
      </c>
      <c r="E102" s="6" t="str">
        <f>IF('DESARROLLO - COLECCIÓN'!$A101="ok",'DESARROLLO - COLECCIÓN'!F101,"")</f>
        <v/>
      </c>
      <c r="F102" s="6" t="str">
        <f>IF('DESARROLLO - COLECCIÓN'!$A101="ok",'DESARROLLO - COLECCIÓN'!G101,"")</f>
        <v/>
      </c>
      <c r="G102" s="6" t="str">
        <f>IF('DESARROLLO - COLECCIÓN'!$A101="ok",'DESARROLLO - COLECCIÓN'!H101,"")</f>
        <v/>
      </c>
      <c r="H102" s="6" t="str">
        <f>IF('DESARROLLO - COLECCIÓN'!$A101="ok",'DESARROLLO - COLECCIÓN'!J101,"")</f>
        <v/>
      </c>
      <c r="I102" s="6" t="str">
        <f>IF('DESARROLLO - COLECCIÓN'!$A101="ok",'DESARROLLO - COLECCIÓN'!K101,"")</f>
        <v/>
      </c>
      <c r="J102" s="6" t="str">
        <f>IF('DESARROLLO - COLECCIÓN'!$A101="ok",'DESARROLLO - COLECCIÓN'!L101,"")</f>
        <v/>
      </c>
      <c r="K102" s="6" t="str">
        <f>IF('DESARROLLO - COLECCIÓN'!$A101="ok",'DESARROLLO - COLECCIÓN'!M101,"")</f>
        <v/>
      </c>
    </row>
    <row r="103" spans="1:11" x14ac:dyDescent="0.3">
      <c r="A103" s="6" t="str">
        <f>IF('DESARROLLO - COLECCIÓN'!$A102="ok",'DESARROLLO - COLECCIÓN'!B102,"")</f>
        <v/>
      </c>
      <c r="B103" s="6" t="str">
        <f>IF('DESARROLLO - COLECCIÓN'!$A102="ok",'DESARROLLO - COLECCIÓN'!C102,"")</f>
        <v/>
      </c>
      <c r="C103" s="6" t="str">
        <f>IF('DESARROLLO - COLECCIÓN'!$A102="ok",'DESARROLLO - COLECCIÓN'!D102,"")</f>
        <v/>
      </c>
      <c r="D103" s="6" t="str">
        <f>IF('DESARROLLO - COLECCIÓN'!$A102="ok",'DESARROLLO - COLECCIÓN'!E102,"")</f>
        <v/>
      </c>
      <c r="E103" s="6" t="str">
        <f>IF('DESARROLLO - COLECCIÓN'!$A102="ok",'DESARROLLO - COLECCIÓN'!F102,"")</f>
        <v/>
      </c>
      <c r="F103" s="6" t="str">
        <f>IF('DESARROLLO - COLECCIÓN'!$A102="ok",'DESARROLLO - COLECCIÓN'!G102,"")</f>
        <v/>
      </c>
      <c r="G103" s="6" t="str">
        <f>IF('DESARROLLO - COLECCIÓN'!$A102="ok",'DESARROLLO - COLECCIÓN'!H102,"")</f>
        <v/>
      </c>
      <c r="H103" s="6" t="str">
        <f>IF('DESARROLLO - COLECCIÓN'!$A102="ok",'DESARROLLO - COLECCIÓN'!J102,"")</f>
        <v/>
      </c>
      <c r="I103" s="6" t="str">
        <f>IF('DESARROLLO - COLECCIÓN'!$A102="ok",'DESARROLLO - COLECCIÓN'!K102,"")</f>
        <v/>
      </c>
      <c r="J103" s="6" t="str">
        <f>IF('DESARROLLO - COLECCIÓN'!$A102="ok",'DESARROLLO - COLECCIÓN'!L102,"")</f>
        <v/>
      </c>
      <c r="K103" s="6" t="str">
        <f>IF('DESARROLLO - COLECCIÓN'!$A102="ok",'DESARROLLO - COLECCIÓN'!M102,"")</f>
        <v/>
      </c>
    </row>
    <row r="104" spans="1:11" x14ac:dyDescent="0.3">
      <c r="A104" s="6" t="str">
        <f>IF('DESARROLLO - COLECCIÓN'!$A103="ok",'DESARROLLO - COLECCIÓN'!B103,"")</f>
        <v/>
      </c>
      <c r="B104" s="6" t="str">
        <f>IF('DESARROLLO - COLECCIÓN'!$A103="ok",'DESARROLLO - COLECCIÓN'!C103,"")</f>
        <v/>
      </c>
      <c r="C104" s="6" t="str">
        <f>IF('DESARROLLO - COLECCIÓN'!$A103="ok",'DESARROLLO - COLECCIÓN'!D103,"")</f>
        <v/>
      </c>
      <c r="D104" s="6" t="str">
        <f>IF('DESARROLLO - COLECCIÓN'!$A103="ok",'DESARROLLO - COLECCIÓN'!E103,"")</f>
        <v/>
      </c>
      <c r="E104" s="6" t="str">
        <f>IF('DESARROLLO - COLECCIÓN'!$A103="ok",'DESARROLLO - COLECCIÓN'!F103,"")</f>
        <v/>
      </c>
      <c r="F104" s="6" t="str">
        <f>IF('DESARROLLO - COLECCIÓN'!$A103="ok",'DESARROLLO - COLECCIÓN'!G103,"")</f>
        <v/>
      </c>
      <c r="G104" s="6" t="str">
        <f>IF('DESARROLLO - COLECCIÓN'!$A103="ok",'DESARROLLO - COLECCIÓN'!H103,"")</f>
        <v/>
      </c>
      <c r="H104" s="6" t="str">
        <f>IF('DESARROLLO - COLECCIÓN'!$A103="ok",'DESARROLLO - COLECCIÓN'!J103,"")</f>
        <v/>
      </c>
      <c r="I104" s="6" t="str">
        <f>IF('DESARROLLO - COLECCIÓN'!$A103="ok",'DESARROLLO - COLECCIÓN'!K103,"")</f>
        <v/>
      </c>
      <c r="J104" s="6" t="str">
        <f>IF('DESARROLLO - COLECCIÓN'!$A103="ok",'DESARROLLO - COLECCIÓN'!L103,"")</f>
        <v/>
      </c>
      <c r="K104" s="6" t="str">
        <f>IF('DESARROLLO - COLECCIÓN'!$A103="ok",'DESARROLLO - COLECCIÓN'!M103,"")</f>
        <v/>
      </c>
    </row>
    <row r="105" spans="1:11" x14ac:dyDescent="0.3">
      <c r="A105" s="6" t="str">
        <f>IF('DESARROLLO - COLECCIÓN'!$A104="ok",'DESARROLLO - COLECCIÓN'!B104,"")</f>
        <v/>
      </c>
      <c r="B105" s="6" t="str">
        <f>IF('DESARROLLO - COLECCIÓN'!$A104="ok",'DESARROLLO - COLECCIÓN'!C104,"")</f>
        <v/>
      </c>
      <c r="C105" s="6" t="str">
        <f>IF('DESARROLLO - COLECCIÓN'!$A104="ok",'DESARROLLO - COLECCIÓN'!D104,"")</f>
        <v/>
      </c>
      <c r="D105" s="6" t="str">
        <f>IF('DESARROLLO - COLECCIÓN'!$A104="ok",'DESARROLLO - COLECCIÓN'!E104,"")</f>
        <v/>
      </c>
      <c r="E105" s="6" t="str">
        <f>IF('DESARROLLO - COLECCIÓN'!$A104="ok",'DESARROLLO - COLECCIÓN'!F104,"")</f>
        <v/>
      </c>
      <c r="F105" s="6" t="str">
        <f>IF('DESARROLLO - COLECCIÓN'!$A104="ok",'DESARROLLO - COLECCIÓN'!G104,"")</f>
        <v/>
      </c>
      <c r="G105" s="6" t="str">
        <f>IF('DESARROLLO - COLECCIÓN'!$A104="ok",'DESARROLLO - COLECCIÓN'!H104,"")</f>
        <v/>
      </c>
      <c r="H105" s="6" t="str">
        <f>IF('DESARROLLO - COLECCIÓN'!$A104="ok",'DESARROLLO - COLECCIÓN'!J104,"")</f>
        <v/>
      </c>
      <c r="I105" s="6" t="str">
        <f>IF('DESARROLLO - COLECCIÓN'!$A104="ok",'DESARROLLO - COLECCIÓN'!K104,"")</f>
        <v/>
      </c>
      <c r="J105" s="6" t="str">
        <f>IF('DESARROLLO - COLECCIÓN'!$A104="ok",'DESARROLLO - COLECCIÓN'!L104,"")</f>
        <v/>
      </c>
      <c r="K105" s="6" t="str">
        <f>IF('DESARROLLO - COLECCIÓN'!$A104="ok",'DESARROLLO - COLECCIÓN'!M104,"")</f>
        <v/>
      </c>
    </row>
    <row r="106" spans="1:11" x14ac:dyDescent="0.3">
      <c r="A106" s="6" t="str">
        <f>IF('DESARROLLO - COLECCIÓN'!$A105="ok",'DESARROLLO - COLECCIÓN'!B105,"")</f>
        <v/>
      </c>
      <c r="B106" s="6" t="str">
        <f>IF('DESARROLLO - COLECCIÓN'!$A105="ok",'DESARROLLO - COLECCIÓN'!C105,"")</f>
        <v/>
      </c>
      <c r="C106" s="6" t="str">
        <f>IF('DESARROLLO - COLECCIÓN'!$A105="ok",'DESARROLLO - COLECCIÓN'!D105,"")</f>
        <v/>
      </c>
      <c r="D106" s="6" t="str">
        <f>IF('DESARROLLO - COLECCIÓN'!$A105="ok",'DESARROLLO - COLECCIÓN'!E105,"")</f>
        <v/>
      </c>
      <c r="E106" s="6" t="str">
        <f>IF('DESARROLLO - COLECCIÓN'!$A105="ok",'DESARROLLO - COLECCIÓN'!F105,"")</f>
        <v/>
      </c>
      <c r="F106" s="6" t="str">
        <f>IF('DESARROLLO - COLECCIÓN'!$A105="ok",'DESARROLLO - COLECCIÓN'!G105,"")</f>
        <v/>
      </c>
      <c r="G106" s="6" t="str">
        <f>IF('DESARROLLO - COLECCIÓN'!$A105="ok",'DESARROLLO - COLECCIÓN'!H105,"")</f>
        <v/>
      </c>
      <c r="H106" s="6" t="str">
        <f>IF('DESARROLLO - COLECCIÓN'!$A105="ok",'DESARROLLO - COLECCIÓN'!J105,"")</f>
        <v/>
      </c>
      <c r="I106" s="6" t="str">
        <f>IF('DESARROLLO - COLECCIÓN'!$A105="ok",'DESARROLLO - COLECCIÓN'!K105,"")</f>
        <v/>
      </c>
      <c r="J106" s="6" t="str">
        <f>IF('DESARROLLO - COLECCIÓN'!$A105="ok",'DESARROLLO - COLECCIÓN'!L105,"")</f>
        <v/>
      </c>
      <c r="K106" s="6" t="str">
        <f>IF('DESARROLLO - COLECCIÓN'!$A105="ok",'DESARROLLO - COLECCIÓN'!M105,"")</f>
        <v/>
      </c>
    </row>
    <row r="107" spans="1:11" x14ac:dyDescent="0.3">
      <c r="A107" s="6" t="str">
        <f>IF('DESARROLLO - COLECCIÓN'!$A106="ok",'DESARROLLO - COLECCIÓN'!B106,"")</f>
        <v/>
      </c>
      <c r="B107" s="6" t="str">
        <f>IF('DESARROLLO - COLECCIÓN'!$A106="ok",'DESARROLLO - COLECCIÓN'!C106,"")</f>
        <v/>
      </c>
      <c r="C107" s="6" t="str">
        <f>IF('DESARROLLO - COLECCIÓN'!$A106="ok",'DESARROLLO - COLECCIÓN'!D106,"")</f>
        <v/>
      </c>
      <c r="D107" s="6" t="str">
        <f>IF('DESARROLLO - COLECCIÓN'!$A106="ok",'DESARROLLO - COLECCIÓN'!E106,"")</f>
        <v/>
      </c>
      <c r="E107" s="6" t="str">
        <f>IF('DESARROLLO - COLECCIÓN'!$A106="ok",'DESARROLLO - COLECCIÓN'!F106,"")</f>
        <v/>
      </c>
      <c r="F107" s="6" t="str">
        <f>IF('DESARROLLO - COLECCIÓN'!$A106="ok",'DESARROLLO - COLECCIÓN'!G106,"")</f>
        <v/>
      </c>
      <c r="G107" s="6" t="str">
        <f>IF('DESARROLLO - COLECCIÓN'!$A106="ok",'DESARROLLO - COLECCIÓN'!H106,"")</f>
        <v/>
      </c>
      <c r="H107" s="6" t="str">
        <f>IF('DESARROLLO - COLECCIÓN'!$A106="ok",'DESARROLLO - COLECCIÓN'!J106,"")</f>
        <v/>
      </c>
      <c r="I107" s="6" t="str">
        <f>IF('DESARROLLO - COLECCIÓN'!$A106="ok",'DESARROLLO - COLECCIÓN'!K106,"")</f>
        <v/>
      </c>
      <c r="J107" s="6" t="str">
        <f>IF('DESARROLLO - COLECCIÓN'!$A106="ok",'DESARROLLO - COLECCIÓN'!L106,"")</f>
        <v/>
      </c>
      <c r="K107" s="6" t="str">
        <f>IF('DESARROLLO - COLECCIÓN'!$A106="ok",'DESARROLLO - COLECCIÓN'!M106,"")</f>
        <v/>
      </c>
    </row>
    <row r="108" spans="1:11" x14ac:dyDescent="0.3">
      <c r="A108" s="6" t="str">
        <f>IF('DESARROLLO - COLECCIÓN'!$A107="ok",'DESARROLLO - COLECCIÓN'!B107,"")</f>
        <v/>
      </c>
      <c r="B108" s="6" t="str">
        <f>IF('DESARROLLO - COLECCIÓN'!$A107="ok",'DESARROLLO - COLECCIÓN'!C107,"")</f>
        <v/>
      </c>
      <c r="C108" s="6" t="str">
        <f>IF('DESARROLLO - COLECCIÓN'!$A107="ok",'DESARROLLO - COLECCIÓN'!D107,"")</f>
        <v/>
      </c>
      <c r="D108" s="6" t="str">
        <f>IF('DESARROLLO - COLECCIÓN'!$A107="ok",'DESARROLLO - COLECCIÓN'!E107,"")</f>
        <v/>
      </c>
      <c r="E108" s="6" t="str">
        <f>IF('DESARROLLO - COLECCIÓN'!$A107="ok",'DESARROLLO - COLECCIÓN'!F107,"")</f>
        <v/>
      </c>
      <c r="F108" s="6" t="str">
        <f>IF('DESARROLLO - COLECCIÓN'!$A107="ok",'DESARROLLO - COLECCIÓN'!G107,"")</f>
        <v/>
      </c>
      <c r="G108" s="6" t="str">
        <f>IF('DESARROLLO - COLECCIÓN'!$A107="ok",'DESARROLLO - COLECCIÓN'!H107,"")</f>
        <v/>
      </c>
      <c r="H108" s="6" t="str">
        <f>IF('DESARROLLO - COLECCIÓN'!$A107="ok",'DESARROLLO - COLECCIÓN'!J107,"")</f>
        <v/>
      </c>
      <c r="I108" s="6" t="str">
        <f>IF('DESARROLLO - COLECCIÓN'!$A107="ok",'DESARROLLO - COLECCIÓN'!K107,"")</f>
        <v/>
      </c>
      <c r="J108" s="6" t="str">
        <f>IF('DESARROLLO - COLECCIÓN'!$A107="ok",'DESARROLLO - COLECCIÓN'!L107,"")</f>
        <v/>
      </c>
      <c r="K108" s="6" t="str">
        <f>IF('DESARROLLO - COLECCIÓN'!$A107="ok",'DESARROLLO - COLECCIÓN'!M107,"")</f>
        <v/>
      </c>
    </row>
    <row r="109" spans="1:11" x14ac:dyDescent="0.3">
      <c r="A109" s="6" t="str">
        <f>IF('DESARROLLO - COLECCIÓN'!$A108="ok",'DESARROLLO - COLECCIÓN'!B108,"")</f>
        <v/>
      </c>
      <c r="B109" s="6" t="str">
        <f>IF('DESARROLLO - COLECCIÓN'!$A108="ok",'DESARROLLO - COLECCIÓN'!C108,"")</f>
        <v/>
      </c>
      <c r="C109" s="6" t="str">
        <f>IF('DESARROLLO - COLECCIÓN'!$A108="ok",'DESARROLLO - COLECCIÓN'!D108,"")</f>
        <v/>
      </c>
      <c r="D109" s="6" t="str">
        <f>IF('DESARROLLO - COLECCIÓN'!$A108="ok",'DESARROLLO - COLECCIÓN'!E108,"")</f>
        <v/>
      </c>
      <c r="E109" s="6" t="str">
        <f>IF('DESARROLLO - COLECCIÓN'!$A108="ok",'DESARROLLO - COLECCIÓN'!F108,"")</f>
        <v/>
      </c>
      <c r="F109" s="6" t="str">
        <f>IF('DESARROLLO - COLECCIÓN'!$A108="ok",'DESARROLLO - COLECCIÓN'!G108,"")</f>
        <v/>
      </c>
      <c r="G109" s="6" t="str">
        <f>IF('DESARROLLO - COLECCIÓN'!$A108="ok",'DESARROLLO - COLECCIÓN'!H108,"")</f>
        <v/>
      </c>
      <c r="H109" s="6" t="str">
        <f>IF('DESARROLLO - COLECCIÓN'!$A108="ok",'DESARROLLO - COLECCIÓN'!J108,"")</f>
        <v/>
      </c>
      <c r="I109" s="6" t="str">
        <f>IF('DESARROLLO - COLECCIÓN'!$A108="ok",'DESARROLLO - COLECCIÓN'!K108,"")</f>
        <v/>
      </c>
      <c r="J109" s="6" t="str">
        <f>IF('DESARROLLO - COLECCIÓN'!$A108="ok",'DESARROLLO - COLECCIÓN'!L108,"")</f>
        <v/>
      </c>
      <c r="K109" s="6" t="str">
        <f>IF('DESARROLLO - COLECCIÓN'!$A108="ok",'DESARROLLO - COLECCIÓN'!M108,"")</f>
        <v/>
      </c>
    </row>
    <row r="110" spans="1:11" x14ac:dyDescent="0.3">
      <c r="A110" s="6" t="str">
        <f>IF('DESARROLLO - COLECCIÓN'!$A109="ok",'DESARROLLO - COLECCIÓN'!B109,"")</f>
        <v/>
      </c>
      <c r="B110" s="6" t="str">
        <f>IF('DESARROLLO - COLECCIÓN'!$A109="ok",'DESARROLLO - COLECCIÓN'!C109,"")</f>
        <v/>
      </c>
      <c r="C110" s="6" t="str">
        <f>IF('DESARROLLO - COLECCIÓN'!$A109="ok",'DESARROLLO - COLECCIÓN'!D109,"")</f>
        <v/>
      </c>
      <c r="D110" s="6" t="str">
        <f>IF('DESARROLLO - COLECCIÓN'!$A109="ok",'DESARROLLO - COLECCIÓN'!E109,"")</f>
        <v/>
      </c>
      <c r="E110" s="6" t="str">
        <f>IF('DESARROLLO - COLECCIÓN'!$A109="ok",'DESARROLLO - COLECCIÓN'!F109,"")</f>
        <v/>
      </c>
      <c r="F110" s="6" t="str">
        <f>IF('DESARROLLO - COLECCIÓN'!$A109="ok",'DESARROLLO - COLECCIÓN'!G109,"")</f>
        <v/>
      </c>
      <c r="G110" s="6" t="str">
        <f>IF('DESARROLLO - COLECCIÓN'!$A109="ok",'DESARROLLO - COLECCIÓN'!H109,"")</f>
        <v/>
      </c>
      <c r="H110" s="6" t="str">
        <f>IF('DESARROLLO - COLECCIÓN'!$A109="ok",'DESARROLLO - COLECCIÓN'!J109,"")</f>
        <v/>
      </c>
      <c r="I110" s="6" t="str">
        <f>IF('DESARROLLO - COLECCIÓN'!$A109="ok",'DESARROLLO - COLECCIÓN'!K109,"")</f>
        <v/>
      </c>
      <c r="J110" s="6" t="str">
        <f>IF('DESARROLLO - COLECCIÓN'!$A109="ok",'DESARROLLO - COLECCIÓN'!L109,"")</f>
        <v/>
      </c>
      <c r="K110" s="6" t="str">
        <f>IF('DESARROLLO - COLECCIÓN'!$A109="ok",'DESARROLLO - COLECCIÓN'!M109,"")</f>
        <v/>
      </c>
    </row>
    <row r="111" spans="1:11" x14ac:dyDescent="0.3">
      <c r="A111" s="6" t="str">
        <f>IF('DESARROLLO - COLECCIÓN'!$A110="ok",'DESARROLLO - COLECCIÓN'!B110,"")</f>
        <v/>
      </c>
      <c r="B111" s="6" t="str">
        <f>IF('DESARROLLO - COLECCIÓN'!$A110="ok",'DESARROLLO - COLECCIÓN'!C110,"")</f>
        <v/>
      </c>
      <c r="C111" s="6" t="str">
        <f>IF('DESARROLLO - COLECCIÓN'!$A110="ok",'DESARROLLO - COLECCIÓN'!D110,"")</f>
        <v/>
      </c>
      <c r="D111" s="6" t="str">
        <f>IF('DESARROLLO - COLECCIÓN'!$A110="ok",'DESARROLLO - COLECCIÓN'!E110,"")</f>
        <v/>
      </c>
      <c r="E111" s="6" t="str">
        <f>IF('DESARROLLO - COLECCIÓN'!$A110="ok",'DESARROLLO - COLECCIÓN'!F110,"")</f>
        <v/>
      </c>
      <c r="F111" s="6" t="str">
        <f>IF('DESARROLLO - COLECCIÓN'!$A110="ok",'DESARROLLO - COLECCIÓN'!G110,"")</f>
        <v/>
      </c>
      <c r="G111" s="6" t="str">
        <f>IF('DESARROLLO - COLECCIÓN'!$A110="ok",'DESARROLLO - COLECCIÓN'!H110,"")</f>
        <v/>
      </c>
      <c r="H111" s="6" t="str">
        <f>IF('DESARROLLO - COLECCIÓN'!$A110="ok",'DESARROLLO - COLECCIÓN'!J110,"")</f>
        <v/>
      </c>
      <c r="I111" s="6" t="str">
        <f>IF('DESARROLLO - COLECCIÓN'!$A110="ok",'DESARROLLO - COLECCIÓN'!K110,"")</f>
        <v/>
      </c>
      <c r="J111" s="6" t="str">
        <f>IF('DESARROLLO - COLECCIÓN'!$A110="ok",'DESARROLLO - COLECCIÓN'!L110,"")</f>
        <v/>
      </c>
      <c r="K111" s="6" t="str">
        <f>IF('DESARROLLO - COLECCIÓN'!$A110="ok",'DESARROLLO - COLECCIÓN'!M110,"")</f>
        <v/>
      </c>
    </row>
    <row r="112" spans="1:11" x14ac:dyDescent="0.3">
      <c r="A112" s="6">
        <f>IF('DESARROLLO - COLECCIÓN'!$A111="ok",'DESARROLLO - COLECCIÓN'!B111,"")</f>
        <v>1</v>
      </c>
      <c r="B112" s="6">
        <f>IF('DESARROLLO - COLECCIÓN'!$A111="ok",'DESARROLLO - COLECCIÓN'!C111,"")</f>
        <v>1</v>
      </c>
      <c r="C112" s="6">
        <f>IF('DESARROLLO - COLECCIÓN'!$A111="ok",'DESARROLLO - COLECCIÓN'!D111,"")</f>
        <v>1</v>
      </c>
      <c r="D112" s="6">
        <f>IF('DESARROLLO - COLECCIÓN'!$A111="ok",'DESARROLLO - COLECCIÓN'!E111,"")</f>
        <v>1</v>
      </c>
      <c r="E112" s="6">
        <f>IF('DESARROLLO - COLECCIÓN'!$A111="ok",'DESARROLLO - COLECCIÓN'!F111,"")</f>
        <v>26</v>
      </c>
      <c r="F112" s="6" t="str">
        <f>IF('DESARROLLO - COLECCIÓN'!$A111="ok",'DESARROLLO - COLECCIÓN'!G111,"")</f>
        <v>Mundo</v>
      </c>
      <c r="G112" s="6">
        <f>IF('DESARROLLO - COLECCIÓN'!$A111="ok",'DESARROLLO - COLECCIÓN'!H111,"")</f>
        <v>0</v>
      </c>
      <c r="H112" s="6" t="str">
        <f>IF('DESARROLLO - COLECCIÓN'!$A111="ok",'DESARROLLO - COLECCIÓN'!J111,"")</f>
        <v>Objetivos de Desarrollo Sostenible</v>
      </c>
      <c r="I112" s="6" t="str">
        <f>IF('DESARROLLO - COLECCIÓN'!$A111="ok",'DESARROLLO - COLECCIÓN'!K111,"")</f>
        <v>DATAODS</v>
      </c>
      <c r="J112" s="6" t="str">
        <f>IF('DESARROLLO - COLECCIÓN'!$A111="ok",'DESARROLLO - COLECCIÓN'!L111,"")</f>
        <v>Sí</v>
      </c>
      <c r="K112" s="6" t="str">
        <f>IF('DESARROLLO - COLECCIÓN'!$A111="ok",'DESARROLLO - COLECCIÓN'!M111,"")</f>
        <v>No</v>
      </c>
    </row>
    <row r="113" spans="1:11" x14ac:dyDescent="0.3">
      <c r="A113" s="6">
        <f>IF('DESARROLLO - COLECCIÓN'!$A112="ok",'DESARROLLO - COLECCIÓN'!B112,"")</f>
        <v>1</v>
      </c>
      <c r="B113" s="6">
        <f>IF('DESARROLLO - COLECCIÓN'!$A112="ok",'DESARROLLO - COLECCIÓN'!C112,"")</f>
        <v>1</v>
      </c>
      <c r="C113" s="6">
        <f>IF('DESARROLLO - COLECCIÓN'!$A112="ok",'DESARROLLO - COLECCIÓN'!D112,"")</f>
        <v>1</v>
      </c>
      <c r="D113" s="6">
        <f>IF('DESARROLLO - COLECCIÓN'!$A112="ok",'DESARROLLO - COLECCIÓN'!E112,"")</f>
        <v>1</v>
      </c>
      <c r="E113" s="6">
        <f>IF('DESARROLLO - COLECCIÓN'!$A112="ok",'DESARROLLO - COLECCIÓN'!F112,"")</f>
        <v>26</v>
      </c>
      <c r="F113" s="6" t="str">
        <f>IF('DESARROLLO - COLECCIÓN'!$A112="ok",'DESARROLLO - COLECCIÓN'!G112,"")</f>
        <v>Mundo</v>
      </c>
      <c r="G113" s="6">
        <f>IF('DESARROLLO - COLECCIÓN'!$A112="ok",'DESARROLLO - COLECCIÓN'!H112,"")</f>
        <v>0</v>
      </c>
      <c r="H113" s="6" t="str">
        <f>IF('DESARROLLO - COLECCIÓN'!$A112="ok",'DESARROLLO - COLECCIÓN'!J112,"")</f>
        <v>Organismos Intergubernamentales</v>
      </c>
      <c r="I113" s="6" t="str">
        <f>IF('DESARROLLO - COLECCIÓN'!$A112="ok",'DESARROLLO - COLECCIÓN'!K112,"")</f>
        <v>DATAGLOBAL</v>
      </c>
      <c r="J113" s="6" t="str">
        <f>IF('DESARROLLO - COLECCIÓN'!$A112="ok",'DESARROLLO - COLECCIÓN'!L112,"")</f>
        <v>Sí</v>
      </c>
      <c r="K113" s="6" t="str">
        <f>IF('DESARROLLO - COLECCIÓN'!$A112="ok",'DESARROLLO - COLECCIÓN'!M112,"")</f>
        <v>Sí</v>
      </c>
    </row>
    <row r="114" spans="1:11" x14ac:dyDescent="0.3">
      <c r="A114" s="6">
        <f>IF('DESARROLLO - COLECCIÓN'!$A113="ok",'DESARROLLO - COLECCIÓN'!B113,"")</f>
        <v>1</v>
      </c>
      <c r="B114" s="6">
        <f>IF('DESARROLLO - COLECCIÓN'!$A113="ok",'DESARROLLO - COLECCIÓN'!C113,"")</f>
        <v>1</v>
      </c>
      <c r="C114" s="6">
        <f>IF('DESARROLLO - COLECCIÓN'!$A113="ok",'DESARROLLO - COLECCIÓN'!D113,"")</f>
        <v>0</v>
      </c>
      <c r="D114" s="6">
        <f>IF('DESARROLLO - COLECCIÓN'!$A113="ok",'DESARROLLO - COLECCIÓN'!E113,"")</f>
        <v>0</v>
      </c>
      <c r="E114" s="6">
        <f>IF('DESARROLLO - COLECCIÓN'!$A113="ok",'DESARROLLO - COLECCIÓN'!F113,"")</f>
        <v>26</v>
      </c>
      <c r="F114" s="6" t="str">
        <f>IF('DESARROLLO - COLECCIÓN'!$A113="ok",'DESARROLLO - COLECCIÓN'!G113,"")</f>
        <v>Mundo</v>
      </c>
      <c r="G114" s="6">
        <f>IF('DESARROLLO - COLECCIÓN'!$A113="ok",'DESARROLLO - COLECCIÓN'!H113,"")</f>
        <v>0</v>
      </c>
      <c r="H114" s="6" t="str">
        <f>IF('DESARROLLO - COLECCIÓN'!$A113="ok",'DESARROLLO - COLECCIÓN'!J113,"")</f>
        <v>Salvaguardas</v>
      </c>
      <c r="I114" s="6" t="str">
        <f>IF('DESARROLLO - COLECCIÓN'!$A113="ok",'DESARROLLO - COLECCIÓN'!K113,"")</f>
        <v>DATASALVAGUARDAS</v>
      </c>
      <c r="J114" s="6" t="str">
        <f>IF('DESARROLLO - COLECCIÓN'!$A113="ok",'DESARROLLO - COLECCIÓN'!L113,"")</f>
        <v>Sí</v>
      </c>
      <c r="K114" s="6" t="str">
        <f>IF('DESARROLLO - COLECCIÓN'!$A113="ok",'DESARROLLO - COLECCIÓN'!M113,"")</f>
        <v>No</v>
      </c>
    </row>
    <row r="115" spans="1:11" x14ac:dyDescent="0.3">
      <c r="A115" s="6">
        <f>IF('DESARROLLO - COLECCIÓN'!$A122="ok",'DESARROLLO - COLECCIÓN'!B122,"")</f>
        <v>0</v>
      </c>
      <c r="B115" s="6">
        <f>IF('DESARROLLO - COLECCIÓN'!$A122="ok",'DESARROLLO - COLECCIÓN'!C122,"")</f>
        <v>0</v>
      </c>
      <c r="C115" s="6">
        <f>IF('DESARROLLO - COLECCIÓN'!$A122="ok",'DESARROLLO - COLECCIÓN'!D122,"")</f>
        <v>1</v>
      </c>
      <c r="D115" s="6">
        <f>IF('DESARROLLO - COLECCIÓN'!$A122="ok",'DESARROLLO - COLECCIÓN'!E122,"")</f>
        <v>0</v>
      </c>
      <c r="E115" s="6">
        <f>IF('DESARROLLO - COLECCIÓN'!$A122="ok",'DESARROLLO - COLECCIÓN'!F122,"")</f>
        <v>28</v>
      </c>
      <c r="F115" s="6" t="str">
        <f>IF('DESARROLLO - COLECCIÓN'!$A122="ok",'DESARROLLO - COLECCIÓN'!G122,"")</f>
        <v>Política y Gobierno</v>
      </c>
      <c r="G115" s="6">
        <f>IF('DESARROLLO - COLECCIÓN'!$A122="ok",'DESARROLLO - COLECCIÓN'!H122,"")</f>
        <v>0</v>
      </c>
      <c r="H115" s="6" t="str">
        <f>IF('DESARROLLO - COLECCIÓN'!$A122="ok",'DESARROLLO - COLECCIÓN'!J122,"")</f>
        <v>Programas Gubernamentales</v>
      </c>
      <c r="I115" s="6" t="str">
        <f>IF('DESARROLLO - COLECCIÓN'!$A122="ok",'DESARROLLO - COLECCIÓN'!K122,"")</f>
        <v>DATAEVALUACIÓN</v>
      </c>
      <c r="J115" s="6" t="str">
        <f>IF('DESARROLLO - COLECCIÓN'!$A122="ok",'DESARROLLO - COLECCIÓN'!L122,"")</f>
        <v>Sí</v>
      </c>
      <c r="K115" s="6" t="str">
        <f>IF('DESARROLLO - COLECCIÓN'!$A122="ok",'DESARROLLO - COLECCIÓN'!M122,"")</f>
        <v>Sí</v>
      </c>
    </row>
    <row r="116" spans="1:11" x14ac:dyDescent="0.3">
      <c r="A116" s="6" t="str">
        <f>IF('DESARROLLO - COLECCIÓN'!$A123="ok",'DESARROLLO - COLECCIÓN'!B123,"")</f>
        <v/>
      </c>
      <c r="B116" s="6" t="str">
        <f>IF('DESARROLLO - COLECCIÓN'!$A123="ok",'DESARROLLO - COLECCIÓN'!C123,"")</f>
        <v/>
      </c>
      <c r="C116" s="6" t="str">
        <f>IF('DESARROLLO - COLECCIÓN'!$A123="ok",'DESARROLLO - COLECCIÓN'!D123,"")</f>
        <v/>
      </c>
      <c r="D116" s="6" t="str">
        <f>IF('DESARROLLO - COLECCIÓN'!$A123="ok",'DESARROLLO - COLECCIÓN'!E123,"")</f>
        <v/>
      </c>
      <c r="E116" s="6" t="str">
        <f>IF('DESARROLLO - COLECCIÓN'!$A123="ok",'DESARROLLO - COLECCIÓN'!F123,"")</f>
        <v/>
      </c>
      <c r="F116" s="6" t="str">
        <f>IF('DESARROLLO - COLECCIÓN'!$A123="ok",'DESARROLLO - COLECCIÓN'!G123,"")</f>
        <v/>
      </c>
      <c r="G116" s="6" t="str">
        <f>IF('DESARROLLO - COLECCIÓN'!$A123="ok",'DESARROLLO - COLECCIÓN'!H123,"")</f>
        <v/>
      </c>
      <c r="H116" s="6" t="str">
        <f>IF('DESARROLLO - COLECCIÓN'!$A123="ok",'DESARROLLO - COLECCIÓN'!J123,"")</f>
        <v/>
      </c>
      <c r="I116" s="6" t="str">
        <f>IF('DESARROLLO - COLECCIÓN'!$A123="ok",'DESARROLLO - COLECCIÓN'!K123,"")</f>
        <v/>
      </c>
      <c r="J116" s="6" t="str">
        <f>IF('DESARROLLO - COLECCIÓN'!$A123="ok",'DESARROLLO - COLECCIÓN'!L123,"")</f>
        <v/>
      </c>
      <c r="K116" s="6" t="str">
        <f>IF('DESARROLLO - COLECCIÓN'!$A123="ok",'DESARROLLO - COLECCIÓN'!M123,"")</f>
        <v/>
      </c>
    </row>
    <row r="117" spans="1:11" x14ac:dyDescent="0.3">
      <c r="A117" s="6">
        <f>IF('DESARROLLO - COLECCIÓN'!$A124="ok",'DESARROLLO - COLECCIÓN'!B124,"")</f>
        <v>0</v>
      </c>
      <c r="B117" s="6">
        <f>IF('DESARROLLO - COLECCIÓN'!$A124="ok",'DESARROLLO - COLECCIÓN'!C124,"")</f>
        <v>0</v>
      </c>
      <c r="C117" s="6">
        <f>IF('DESARROLLO - COLECCIÓN'!$A124="ok",'DESARROLLO - COLECCIÓN'!D124,"")</f>
        <v>1</v>
      </c>
      <c r="D117" s="6">
        <f>IF('DESARROLLO - COLECCIÓN'!$A124="ok",'DESARROLLO - COLECCIÓN'!E124,"")</f>
        <v>0</v>
      </c>
      <c r="E117" s="6">
        <f>IF('DESARROLLO - COLECCIÓN'!$A124="ok",'DESARROLLO - COLECCIÓN'!F124,"")</f>
        <v>28</v>
      </c>
      <c r="F117" s="6" t="str">
        <f>IF('DESARROLLO - COLECCIÓN'!$A124="ok",'DESARROLLO - COLECCIÓN'!G124,"")</f>
        <v>Política y Gobierno</v>
      </c>
      <c r="G117" s="6">
        <f>IF('DESARROLLO - COLECCIÓN'!$A124="ok",'DESARROLLO - COLECCIÓN'!H124,"")</f>
        <v>0</v>
      </c>
      <c r="H117" s="6" t="str">
        <f>IF('DESARROLLO - COLECCIÓN'!$A124="ok",'DESARROLLO - COLECCIÓN'!J124,"")</f>
        <v>Elecciones</v>
      </c>
      <c r="I117" s="6" t="str">
        <f>IF('DESARROLLO - COLECCIÓN'!$A124="ok",'DESARROLLO - COLECCIÓN'!K124,"")</f>
        <v>DATAELECCIONES</v>
      </c>
      <c r="J117" s="6" t="str">
        <f>IF('DESARROLLO - COLECCIÓN'!$A124="ok",'DESARROLLO - COLECCIÓN'!L124,"")</f>
        <v>Sí</v>
      </c>
      <c r="K117" s="6" t="str">
        <f>IF('DESARROLLO - COLECCIÓN'!$A124="ok",'DESARROLLO - COLECCIÓN'!M124,"")</f>
        <v>Sí</v>
      </c>
    </row>
    <row r="118" spans="1:11" x14ac:dyDescent="0.3">
      <c r="A118" s="6">
        <f>IF('DESARROLLO - COLECCIÓN'!$A125="ok",'DESARROLLO - COLECCIÓN'!B125,"")</f>
        <v>0</v>
      </c>
      <c r="B118" s="6">
        <f>IF('DESARROLLO - COLECCIÓN'!$A125="ok",'DESARROLLO - COLECCIÓN'!C125,"")</f>
        <v>1</v>
      </c>
      <c r="C118" s="6">
        <f>IF('DESARROLLO - COLECCIÓN'!$A125="ok",'DESARROLLO - COLECCIÓN'!D125,"")</f>
        <v>1</v>
      </c>
      <c r="D118" s="6">
        <f>IF('DESARROLLO - COLECCIÓN'!$A125="ok",'DESARROLLO - COLECCIÓN'!E125,"")</f>
        <v>0</v>
      </c>
      <c r="E118" s="6">
        <f>IF('DESARROLLO - COLECCIÓN'!$A125="ok",'DESARROLLO - COLECCIÓN'!F125,"")</f>
        <v>28</v>
      </c>
      <c r="F118" s="6" t="str">
        <f>IF('DESARROLLO - COLECCIÓN'!$A125="ok",'DESARROLLO - COLECCIÓN'!G125,"")</f>
        <v>Política y Gobierno</v>
      </c>
      <c r="G118" s="6">
        <f>IF('DESARROLLO - COLECCIÓN'!$A125="ok",'DESARROLLO - COLECCIÓN'!H125,"")</f>
        <v>0</v>
      </c>
      <c r="H118" s="6" t="str">
        <f>IF('DESARROLLO - COLECCIÓN'!$A125="ok",'DESARROLLO - COLECCIÓN'!J125,"")</f>
        <v>Transparencia</v>
      </c>
      <c r="I118" s="6" t="str">
        <f>IF('DESARROLLO - COLECCIÓN'!$A125="ok",'DESARROLLO - COLECCIÓN'!K125,"")</f>
        <v>DATATRANSPARENCIA</v>
      </c>
      <c r="J118" s="6" t="str">
        <f>IF('DESARROLLO - COLECCIÓN'!$A125="ok",'DESARROLLO - COLECCIÓN'!L125,"")</f>
        <v>Sí</v>
      </c>
      <c r="K118" s="6" t="str">
        <f>IF('DESARROLLO - COLECCIÓN'!$A125="ok",'DESARROLLO - COLECCIÓN'!M125,"")</f>
        <v>No</v>
      </c>
    </row>
    <row r="119" spans="1:11" x14ac:dyDescent="0.3">
      <c r="A119" s="6">
        <f>IF('DESARROLLO - COLECCIÓN'!$A126="ok",'DESARROLLO - COLECCIÓN'!B126,"")</f>
        <v>0</v>
      </c>
      <c r="B119" s="6">
        <f>IF('DESARROLLO - COLECCIÓN'!$A126="ok",'DESARROLLO - COLECCIÓN'!C126,"")</f>
        <v>1</v>
      </c>
      <c r="C119" s="6">
        <f>IF('DESARROLLO - COLECCIÓN'!$A126="ok",'DESARROLLO - COLECCIÓN'!D126,"")</f>
        <v>1</v>
      </c>
      <c r="D119" s="6">
        <f>IF('DESARROLLO - COLECCIÓN'!$A126="ok",'DESARROLLO - COLECCIÓN'!E126,"")</f>
        <v>0</v>
      </c>
      <c r="E119" s="6">
        <f>IF('DESARROLLO - COLECCIÓN'!$A126="ok",'DESARROLLO - COLECCIÓN'!F126,"")</f>
        <v>29</v>
      </c>
      <c r="F119" s="6" t="str">
        <f>IF('DESARROLLO - COLECCIÓN'!$A126="ok",'DESARROLLO - COLECCIÓN'!G126,"")</f>
        <v>Gobiernos Locales</v>
      </c>
      <c r="G119" s="6">
        <f>IF('DESARROLLO - COLECCIÓN'!$A126="ok",'DESARROLLO - COLECCIÓN'!H126,"")</f>
        <v>0</v>
      </c>
      <c r="H119" s="6" t="str">
        <f>IF('DESARROLLO - COLECCIÓN'!$A126="ok",'DESARROLLO - COLECCIÓN'!J126,"")</f>
        <v>Municipios</v>
      </c>
      <c r="I119" s="6" t="str">
        <f>IF('DESARROLLO - COLECCIÓN'!$A126="ok",'DESARROLLO - COLECCIÓN'!K126,"")</f>
        <v>DATAMUNICIPIO</v>
      </c>
      <c r="J119" s="6" t="str">
        <f>IF('DESARROLLO - COLECCIÓN'!$A126="ok",'DESARROLLO - COLECCIÓN'!L126,"")</f>
        <v>Sí</v>
      </c>
      <c r="K119" s="6" t="str">
        <f>IF('DESARROLLO - COLECCIÓN'!$A126="ok",'DESARROLLO - COLECCIÓN'!M126,"")</f>
        <v>Sí</v>
      </c>
    </row>
    <row r="120" spans="1:11" x14ac:dyDescent="0.3">
      <c r="A120" s="6" t="str">
        <f>IF('DESARROLLO - COLECCIÓN'!$A127="ok",'DESARROLLO - COLECCIÓN'!B127,"")</f>
        <v/>
      </c>
      <c r="B120" s="6" t="str">
        <f>IF('DESARROLLO - COLECCIÓN'!$A127="ok",'DESARROLLO - COLECCIÓN'!C127,"")</f>
        <v/>
      </c>
      <c r="C120" s="6" t="str">
        <f>IF('DESARROLLO - COLECCIÓN'!$A127="ok",'DESARROLLO - COLECCIÓN'!D127,"")</f>
        <v/>
      </c>
      <c r="D120" s="6" t="str">
        <f>IF('DESARROLLO - COLECCIÓN'!$A127="ok",'DESARROLLO - COLECCIÓN'!E127,"")</f>
        <v/>
      </c>
      <c r="E120" s="6" t="str">
        <f>IF('DESARROLLO - COLECCIÓN'!$A127="ok",'DESARROLLO - COLECCIÓN'!F127,"")</f>
        <v/>
      </c>
      <c r="F120" s="6" t="str">
        <f>IF('DESARROLLO - COLECCIÓN'!$A127="ok",'DESARROLLO - COLECCIÓN'!G127,"")</f>
        <v/>
      </c>
      <c r="G120" s="6" t="str">
        <f>IF('DESARROLLO - COLECCIÓN'!$A127="ok",'DESARROLLO - COLECCIÓN'!H127,"")</f>
        <v/>
      </c>
      <c r="H120" s="6" t="str">
        <f>IF('DESARROLLO - COLECCIÓN'!$A127="ok",'DESARROLLO - COLECCIÓN'!J127,"")</f>
        <v/>
      </c>
      <c r="I120" s="6" t="str">
        <f>IF('DESARROLLO - COLECCIÓN'!$A127="ok",'DESARROLLO - COLECCIÓN'!K127,"")</f>
        <v/>
      </c>
      <c r="J120" s="6" t="str">
        <f>IF('DESARROLLO - COLECCIÓN'!$A127="ok",'DESARROLLO - COLECCIÓN'!L127,"")</f>
        <v/>
      </c>
      <c r="K120" s="6" t="str">
        <f>IF('DESARROLLO - COLECCIÓN'!$A127="ok",'DESARROLLO - COLECCIÓN'!M127,"")</f>
        <v/>
      </c>
    </row>
    <row r="121" spans="1:11" x14ac:dyDescent="0.3">
      <c r="A121" s="6" t="str">
        <f>IF('DESARROLLO - COLECCIÓN'!$A128="ok",'DESARROLLO - COLECCIÓN'!B128,"")</f>
        <v/>
      </c>
      <c r="B121" s="6" t="str">
        <f>IF('DESARROLLO - COLECCIÓN'!$A128="ok",'DESARROLLO - COLECCIÓN'!C128,"")</f>
        <v/>
      </c>
      <c r="C121" s="6" t="str">
        <f>IF('DESARROLLO - COLECCIÓN'!$A128="ok",'DESARROLLO - COLECCIÓN'!D128,"")</f>
        <v/>
      </c>
      <c r="D121" s="6" t="str">
        <f>IF('DESARROLLO - COLECCIÓN'!$A128="ok",'DESARROLLO - COLECCIÓN'!E128,"")</f>
        <v/>
      </c>
      <c r="E121" s="6" t="str">
        <f>IF('DESARROLLO - COLECCIÓN'!$A128="ok",'DESARROLLO - COLECCIÓN'!F128,"")</f>
        <v/>
      </c>
      <c r="F121" s="6" t="str">
        <f>IF('DESARROLLO - COLECCIÓN'!$A128="ok",'DESARROLLO - COLECCIÓN'!G128,"")</f>
        <v/>
      </c>
      <c r="G121" s="6" t="str">
        <f>IF('DESARROLLO - COLECCIÓN'!$A128="ok",'DESARROLLO - COLECCIÓN'!H128,"")</f>
        <v/>
      </c>
      <c r="H121" s="6" t="str">
        <f>IF('DESARROLLO - COLECCIÓN'!$A128="ok",'DESARROLLO - COLECCIÓN'!J128,"")</f>
        <v/>
      </c>
      <c r="I121" s="6" t="str">
        <f>IF('DESARROLLO - COLECCIÓN'!$A128="ok",'DESARROLLO - COLECCIÓN'!K128,"")</f>
        <v/>
      </c>
      <c r="J121" s="6" t="str">
        <f>IF('DESARROLLO - COLECCIÓN'!$A128="ok",'DESARROLLO - COLECCIÓN'!L128,"")</f>
        <v/>
      </c>
      <c r="K121" s="6" t="str">
        <f>IF('DESARROLLO - COLECCIÓN'!$A128="ok",'DESARROLLO - COLECCIÓN'!M128,"")</f>
        <v/>
      </c>
    </row>
    <row r="122" spans="1:11" x14ac:dyDescent="0.3">
      <c r="A122" s="6" t="e">
        <f>IF('DESARROLLO - COLECCIÓN'!#REF!="ok",'DESARROLLO - COLECCIÓN'!#REF!,"")</f>
        <v>#REF!</v>
      </c>
      <c r="B122" s="6" t="e">
        <f>IF('DESARROLLO - COLECCIÓN'!#REF!="ok",'DESARROLLO - COLECCIÓN'!#REF!,"")</f>
        <v>#REF!</v>
      </c>
      <c r="C122" s="6" t="e">
        <f>IF('DESARROLLO - COLECCIÓN'!#REF!="ok",'DESARROLLO - COLECCIÓN'!#REF!,"")</f>
        <v>#REF!</v>
      </c>
      <c r="D122" s="6" t="e">
        <f>IF('DESARROLLO - COLECCIÓN'!#REF!="ok",'DESARROLLO - COLECCIÓN'!#REF!,"")</f>
        <v>#REF!</v>
      </c>
      <c r="E122" s="6" t="e">
        <f>IF('DESARROLLO - COLECCIÓN'!#REF!="ok",'DESARROLLO - COLECCIÓN'!#REF!,"")</f>
        <v>#REF!</v>
      </c>
      <c r="F122" s="6" t="e">
        <f>IF('DESARROLLO - COLECCIÓN'!#REF!="ok",'DESARROLLO - COLECCIÓN'!#REF!,"")</f>
        <v>#REF!</v>
      </c>
      <c r="G122" s="6" t="e">
        <f>IF('DESARROLLO - COLECCIÓN'!#REF!="ok",'DESARROLLO - COLECCIÓN'!#REF!,"")</f>
        <v>#REF!</v>
      </c>
      <c r="H122" s="6" t="e">
        <f>IF('DESARROLLO - COLECCIÓN'!#REF!="ok",'DESARROLLO - COLECCIÓN'!#REF!,"")</f>
        <v>#REF!</v>
      </c>
      <c r="I122" s="6" t="e">
        <f>IF('DESARROLLO - COLECCIÓN'!#REF!="ok",'DESARROLLO - COLECCIÓN'!#REF!,"")</f>
        <v>#REF!</v>
      </c>
      <c r="J122" s="6" t="e">
        <f>IF('DESARROLLO - COLECCIÓN'!#REF!="ok",'DESARROLLO - COLECCIÓN'!#REF!,"")</f>
        <v>#REF!</v>
      </c>
      <c r="K122" s="6" t="e">
        <f>IF('DESARROLLO - COLECCIÓN'!#REF!="ok",'DESARROLLO - COLECCIÓN'!#REF!,"")</f>
        <v>#REF!</v>
      </c>
    </row>
    <row r="123" spans="1:11" x14ac:dyDescent="0.3">
      <c r="A123" s="6" t="e">
        <f>IF('DESARROLLO - COLECCIÓN'!#REF!="ok",'DESARROLLO - COLECCIÓN'!#REF!,"")</f>
        <v>#REF!</v>
      </c>
      <c r="B123" s="6" t="e">
        <f>IF('DESARROLLO - COLECCIÓN'!#REF!="ok",'DESARROLLO - COLECCIÓN'!#REF!,"")</f>
        <v>#REF!</v>
      </c>
      <c r="C123" s="6" t="e">
        <f>IF('DESARROLLO - COLECCIÓN'!#REF!="ok",'DESARROLLO - COLECCIÓN'!#REF!,"")</f>
        <v>#REF!</v>
      </c>
      <c r="D123" s="6" t="e">
        <f>IF('DESARROLLO - COLECCIÓN'!#REF!="ok",'DESARROLLO - COLECCIÓN'!#REF!,"")</f>
        <v>#REF!</v>
      </c>
      <c r="E123" s="6" t="e">
        <f>IF('DESARROLLO - COLECCIÓN'!#REF!="ok",'DESARROLLO - COLECCIÓN'!#REF!,"")</f>
        <v>#REF!</v>
      </c>
      <c r="F123" s="6" t="e">
        <f>IF('DESARROLLO - COLECCIÓN'!#REF!="ok",'DESARROLLO - COLECCIÓN'!#REF!,"")</f>
        <v>#REF!</v>
      </c>
      <c r="G123" s="6" t="e">
        <f>IF('DESARROLLO - COLECCIÓN'!#REF!="ok",'DESARROLLO - COLECCIÓN'!#REF!,"")</f>
        <v>#REF!</v>
      </c>
      <c r="H123" s="6" t="e">
        <f>IF('DESARROLLO - COLECCIÓN'!#REF!="ok",'DESARROLLO - COLECCIÓN'!#REF!,"")</f>
        <v>#REF!</v>
      </c>
      <c r="I123" s="6" t="e">
        <f>IF('DESARROLLO - COLECCIÓN'!#REF!="ok",'DESARROLLO - COLECCIÓN'!#REF!,"")</f>
        <v>#REF!</v>
      </c>
      <c r="J123" s="6" t="e">
        <f>IF('DESARROLLO - COLECCIÓN'!#REF!="ok",'DESARROLLO - COLECCIÓN'!#REF!,"")</f>
        <v>#REF!</v>
      </c>
      <c r="K123" s="6" t="e">
        <f>IF('DESARROLLO - COLECCIÓN'!#REF!="ok",'DESARROLLO - COLECCIÓN'!#REF!,"")</f>
        <v>#REF!</v>
      </c>
    </row>
    <row r="124" spans="1:11" x14ac:dyDescent="0.3">
      <c r="A124" s="6" t="e">
        <f>IF('DESARROLLO - COLECCIÓN'!#REF!="ok",'DESARROLLO - COLECCIÓN'!#REF!,"")</f>
        <v>#REF!</v>
      </c>
      <c r="B124" s="6" t="e">
        <f>IF('DESARROLLO - COLECCIÓN'!#REF!="ok",'DESARROLLO - COLECCIÓN'!#REF!,"")</f>
        <v>#REF!</v>
      </c>
      <c r="C124" s="6" t="e">
        <f>IF('DESARROLLO - COLECCIÓN'!#REF!="ok",'DESARROLLO - COLECCIÓN'!#REF!,"")</f>
        <v>#REF!</v>
      </c>
      <c r="D124" s="6" t="e">
        <f>IF('DESARROLLO - COLECCIÓN'!#REF!="ok",'DESARROLLO - COLECCIÓN'!#REF!,"")</f>
        <v>#REF!</v>
      </c>
      <c r="E124" s="6" t="e">
        <f>IF('DESARROLLO - COLECCIÓN'!#REF!="ok",'DESARROLLO - COLECCIÓN'!#REF!,"")</f>
        <v>#REF!</v>
      </c>
      <c r="F124" s="6" t="e">
        <f>IF('DESARROLLO - COLECCIÓN'!#REF!="ok",'DESARROLLO - COLECCIÓN'!#REF!,"")</f>
        <v>#REF!</v>
      </c>
      <c r="G124" s="6" t="e">
        <f>IF('DESARROLLO - COLECCIÓN'!#REF!="ok",'DESARROLLO - COLECCIÓN'!#REF!,"")</f>
        <v>#REF!</v>
      </c>
      <c r="H124" s="6" t="e">
        <f>IF('DESARROLLO - COLECCIÓN'!#REF!="ok",'DESARROLLO - COLECCIÓN'!#REF!,"")</f>
        <v>#REF!</v>
      </c>
      <c r="I124" s="6" t="e">
        <f>IF('DESARROLLO - COLECCIÓN'!#REF!="ok",'DESARROLLO - COLECCIÓN'!#REF!,"")</f>
        <v>#REF!</v>
      </c>
      <c r="J124" s="6" t="e">
        <f>IF('DESARROLLO - COLECCIÓN'!#REF!="ok",'DESARROLLO - COLECCIÓN'!#REF!,"")</f>
        <v>#REF!</v>
      </c>
      <c r="K124" s="6" t="e">
        <f>IF('DESARROLLO - COLECCIÓN'!#REF!="ok",'DESARROLLO - COLECCIÓN'!#REF!,"")</f>
        <v>#REF!</v>
      </c>
    </row>
    <row r="125" spans="1:11" x14ac:dyDescent="0.3">
      <c r="A125" s="6" t="e">
        <f>IF('DESARROLLO - COLECCIÓN'!#REF!="ok",'DESARROLLO - COLECCIÓN'!#REF!,"")</f>
        <v>#REF!</v>
      </c>
      <c r="B125" s="6" t="e">
        <f>IF('DESARROLLO - COLECCIÓN'!#REF!="ok",'DESARROLLO - COLECCIÓN'!#REF!,"")</f>
        <v>#REF!</v>
      </c>
      <c r="C125" s="6" t="e">
        <f>IF('DESARROLLO - COLECCIÓN'!#REF!="ok",'DESARROLLO - COLECCIÓN'!#REF!,"")</f>
        <v>#REF!</v>
      </c>
      <c r="D125" s="6" t="e">
        <f>IF('DESARROLLO - COLECCIÓN'!#REF!="ok",'DESARROLLO - COLECCIÓN'!#REF!,"")</f>
        <v>#REF!</v>
      </c>
      <c r="E125" s="6" t="e">
        <f>IF('DESARROLLO - COLECCIÓN'!#REF!="ok",'DESARROLLO - COLECCIÓN'!#REF!,"")</f>
        <v>#REF!</v>
      </c>
      <c r="F125" s="6" t="e">
        <f>IF('DESARROLLO - COLECCIÓN'!#REF!="ok",'DESARROLLO - COLECCIÓN'!#REF!,"")</f>
        <v>#REF!</v>
      </c>
      <c r="G125" s="6" t="e">
        <f>IF('DESARROLLO - COLECCIÓN'!#REF!="ok",'DESARROLLO - COLECCIÓN'!#REF!,"")</f>
        <v>#REF!</v>
      </c>
      <c r="H125" s="6" t="e">
        <f>IF('DESARROLLO - COLECCIÓN'!#REF!="ok",'DESARROLLO - COLECCIÓN'!#REF!,"")</f>
        <v>#REF!</v>
      </c>
      <c r="I125" s="6" t="e">
        <f>IF('DESARROLLO - COLECCIÓN'!#REF!="ok",'DESARROLLO - COLECCIÓN'!#REF!,"")</f>
        <v>#REF!</v>
      </c>
      <c r="J125" s="6" t="e">
        <f>IF('DESARROLLO - COLECCIÓN'!#REF!="ok",'DESARROLLO - COLECCIÓN'!#REF!,"")</f>
        <v>#REF!</v>
      </c>
      <c r="K125" s="6" t="e">
        <f>IF('DESARROLLO - COLECCIÓN'!#REF!="ok",'DESARROLLO - COLECCIÓN'!#REF!,"")</f>
        <v>#REF!</v>
      </c>
    </row>
    <row r="126" spans="1:11" x14ac:dyDescent="0.3">
      <c r="A126" s="6" t="e">
        <f>IF('DESARROLLO - COLECCIÓN'!#REF!="ok",'DESARROLLO - COLECCIÓN'!#REF!,"")</f>
        <v>#REF!</v>
      </c>
      <c r="B126" s="6" t="e">
        <f>IF('DESARROLLO - COLECCIÓN'!#REF!="ok",'DESARROLLO - COLECCIÓN'!#REF!,"")</f>
        <v>#REF!</v>
      </c>
      <c r="C126" s="6" t="e">
        <f>IF('DESARROLLO - COLECCIÓN'!#REF!="ok",'DESARROLLO - COLECCIÓN'!#REF!,"")</f>
        <v>#REF!</v>
      </c>
      <c r="D126" s="6" t="e">
        <f>IF('DESARROLLO - COLECCIÓN'!#REF!="ok",'DESARROLLO - COLECCIÓN'!#REF!,"")</f>
        <v>#REF!</v>
      </c>
      <c r="E126" s="6" t="e">
        <f>IF('DESARROLLO - COLECCIÓN'!#REF!="ok",'DESARROLLO - COLECCIÓN'!#REF!,"")</f>
        <v>#REF!</v>
      </c>
      <c r="F126" s="6" t="e">
        <f>IF('DESARROLLO - COLECCIÓN'!#REF!="ok",'DESARROLLO - COLECCIÓN'!#REF!,"")</f>
        <v>#REF!</v>
      </c>
      <c r="G126" s="6" t="e">
        <f>IF('DESARROLLO - COLECCIÓN'!#REF!="ok",'DESARROLLO - COLECCIÓN'!#REF!,"")</f>
        <v>#REF!</v>
      </c>
      <c r="H126" s="6" t="e">
        <f>IF('DESARROLLO - COLECCIÓN'!#REF!="ok",'DESARROLLO - COLECCIÓN'!#REF!,"")</f>
        <v>#REF!</v>
      </c>
      <c r="I126" s="6" t="e">
        <f>IF('DESARROLLO - COLECCIÓN'!#REF!="ok",'DESARROLLO - COLECCIÓN'!#REF!,"")</f>
        <v>#REF!</v>
      </c>
      <c r="J126" s="6" t="e">
        <f>IF('DESARROLLO - COLECCIÓN'!#REF!="ok",'DESARROLLO - COLECCIÓN'!#REF!,"")</f>
        <v>#REF!</v>
      </c>
      <c r="K126" s="6" t="e">
        <f>IF('DESARROLLO - COLECCIÓN'!#REF!="ok",'DESARROLLO - COLECCIÓN'!#REF!,"")</f>
        <v>#REF!</v>
      </c>
    </row>
    <row r="127" spans="1:11" x14ac:dyDescent="0.3">
      <c r="A127" s="6" t="e">
        <f>IF('DESARROLLO - COLECCIÓN'!#REF!="ok",'DESARROLLO - COLECCIÓN'!#REF!,"")</f>
        <v>#REF!</v>
      </c>
      <c r="B127" s="6" t="e">
        <f>IF('DESARROLLO - COLECCIÓN'!#REF!="ok",'DESARROLLO - COLECCIÓN'!#REF!,"")</f>
        <v>#REF!</v>
      </c>
      <c r="C127" s="6" t="e">
        <f>IF('DESARROLLO - COLECCIÓN'!#REF!="ok",'DESARROLLO - COLECCIÓN'!#REF!,"")</f>
        <v>#REF!</v>
      </c>
      <c r="D127" s="6" t="e">
        <f>IF('DESARROLLO - COLECCIÓN'!#REF!="ok",'DESARROLLO - COLECCIÓN'!#REF!,"")</f>
        <v>#REF!</v>
      </c>
      <c r="E127" s="6" t="e">
        <f>IF('DESARROLLO - COLECCIÓN'!#REF!="ok",'DESARROLLO - COLECCIÓN'!#REF!,"")</f>
        <v>#REF!</v>
      </c>
      <c r="F127" s="6" t="e">
        <f>IF('DESARROLLO - COLECCIÓN'!#REF!="ok",'DESARROLLO - COLECCIÓN'!#REF!,"")</f>
        <v>#REF!</v>
      </c>
      <c r="G127" s="6" t="e">
        <f>IF('DESARROLLO - COLECCIÓN'!#REF!="ok",'DESARROLLO - COLECCIÓN'!#REF!,"")</f>
        <v>#REF!</v>
      </c>
      <c r="H127" s="6" t="e">
        <f>IF('DESARROLLO - COLECCIÓN'!#REF!="ok",'DESARROLLO - COLECCIÓN'!#REF!,"")</f>
        <v>#REF!</v>
      </c>
      <c r="I127" s="6" t="e">
        <f>IF('DESARROLLO - COLECCIÓN'!#REF!="ok",'DESARROLLO - COLECCIÓN'!#REF!,"")</f>
        <v>#REF!</v>
      </c>
      <c r="J127" s="6" t="e">
        <f>IF('DESARROLLO - COLECCIÓN'!#REF!="ok",'DESARROLLO - COLECCIÓN'!#REF!,"")</f>
        <v>#REF!</v>
      </c>
      <c r="K127" s="6" t="e">
        <f>IF('DESARROLLO - COLECCIÓN'!#REF!="ok",'DESARROLLO - COLECCIÓN'!#REF!,"")</f>
        <v>#REF!</v>
      </c>
    </row>
    <row r="128" spans="1:11" x14ac:dyDescent="0.3">
      <c r="A128" s="6" t="e">
        <f>IF('DESARROLLO - COLECCIÓN'!#REF!="ok",'DESARROLLO - COLECCIÓN'!#REF!,"")</f>
        <v>#REF!</v>
      </c>
      <c r="B128" s="6" t="e">
        <f>IF('DESARROLLO - COLECCIÓN'!#REF!="ok",'DESARROLLO - COLECCIÓN'!#REF!,"")</f>
        <v>#REF!</v>
      </c>
      <c r="C128" s="6" t="e">
        <f>IF('DESARROLLO - COLECCIÓN'!#REF!="ok",'DESARROLLO - COLECCIÓN'!#REF!,"")</f>
        <v>#REF!</v>
      </c>
      <c r="D128" s="6" t="e">
        <f>IF('DESARROLLO - COLECCIÓN'!#REF!="ok",'DESARROLLO - COLECCIÓN'!#REF!,"")</f>
        <v>#REF!</v>
      </c>
      <c r="E128" s="6" t="e">
        <f>IF('DESARROLLO - COLECCIÓN'!#REF!="ok",'DESARROLLO - COLECCIÓN'!#REF!,"")</f>
        <v>#REF!</v>
      </c>
      <c r="F128" s="6" t="e">
        <f>IF('DESARROLLO - COLECCIÓN'!#REF!="ok",'DESARROLLO - COLECCIÓN'!#REF!,"")</f>
        <v>#REF!</v>
      </c>
      <c r="G128" s="6" t="e">
        <f>IF('DESARROLLO - COLECCIÓN'!#REF!="ok",'DESARROLLO - COLECCIÓN'!#REF!,"")</f>
        <v>#REF!</v>
      </c>
      <c r="H128" s="6" t="e">
        <f>IF('DESARROLLO - COLECCIÓN'!#REF!="ok",'DESARROLLO - COLECCIÓN'!#REF!,"")</f>
        <v>#REF!</v>
      </c>
      <c r="I128" s="6" t="e">
        <f>IF('DESARROLLO - COLECCIÓN'!#REF!="ok",'DESARROLLO - COLECCIÓN'!#REF!,"")</f>
        <v>#REF!</v>
      </c>
      <c r="J128" s="6" t="e">
        <f>IF('DESARROLLO - COLECCIÓN'!#REF!="ok",'DESARROLLO - COLECCIÓN'!#REF!,"")</f>
        <v>#REF!</v>
      </c>
      <c r="K128" s="6" t="e">
        <f>IF('DESARROLLO - COLECCIÓN'!#REF!="ok",'DESARROLLO - COLECCIÓN'!#REF!,"")</f>
        <v>#REF!</v>
      </c>
    </row>
    <row r="129" spans="1:11" x14ac:dyDescent="0.3">
      <c r="A129" s="6" t="e">
        <f>IF('DESARROLLO - COLECCIÓN'!#REF!="ok",'DESARROLLO - COLECCIÓN'!#REF!,"")</f>
        <v>#REF!</v>
      </c>
      <c r="B129" s="6" t="e">
        <f>IF('DESARROLLO - COLECCIÓN'!#REF!="ok",'DESARROLLO - COLECCIÓN'!#REF!,"")</f>
        <v>#REF!</v>
      </c>
      <c r="C129" s="6" t="e">
        <f>IF('DESARROLLO - COLECCIÓN'!#REF!="ok",'DESARROLLO - COLECCIÓN'!#REF!,"")</f>
        <v>#REF!</v>
      </c>
      <c r="D129" s="6" t="e">
        <f>IF('DESARROLLO - COLECCIÓN'!#REF!="ok",'DESARROLLO - COLECCIÓN'!#REF!,"")</f>
        <v>#REF!</v>
      </c>
      <c r="E129" s="6" t="e">
        <f>IF('DESARROLLO - COLECCIÓN'!#REF!="ok",'DESARROLLO - COLECCIÓN'!#REF!,"")</f>
        <v>#REF!</v>
      </c>
      <c r="F129" s="6" t="e">
        <f>IF('DESARROLLO - COLECCIÓN'!#REF!="ok",'DESARROLLO - COLECCIÓN'!#REF!,"")</f>
        <v>#REF!</v>
      </c>
      <c r="G129" s="6" t="e">
        <f>IF('DESARROLLO - COLECCIÓN'!#REF!="ok",'DESARROLLO - COLECCIÓN'!#REF!,"")</f>
        <v>#REF!</v>
      </c>
      <c r="H129" s="6" t="e">
        <f>IF('DESARROLLO - COLECCIÓN'!#REF!="ok",'DESARROLLO - COLECCIÓN'!#REF!,"")</f>
        <v>#REF!</v>
      </c>
      <c r="I129" s="6" t="e">
        <f>IF('DESARROLLO - COLECCIÓN'!#REF!="ok",'DESARROLLO - COLECCIÓN'!#REF!,"")</f>
        <v>#REF!</v>
      </c>
      <c r="J129" s="6" t="e">
        <f>IF('DESARROLLO - COLECCIÓN'!#REF!="ok",'DESARROLLO - COLECCIÓN'!#REF!,"")</f>
        <v>#REF!</v>
      </c>
      <c r="K129" s="6" t="e">
        <f>IF('DESARROLLO - COLECCIÓN'!#REF!="ok",'DESARROLLO - COLECCIÓN'!#REF!,"")</f>
        <v>#REF!</v>
      </c>
    </row>
    <row r="130" spans="1:11" x14ac:dyDescent="0.3">
      <c r="A130" s="6" t="e">
        <f>IF('DESARROLLO - COLECCIÓN'!#REF!="ok",'DESARROLLO - COLECCIÓN'!#REF!,"")</f>
        <v>#REF!</v>
      </c>
      <c r="B130" s="6" t="e">
        <f>IF('DESARROLLO - COLECCIÓN'!#REF!="ok",'DESARROLLO - COLECCIÓN'!#REF!,"")</f>
        <v>#REF!</v>
      </c>
      <c r="C130" s="6" t="e">
        <f>IF('DESARROLLO - COLECCIÓN'!#REF!="ok",'DESARROLLO - COLECCIÓN'!#REF!,"")</f>
        <v>#REF!</v>
      </c>
      <c r="D130" s="6" t="e">
        <f>IF('DESARROLLO - COLECCIÓN'!#REF!="ok",'DESARROLLO - COLECCIÓN'!#REF!,"")</f>
        <v>#REF!</v>
      </c>
      <c r="E130" s="6" t="e">
        <f>IF('DESARROLLO - COLECCIÓN'!#REF!="ok",'DESARROLLO - COLECCIÓN'!#REF!,"")</f>
        <v>#REF!</v>
      </c>
      <c r="F130" s="6" t="e">
        <f>IF('DESARROLLO - COLECCIÓN'!#REF!="ok",'DESARROLLO - COLECCIÓN'!#REF!,"")</f>
        <v>#REF!</v>
      </c>
      <c r="G130" s="6" t="e">
        <f>IF('DESARROLLO - COLECCIÓN'!#REF!="ok",'DESARROLLO - COLECCIÓN'!#REF!,"")</f>
        <v>#REF!</v>
      </c>
      <c r="H130" s="6" t="e">
        <f>IF('DESARROLLO - COLECCIÓN'!#REF!="ok",'DESARROLLO - COLECCIÓN'!#REF!,"")</f>
        <v>#REF!</v>
      </c>
      <c r="I130" s="6" t="e">
        <f>IF('DESARROLLO - COLECCIÓN'!#REF!="ok",'DESARROLLO - COLECCIÓN'!#REF!,"")</f>
        <v>#REF!</v>
      </c>
      <c r="J130" s="6" t="e">
        <f>IF('DESARROLLO - COLECCIÓN'!#REF!="ok",'DESARROLLO - COLECCIÓN'!#REF!,"")</f>
        <v>#REF!</v>
      </c>
      <c r="K130" s="6" t="e">
        <f>IF('DESARROLLO - COLECCIÓN'!#REF!="ok",'DESARROLLO - COLECCIÓN'!#REF!,"")</f>
        <v>#REF!</v>
      </c>
    </row>
  </sheetData>
  <autoFilter ref="E3:K3" xr:uid="{2A1B4173-9E2E-43F1-B787-1BBE2A8C520C}"/>
  <conditionalFormatting sqref="A4:D130">
    <cfRule type="iconSet" priority="3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235B-F1A7-42D9-8073-CB9E7C71D6F2}">
  <dimension ref="A1:J34"/>
  <sheetViews>
    <sheetView topLeftCell="B1" workbookViewId="0">
      <selection activeCell="E22" sqref="E22"/>
    </sheetView>
  </sheetViews>
  <sheetFormatPr baseColWidth="10" defaultRowHeight="14.5" x14ac:dyDescent="0.35"/>
  <cols>
    <col min="2" max="2" width="33.453125" customWidth="1"/>
    <col min="3" max="3" width="22.54296875" customWidth="1"/>
    <col min="4" max="4" width="34.453125" customWidth="1"/>
    <col min="5" max="5" width="15.81640625" style="92" customWidth="1"/>
    <col min="6" max="6" width="24.08984375" style="92" customWidth="1"/>
    <col min="7" max="7" width="10.90625" style="92"/>
  </cols>
  <sheetData>
    <row r="1" spans="1:10" x14ac:dyDescent="0.35">
      <c r="E1" s="93">
        <v>0.3</v>
      </c>
      <c r="F1" s="93">
        <v>0.35</v>
      </c>
      <c r="G1" s="93">
        <v>0.1</v>
      </c>
      <c r="H1" s="94">
        <v>0.25</v>
      </c>
    </row>
    <row r="2" spans="1:10" x14ac:dyDescent="0.35">
      <c r="A2" s="97"/>
      <c r="B2" s="99" t="s">
        <v>1133</v>
      </c>
      <c r="C2" s="99" t="s">
        <v>545</v>
      </c>
      <c r="D2" s="99" t="s">
        <v>1124</v>
      </c>
      <c r="E2" s="96" t="s">
        <v>1142</v>
      </c>
      <c r="F2" s="96" t="s">
        <v>1143</v>
      </c>
      <c r="G2" s="96" t="s">
        <v>1144</v>
      </c>
      <c r="H2" s="96" t="s">
        <v>1124</v>
      </c>
      <c r="I2" s="100" t="s">
        <v>1150</v>
      </c>
    </row>
    <row r="3" spans="1:10" x14ac:dyDescent="0.35">
      <c r="A3" s="97">
        <v>1</v>
      </c>
      <c r="B3" s="97" t="s">
        <v>1123</v>
      </c>
      <c r="C3" s="97" t="s">
        <v>449</v>
      </c>
      <c r="D3" s="97" t="s">
        <v>444</v>
      </c>
      <c r="E3" s="98">
        <v>3</v>
      </c>
      <c r="F3" s="98">
        <v>3</v>
      </c>
      <c r="G3" s="98">
        <v>3</v>
      </c>
      <c r="H3" s="98">
        <v>1</v>
      </c>
      <c r="I3" s="97">
        <f>E3*$E$1+F3*$F$1+G3*$G$1+H3*$H$1</f>
        <v>2.5</v>
      </c>
      <c r="J3" t="str">
        <f>B3</f>
        <v>Femicidio</v>
      </c>
    </row>
    <row r="4" spans="1:10" x14ac:dyDescent="0.35">
      <c r="A4" s="97">
        <v>2</v>
      </c>
      <c r="B4" s="97" t="s">
        <v>1127</v>
      </c>
      <c r="C4" s="97" t="s">
        <v>471</v>
      </c>
      <c r="D4" s="97" t="s">
        <v>1128</v>
      </c>
      <c r="E4" s="98">
        <v>2</v>
      </c>
      <c r="F4" s="98">
        <v>2</v>
      </c>
      <c r="G4" s="98">
        <v>3</v>
      </c>
      <c r="H4" s="98">
        <v>3</v>
      </c>
      <c r="I4" s="97">
        <f t="shared" ref="I4:I16" si="0">E4*$E$1+F4*$F$1+G4*$G$1+H4*$H$1</f>
        <v>2.3499999999999996</v>
      </c>
      <c r="J4" t="str">
        <f t="shared" ref="J4:J16" si="1">B4</f>
        <v>Enfermedades (VIH-CCU-etc)</v>
      </c>
    </row>
    <row r="5" spans="1:10" x14ac:dyDescent="0.35">
      <c r="A5" s="97">
        <v>3</v>
      </c>
      <c r="B5" s="97" t="s">
        <v>1125</v>
      </c>
      <c r="C5" s="97" t="s">
        <v>471</v>
      </c>
      <c r="D5" s="97" t="s">
        <v>1126</v>
      </c>
      <c r="E5" s="98">
        <v>3</v>
      </c>
      <c r="F5" s="98">
        <v>3</v>
      </c>
      <c r="G5" s="98">
        <v>3</v>
      </c>
      <c r="H5" s="98">
        <v>1</v>
      </c>
      <c r="I5" s="97">
        <f t="shared" si="0"/>
        <v>2.5</v>
      </c>
      <c r="J5" t="str">
        <f t="shared" si="1"/>
        <v>COVID</v>
      </c>
    </row>
    <row r="6" spans="1:10" x14ac:dyDescent="0.35">
      <c r="A6" s="97">
        <v>4</v>
      </c>
      <c r="B6" s="97" t="s">
        <v>1129</v>
      </c>
      <c r="C6" s="97" t="s">
        <v>449</v>
      </c>
      <c r="D6" s="97" t="s">
        <v>1130</v>
      </c>
      <c r="E6" s="98">
        <v>3</v>
      </c>
      <c r="F6" s="98">
        <v>3</v>
      </c>
      <c r="G6" s="98">
        <v>2</v>
      </c>
      <c r="H6" s="98">
        <v>1</v>
      </c>
      <c r="I6" s="97">
        <f t="shared" si="0"/>
        <v>2.4</v>
      </c>
      <c r="J6" t="str">
        <f t="shared" si="1"/>
        <v>Delincuencia</v>
      </c>
    </row>
    <row r="7" spans="1:10" x14ac:dyDescent="0.35">
      <c r="A7" s="97">
        <v>5</v>
      </c>
      <c r="B7" s="97" t="s">
        <v>463</v>
      </c>
      <c r="C7" s="97" t="s">
        <v>1132</v>
      </c>
      <c r="D7" s="97" t="s">
        <v>1134</v>
      </c>
      <c r="E7" s="98">
        <v>3</v>
      </c>
      <c r="F7" s="98">
        <v>3</v>
      </c>
      <c r="G7" s="98">
        <v>3</v>
      </c>
      <c r="H7" s="98">
        <v>1</v>
      </c>
      <c r="I7" s="97">
        <f t="shared" si="0"/>
        <v>2.5</v>
      </c>
      <c r="J7" t="str">
        <f t="shared" si="1"/>
        <v>Emisiones GEI</v>
      </c>
    </row>
    <row r="8" spans="1:10" x14ac:dyDescent="0.35">
      <c r="A8" s="97">
        <v>6</v>
      </c>
      <c r="B8" s="97" t="s">
        <v>1131</v>
      </c>
      <c r="C8" s="97" t="s">
        <v>1132</v>
      </c>
      <c r="D8" s="97" t="s">
        <v>1135</v>
      </c>
      <c r="E8" s="98">
        <v>1</v>
      </c>
      <c r="F8" s="98">
        <v>2</v>
      </c>
      <c r="G8" s="98">
        <v>3</v>
      </c>
      <c r="H8" s="98">
        <v>1</v>
      </c>
      <c r="I8" s="97">
        <f t="shared" si="0"/>
        <v>1.55</v>
      </c>
      <c r="J8" t="str">
        <f t="shared" si="1"/>
        <v>Emisiones ambientales</v>
      </c>
    </row>
    <row r="9" spans="1:10" x14ac:dyDescent="0.35">
      <c r="A9" s="97">
        <v>7</v>
      </c>
      <c r="B9" s="97" t="s">
        <v>1136</v>
      </c>
      <c r="C9" s="97" t="s">
        <v>449</v>
      </c>
      <c r="D9" s="97" t="s">
        <v>444</v>
      </c>
      <c r="E9" s="98">
        <v>1</v>
      </c>
      <c r="F9" s="98">
        <v>3</v>
      </c>
      <c r="G9" s="98">
        <v>3</v>
      </c>
      <c r="H9" s="98">
        <v>1</v>
      </c>
      <c r="I9" s="97">
        <f t="shared" si="0"/>
        <v>1.9</v>
      </c>
      <c r="J9" t="str">
        <f t="shared" si="1"/>
        <v>Brechas de género</v>
      </c>
    </row>
    <row r="10" spans="1:10" x14ac:dyDescent="0.35">
      <c r="A10" s="97">
        <v>8</v>
      </c>
      <c r="B10" s="97" t="s">
        <v>1138</v>
      </c>
      <c r="C10" s="97" t="s">
        <v>449</v>
      </c>
      <c r="D10" s="97" t="s">
        <v>1137</v>
      </c>
      <c r="E10" s="98">
        <v>3</v>
      </c>
      <c r="F10" s="98">
        <v>2</v>
      </c>
      <c r="G10" s="98">
        <v>3</v>
      </c>
      <c r="H10" s="98">
        <v>3</v>
      </c>
      <c r="I10" s="97">
        <f t="shared" si="0"/>
        <v>2.65</v>
      </c>
      <c r="J10" t="str">
        <f t="shared" si="1"/>
        <v>Educación (SIMCE, PSU, IDPS)</v>
      </c>
    </row>
    <row r="11" spans="1:10" x14ac:dyDescent="0.35">
      <c r="A11" s="97">
        <v>9</v>
      </c>
      <c r="B11" s="97" t="s">
        <v>1139</v>
      </c>
      <c r="C11" s="97" t="s">
        <v>1132</v>
      </c>
      <c r="D11" s="97" t="s">
        <v>1140</v>
      </c>
      <c r="E11" s="98">
        <v>2</v>
      </c>
      <c r="F11" s="98">
        <v>2</v>
      </c>
      <c r="G11" s="98">
        <v>3</v>
      </c>
      <c r="H11" s="98">
        <v>1</v>
      </c>
      <c r="I11" s="97">
        <f t="shared" si="0"/>
        <v>1.8499999999999999</v>
      </c>
      <c r="J11" t="str">
        <f t="shared" si="1"/>
        <v>DGA</v>
      </c>
    </row>
    <row r="12" spans="1:10" x14ac:dyDescent="0.35">
      <c r="A12" s="97">
        <v>10</v>
      </c>
      <c r="B12" s="97" t="s">
        <v>1141</v>
      </c>
      <c r="C12" s="97" t="s">
        <v>506</v>
      </c>
      <c r="D12" s="97" t="s">
        <v>451</v>
      </c>
      <c r="E12" s="98">
        <v>3</v>
      </c>
      <c r="F12" s="98">
        <v>3</v>
      </c>
      <c r="G12" s="98">
        <v>3</v>
      </c>
      <c r="H12" s="98">
        <v>1</v>
      </c>
      <c r="I12" s="97">
        <f t="shared" si="0"/>
        <v>2.5</v>
      </c>
      <c r="J12" t="str">
        <f t="shared" si="1"/>
        <v>Importaciones/Exportaciones</v>
      </c>
    </row>
    <row r="13" spans="1:10" x14ac:dyDescent="0.35">
      <c r="A13" s="97">
        <v>11</v>
      </c>
      <c r="B13" s="97" t="s">
        <v>228</v>
      </c>
      <c r="C13" s="97" t="s">
        <v>506</v>
      </c>
      <c r="D13" s="97" t="s">
        <v>228</v>
      </c>
      <c r="E13" s="98">
        <v>3</v>
      </c>
      <c r="F13" s="98">
        <v>2</v>
      </c>
      <c r="G13" s="98">
        <v>3</v>
      </c>
      <c r="H13" s="98">
        <v>1</v>
      </c>
      <c r="I13" s="97">
        <f t="shared" si="0"/>
        <v>2.15</v>
      </c>
      <c r="J13" t="str">
        <f t="shared" si="1"/>
        <v>Empresas</v>
      </c>
    </row>
    <row r="14" spans="1:10" x14ac:dyDescent="0.35">
      <c r="A14" s="97">
        <v>12</v>
      </c>
      <c r="B14" s="97" t="s">
        <v>1146</v>
      </c>
      <c r="C14" s="97" t="s">
        <v>70</v>
      </c>
      <c r="D14" s="97" t="s">
        <v>1145</v>
      </c>
      <c r="E14" s="98">
        <v>3</v>
      </c>
      <c r="F14" s="98">
        <v>2</v>
      </c>
      <c r="G14" s="98">
        <v>2</v>
      </c>
      <c r="H14" s="98">
        <v>1</v>
      </c>
      <c r="I14" s="97">
        <f t="shared" si="0"/>
        <v>2.0499999999999998</v>
      </c>
      <c r="J14" t="str">
        <f t="shared" si="1"/>
        <v>Evaluación Programas gubernamentales</v>
      </c>
    </row>
    <row r="15" spans="1:10" x14ac:dyDescent="0.35">
      <c r="A15" s="97">
        <v>13</v>
      </c>
      <c r="B15" s="97" t="s">
        <v>472</v>
      </c>
      <c r="C15" s="97" t="s">
        <v>476</v>
      </c>
      <c r="D15" s="97" t="s">
        <v>304</v>
      </c>
      <c r="E15" s="98">
        <v>3</v>
      </c>
      <c r="F15" s="98">
        <v>2</v>
      </c>
      <c r="G15" s="98">
        <v>3</v>
      </c>
      <c r="H15" s="98">
        <v>2</v>
      </c>
      <c r="I15" s="97">
        <f t="shared" si="0"/>
        <v>2.4</v>
      </c>
      <c r="J15" t="str">
        <f t="shared" si="1"/>
        <v>CASEN</v>
      </c>
    </row>
    <row r="16" spans="1:10" x14ac:dyDescent="0.35">
      <c r="A16" s="97">
        <v>14</v>
      </c>
      <c r="B16" s="97" t="s">
        <v>305</v>
      </c>
      <c r="C16" s="97" t="s">
        <v>70</v>
      </c>
      <c r="D16" s="97" t="s">
        <v>305</v>
      </c>
      <c r="E16" s="98">
        <v>1</v>
      </c>
      <c r="F16" s="98">
        <v>3</v>
      </c>
      <c r="G16" s="98">
        <v>2</v>
      </c>
      <c r="H16" s="98">
        <v>1</v>
      </c>
      <c r="I16" s="97">
        <f t="shared" si="0"/>
        <v>1.7999999999999998</v>
      </c>
      <c r="J16" t="str">
        <f t="shared" si="1"/>
        <v>Elecciones</v>
      </c>
    </row>
    <row r="20" spans="2:4" x14ac:dyDescent="0.35">
      <c r="B20" s="95" t="s">
        <v>1147</v>
      </c>
      <c r="C20" s="96" t="s">
        <v>1148</v>
      </c>
      <c r="D20" s="96" t="s">
        <v>1149</v>
      </c>
    </row>
    <row r="21" spans="2:4" x14ac:dyDescent="0.35">
      <c r="B21" s="97">
        <v>1</v>
      </c>
      <c r="C21" s="98">
        <v>2.65</v>
      </c>
      <c r="D21" s="98" t="s">
        <v>1138</v>
      </c>
    </row>
    <row r="22" spans="2:4" x14ac:dyDescent="0.35">
      <c r="B22" s="97">
        <v>2</v>
      </c>
      <c r="C22" s="98">
        <v>2.5</v>
      </c>
      <c r="D22" s="98" t="s">
        <v>1123</v>
      </c>
    </row>
    <row r="23" spans="2:4" x14ac:dyDescent="0.35">
      <c r="B23" s="97">
        <v>3</v>
      </c>
      <c r="C23" s="98">
        <v>2.5</v>
      </c>
      <c r="D23" s="98" t="s">
        <v>1125</v>
      </c>
    </row>
    <row r="24" spans="2:4" x14ac:dyDescent="0.35">
      <c r="B24" s="97">
        <v>4</v>
      </c>
      <c r="C24" s="98">
        <v>2.5</v>
      </c>
      <c r="D24" s="98" t="s">
        <v>463</v>
      </c>
    </row>
    <row r="25" spans="2:4" x14ac:dyDescent="0.35">
      <c r="B25" s="97">
        <v>5</v>
      </c>
      <c r="C25" s="98">
        <v>2.5</v>
      </c>
      <c r="D25" s="98" t="s">
        <v>1141</v>
      </c>
    </row>
    <row r="26" spans="2:4" x14ac:dyDescent="0.35">
      <c r="B26" s="97">
        <v>6</v>
      </c>
      <c r="C26" s="98">
        <v>2.4</v>
      </c>
      <c r="D26" s="98" t="s">
        <v>1129</v>
      </c>
    </row>
    <row r="27" spans="2:4" x14ac:dyDescent="0.35">
      <c r="B27" s="97">
        <v>7</v>
      </c>
      <c r="C27" s="98">
        <v>2.4</v>
      </c>
      <c r="D27" s="98" t="s">
        <v>472</v>
      </c>
    </row>
    <row r="28" spans="2:4" x14ac:dyDescent="0.35">
      <c r="B28" s="97">
        <v>8</v>
      </c>
      <c r="C28" s="98">
        <v>2.3499999999999996</v>
      </c>
      <c r="D28" s="98" t="s">
        <v>1127</v>
      </c>
    </row>
    <row r="29" spans="2:4" x14ac:dyDescent="0.35">
      <c r="B29" s="97">
        <v>9</v>
      </c>
      <c r="C29" s="98">
        <v>2.15</v>
      </c>
      <c r="D29" s="98" t="s">
        <v>228</v>
      </c>
    </row>
    <row r="30" spans="2:4" x14ac:dyDescent="0.35">
      <c r="B30" s="97">
        <v>10</v>
      </c>
      <c r="C30" s="98">
        <v>2.0499999999999998</v>
      </c>
      <c r="D30" s="98" t="s">
        <v>1146</v>
      </c>
    </row>
    <row r="31" spans="2:4" x14ac:dyDescent="0.35">
      <c r="B31" s="97">
        <v>11</v>
      </c>
      <c r="C31" s="98">
        <v>1.9</v>
      </c>
      <c r="D31" s="98" t="s">
        <v>1136</v>
      </c>
    </row>
    <row r="32" spans="2:4" x14ac:dyDescent="0.35">
      <c r="B32" s="97">
        <v>12</v>
      </c>
      <c r="C32" s="98">
        <v>1.8499999999999999</v>
      </c>
      <c r="D32" s="98" t="s">
        <v>1139</v>
      </c>
    </row>
    <row r="33" spans="2:4" x14ac:dyDescent="0.35">
      <c r="B33" s="97">
        <v>13</v>
      </c>
      <c r="C33" s="98">
        <v>1.7999999999999998</v>
      </c>
      <c r="D33" s="98" t="s">
        <v>305</v>
      </c>
    </row>
    <row r="34" spans="2:4" x14ac:dyDescent="0.35">
      <c r="B34" s="97">
        <v>14</v>
      </c>
      <c r="C34" s="98">
        <v>1.55</v>
      </c>
      <c r="D34" s="98" t="s">
        <v>1131</v>
      </c>
    </row>
  </sheetData>
  <sortState xmlns:xlrd2="http://schemas.microsoft.com/office/spreadsheetml/2017/richdata2" ref="C21:D34">
    <sortCondition descending="1" ref="C21:C34"/>
  </sortState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E188-BCE2-40AA-B65B-140E36F44763}">
  <dimension ref="A1:A5"/>
  <sheetViews>
    <sheetView workbookViewId="0">
      <selection activeCell="A5" sqref="A5"/>
    </sheetView>
  </sheetViews>
  <sheetFormatPr baseColWidth="10" defaultRowHeight="14.5" x14ac:dyDescent="0.35"/>
  <sheetData>
    <row r="1" spans="1:1" x14ac:dyDescent="0.35">
      <c r="A1" t="s">
        <v>507</v>
      </c>
    </row>
    <row r="2" spans="1:1" x14ac:dyDescent="0.35">
      <c r="A2" t="s">
        <v>0</v>
      </c>
    </row>
    <row r="3" spans="1:1" x14ac:dyDescent="0.35">
      <c r="A3" t="s">
        <v>471</v>
      </c>
    </row>
    <row r="4" spans="1:1" x14ac:dyDescent="0.35">
      <c r="A4" t="s">
        <v>449</v>
      </c>
    </row>
    <row r="5" spans="1:1" x14ac:dyDescent="0.35">
      <c r="A5" t="s">
        <v>508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9F16-AF5B-4F13-AFA7-1BD03B6E1A03}">
  <dimension ref="B4:F149"/>
  <sheetViews>
    <sheetView workbookViewId="0">
      <selection activeCell="H28" sqref="H28"/>
    </sheetView>
  </sheetViews>
  <sheetFormatPr baseColWidth="10" defaultRowHeight="14.5" x14ac:dyDescent="0.35"/>
  <cols>
    <col min="3" max="3" width="27.26953125" customWidth="1"/>
    <col min="6" max="6" width="36.26953125" customWidth="1"/>
  </cols>
  <sheetData>
    <row r="4" spans="2:6" x14ac:dyDescent="0.35">
      <c r="B4" s="107">
        <v>220104</v>
      </c>
      <c r="C4" s="52" t="s">
        <v>221</v>
      </c>
      <c r="D4" s="108">
        <v>220104001</v>
      </c>
      <c r="E4" s="53">
        <v>1</v>
      </c>
      <c r="F4" s="52" t="s">
        <v>1206</v>
      </c>
    </row>
    <row r="5" spans="2:6" x14ac:dyDescent="0.35">
      <c r="B5" s="107">
        <v>220104</v>
      </c>
      <c r="C5" s="52" t="s">
        <v>221</v>
      </c>
      <c r="D5" s="108">
        <v>220104002</v>
      </c>
      <c r="E5" s="53">
        <v>2</v>
      </c>
      <c r="F5" s="52" t="s">
        <v>1207</v>
      </c>
    </row>
    <row r="6" spans="2:6" x14ac:dyDescent="0.35">
      <c r="B6" s="107">
        <v>220104</v>
      </c>
      <c r="C6" s="52" t="s">
        <v>221</v>
      </c>
      <c r="D6" s="108">
        <v>220104003</v>
      </c>
      <c r="E6" s="53">
        <v>3</v>
      </c>
      <c r="F6" s="52" t="s">
        <v>1208</v>
      </c>
    </row>
    <row r="7" spans="2:6" x14ac:dyDescent="0.35">
      <c r="B7" s="107">
        <v>220104</v>
      </c>
      <c r="C7" s="52" t="s">
        <v>221</v>
      </c>
      <c r="D7" s="108">
        <v>220104004</v>
      </c>
      <c r="E7" s="53">
        <v>4</v>
      </c>
      <c r="F7" s="52" t="s">
        <v>1209</v>
      </c>
    </row>
    <row r="8" spans="2:6" x14ac:dyDescent="0.35">
      <c r="B8" s="107">
        <v>220104</v>
      </c>
      <c r="C8" s="52" t="s">
        <v>221</v>
      </c>
      <c r="D8" s="108">
        <v>220104005</v>
      </c>
      <c r="E8" s="53">
        <v>5</v>
      </c>
      <c r="F8" s="52" t="s">
        <v>1200</v>
      </c>
    </row>
    <row r="9" spans="2:6" x14ac:dyDescent="0.35">
      <c r="B9" s="107">
        <v>220104</v>
      </c>
      <c r="C9" s="52" t="s">
        <v>221</v>
      </c>
      <c r="D9" s="108">
        <v>220104006</v>
      </c>
      <c r="E9" s="53">
        <v>6</v>
      </c>
      <c r="F9" s="52" t="s">
        <v>1210</v>
      </c>
    </row>
    <row r="10" spans="2:6" x14ac:dyDescent="0.35">
      <c r="B10" s="107">
        <v>220104</v>
      </c>
      <c r="C10" s="52" t="s">
        <v>221</v>
      </c>
      <c r="D10" s="108">
        <v>220104007</v>
      </c>
      <c r="E10" s="53">
        <v>7</v>
      </c>
      <c r="F10" s="52" t="s">
        <v>1211</v>
      </c>
    </row>
    <row r="11" spans="2:6" x14ac:dyDescent="0.35">
      <c r="B11" s="107">
        <v>220104</v>
      </c>
      <c r="C11" s="52" t="s">
        <v>221</v>
      </c>
      <c r="D11" s="108">
        <v>220104008</v>
      </c>
      <c r="E11" s="53">
        <v>8</v>
      </c>
      <c r="F11" s="52" t="s">
        <v>1212</v>
      </c>
    </row>
    <row r="12" spans="2:6" x14ac:dyDescent="0.35">
      <c r="B12" s="107">
        <v>220104</v>
      </c>
      <c r="C12" s="52" t="s">
        <v>221</v>
      </c>
      <c r="D12" s="108">
        <v>220104009</v>
      </c>
      <c r="E12" s="53">
        <v>9</v>
      </c>
      <c r="F12" s="52" t="s">
        <v>1203</v>
      </c>
    </row>
    <row r="13" spans="2:6" ht="24" x14ac:dyDescent="0.35">
      <c r="B13" s="107">
        <v>220104</v>
      </c>
      <c r="C13" s="52" t="s">
        <v>221</v>
      </c>
      <c r="D13" s="108">
        <v>220104010</v>
      </c>
      <c r="E13" s="53">
        <v>10</v>
      </c>
      <c r="F13" s="52" t="s">
        <v>1213</v>
      </c>
    </row>
    <row r="14" spans="2:6" x14ac:dyDescent="0.35">
      <c r="B14" s="107">
        <v>220104</v>
      </c>
      <c r="C14" s="52" t="s">
        <v>221</v>
      </c>
      <c r="D14" s="108">
        <v>220104011</v>
      </c>
      <c r="E14" s="53">
        <v>11</v>
      </c>
      <c r="F14" s="52" t="s">
        <v>1214</v>
      </c>
    </row>
    <row r="15" spans="2:6" ht="24" x14ac:dyDescent="0.35">
      <c r="B15" s="107">
        <v>220104</v>
      </c>
      <c r="C15" s="52" t="s">
        <v>221</v>
      </c>
      <c r="D15" s="108">
        <v>220104012</v>
      </c>
      <c r="E15" s="53">
        <v>12</v>
      </c>
      <c r="F15" s="52" t="s">
        <v>1215</v>
      </c>
    </row>
    <row r="16" spans="2:6" ht="24" x14ac:dyDescent="0.35">
      <c r="B16" s="107">
        <v>220104</v>
      </c>
      <c r="C16" s="52" t="s">
        <v>221</v>
      </c>
      <c r="D16" s="108">
        <v>220104013</v>
      </c>
      <c r="E16" s="53">
        <v>13</v>
      </c>
      <c r="F16" s="52" t="s">
        <v>1216</v>
      </c>
    </row>
    <row r="17" spans="2:6" ht="24" x14ac:dyDescent="0.35">
      <c r="B17" s="107">
        <v>220104</v>
      </c>
      <c r="C17" s="52" t="s">
        <v>221</v>
      </c>
      <c r="D17" s="108">
        <v>220104014</v>
      </c>
      <c r="E17" s="53">
        <v>14</v>
      </c>
      <c r="F17" s="52" t="s">
        <v>1204</v>
      </c>
    </row>
    <row r="18" spans="2:6" x14ac:dyDescent="0.35">
      <c r="B18" s="107">
        <v>220104</v>
      </c>
      <c r="C18" s="52" t="s">
        <v>221</v>
      </c>
      <c r="D18" s="108">
        <v>220104015</v>
      </c>
      <c r="E18" s="53">
        <v>15</v>
      </c>
      <c r="F18" s="52" t="s">
        <v>1205</v>
      </c>
    </row>
    <row r="19" spans="2:6" ht="24" x14ac:dyDescent="0.35">
      <c r="B19" s="107">
        <v>220104</v>
      </c>
      <c r="C19" s="52" t="s">
        <v>221</v>
      </c>
      <c r="D19" s="108">
        <v>220104016</v>
      </c>
      <c r="E19" s="53">
        <v>16</v>
      </c>
      <c r="F19" s="52" t="s">
        <v>1217</v>
      </c>
    </row>
    <row r="20" spans="2:6" ht="24" x14ac:dyDescent="0.35">
      <c r="B20" s="107">
        <v>220104</v>
      </c>
      <c r="C20" s="52" t="s">
        <v>221</v>
      </c>
      <c r="D20" s="108">
        <v>220104017</v>
      </c>
      <c r="E20" s="53">
        <v>17</v>
      </c>
      <c r="F20" s="52" t="s">
        <v>1218</v>
      </c>
    </row>
    <row r="21" spans="2:6" x14ac:dyDescent="0.35">
      <c r="B21" s="107">
        <v>220104</v>
      </c>
      <c r="C21" s="52" t="s">
        <v>221</v>
      </c>
      <c r="D21" s="108">
        <v>220104018</v>
      </c>
      <c r="E21" s="53">
        <v>18</v>
      </c>
      <c r="F21" s="52" t="s">
        <v>1219</v>
      </c>
    </row>
    <row r="22" spans="2:6" x14ac:dyDescent="0.35">
      <c r="B22" s="107">
        <v>220104</v>
      </c>
      <c r="C22" s="52" t="s">
        <v>221</v>
      </c>
      <c r="D22" s="108">
        <v>220104019</v>
      </c>
      <c r="E22" s="53">
        <v>19</v>
      </c>
      <c r="F22" s="52" t="s">
        <v>1220</v>
      </c>
    </row>
    <row r="23" spans="2:6" x14ac:dyDescent="0.35">
      <c r="B23" s="107">
        <v>220104</v>
      </c>
      <c r="C23" s="52" t="s">
        <v>221</v>
      </c>
      <c r="D23" s="108">
        <v>220104020</v>
      </c>
      <c r="E23" s="53">
        <v>20</v>
      </c>
      <c r="F23" s="52" t="s">
        <v>1221</v>
      </c>
    </row>
    <row r="24" spans="2:6" ht="24" x14ac:dyDescent="0.35">
      <c r="B24" s="107">
        <v>220104</v>
      </c>
      <c r="C24" s="52" t="s">
        <v>221</v>
      </c>
      <c r="D24" s="108">
        <v>220104021</v>
      </c>
      <c r="E24" s="53">
        <v>21</v>
      </c>
      <c r="F24" s="52" t="s">
        <v>1222</v>
      </c>
    </row>
    <row r="25" spans="2:6" ht="24" x14ac:dyDescent="0.35">
      <c r="B25" s="107">
        <v>220104</v>
      </c>
      <c r="C25" s="52" t="s">
        <v>221</v>
      </c>
      <c r="D25" s="108">
        <v>220104022</v>
      </c>
      <c r="E25" s="53">
        <v>22</v>
      </c>
      <c r="F25" s="52" t="s">
        <v>1223</v>
      </c>
    </row>
    <row r="26" spans="2:6" x14ac:dyDescent="0.35">
      <c r="B26" s="107">
        <v>220104</v>
      </c>
      <c r="C26" s="52" t="s">
        <v>221</v>
      </c>
      <c r="D26" s="108">
        <v>220104023</v>
      </c>
      <c r="E26" s="53">
        <v>23</v>
      </c>
      <c r="F26" s="52" t="s">
        <v>1224</v>
      </c>
    </row>
    <row r="27" spans="2:6" x14ac:dyDescent="0.35">
      <c r="B27" s="107">
        <v>220104</v>
      </c>
      <c r="C27" s="52" t="s">
        <v>221</v>
      </c>
      <c r="D27" s="108">
        <v>220104024</v>
      </c>
      <c r="E27" s="53">
        <v>24</v>
      </c>
      <c r="F27" s="52" t="s">
        <v>1225</v>
      </c>
    </row>
    <row r="28" spans="2:6" x14ac:dyDescent="0.35">
      <c r="B28" s="107">
        <v>220104</v>
      </c>
      <c r="C28" s="52" t="s">
        <v>221</v>
      </c>
      <c r="D28" s="108">
        <v>220104025</v>
      </c>
      <c r="E28" s="53">
        <v>25</v>
      </c>
      <c r="F28" s="52" t="s">
        <v>1226</v>
      </c>
    </row>
    <row r="29" spans="2:6" x14ac:dyDescent="0.35">
      <c r="B29" s="107">
        <v>220104</v>
      </c>
      <c r="C29" s="52" t="s">
        <v>221</v>
      </c>
      <c r="D29" s="108">
        <v>220104026</v>
      </c>
      <c r="E29" s="53">
        <v>26</v>
      </c>
      <c r="F29" s="52" t="s">
        <v>1227</v>
      </c>
    </row>
    <row r="30" spans="2:6" x14ac:dyDescent="0.35">
      <c r="B30" s="107">
        <v>220104</v>
      </c>
      <c r="C30" s="52" t="s">
        <v>221</v>
      </c>
      <c r="D30" s="108">
        <v>220104027</v>
      </c>
      <c r="E30" s="53">
        <v>27</v>
      </c>
      <c r="F30" s="52" t="s">
        <v>1228</v>
      </c>
    </row>
    <row r="31" spans="2:6" x14ac:dyDescent="0.35">
      <c r="B31" s="107">
        <v>220104</v>
      </c>
      <c r="C31" s="52" t="s">
        <v>221</v>
      </c>
      <c r="D31" s="108">
        <v>220104028</v>
      </c>
      <c r="E31" s="53">
        <v>28</v>
      </c>
      <c r="F31" s="52" t="s">
        <v>1229</v>
      </c>
    </row>
    <row r="32" spans="2:6" x14ac:dyDescent="0.35">
      <c r="B32" s="107">
        <v>220104</v>
      </c>
      <c r="C32" s="52" t="s">
        <v>221</v>
      </c>
      <c r="D32" s="108">
        <v>220104029</v>
      </c>
      <c r="E32" s="53">
        <v>29</v>
      </c>
      <c r="F32" s="52" t="s">
        <v>1230</v>
      </c>
    </row>
    <row r="33" spans="2:6" x14ac:dyDescent="0.35">
      <c r="B33" s="107">
        <v>220104</v>
      </c>
      <c r="C33" s="52" t="s">
        <v>221</v>
      </c>
      <c r="D33" s="108">
        <v>220104030</v>
      </c>
      <c r="E33" s="53">
        <v>30</v>
      </c>
      <c r="F33" s="52" t="s">
        <v>1231</v>
      </c>
    </row>
    <row r="37" spans="2:6" x14ac:dyDescent="0.35">
      <c r="B37" s="107">
        <v>220106</v>
      </c>
      <c r="C37" s="52" t="s">
        <v>223</v>
      </c>
      <c r="D37" s="108">
        <v>220106001</v>
      </c>
      <c r="E37" s="53">
        <v>1</v>
      </c>
      <c r="F37" s="52" t="s">
        <v>1232</v>
      </c>
    </row>
    <row r="38" spans="2:6" x14ac:dyDescent="0.35">
      <c r="B38" s="107">
        <v>220106</v>
      </c>
      <c r="C38" s="52" t="s">
        <v>223</v>
      </c>
      <c r="D38" s="108">
        <v>220106002</v>
      </c>
      <c r="E38" s="53">
        <v>2</v>
      </c>
      <c r="F38" s="52" t="s">
        <v>1233</v>
      </c>
    </row>
    <row r="39" spans="2:6" x14ac:dyDescent="0.35">
      <c r="B39" s="107">
        <v>220106</v>
      </c>
      <c r="C39" s="52" t="s">
        <v>223</v>
      </c>
      <c r="D39" s="108">
        <v>220106003</v>
      </c>
      <c r="E39" s="53">
        <v>3</v>
      </c>
      <c r="F39" s="52" t="s">
        <v>1234</v>
      </c>
    </row>
    <row r="40" spans="2:6" x14ac:dyDescent="0.35">
      <c r="B40" s="107">
        <v>220106</v>
      </c>
      <c r="C40" s="52" t="s">
        <v>223</v>
      </c>
      <c r="D40" s="108">
        <v>220106004</v>
      </c>
      <c r="E40" s="53">
        <v>4</v>
      </c>
      <c r="F40" s="52" t="s">
        <v>1235</v>
      </c>
    </row>
    <row r="41" spans="2:6" x14ac:dyDescent="0.35">
      <c r="B41" s="107">
        <v>220106</v>
      </c>
      <c r="C41" s="52" t="s">
        <v>223</v>
      </c>
      <c r="D41" s="108">
        <v>220106005</v>
      </c>
      <c r="E41" s="53">
        <v>5</v>
      </c>
      <c r="F41" s="52" t="s">
        <v>1236</v>
      </c>
    </row>
    <row r="42" spans="2:6" x14ac:dyDescent="0.35">
      <c r="B42" s="107">
        <v>220106</v>
      </c>
      <c r="C42" s="52" t="s">
        <v>223</v>
      </c>
      <c r="D42" s="108">
        <v>220106006</v>
      </c>
      <c r="E42" s="53">
        <v>6</v>
      </c>
      <c r="F42" s="52" t="s">
        <v>1237</v>
      </c>
    </row>
    <row r="43" spans="2:6" x14ac:dyDescent="0.35">
      <c r="B43" s="107">
        <v>220106</v>
      </c>
      <c r="C43" s="52" t="s">
        <v>223</v>
      </c>
      <c r="D43" s="108">
        <v>220106007</v>
      </c>
      <c r="E43" s="53">
        <v>7</v>
      </c>
      <c r="F43" s="52" t="s">
        <v>1238</v>
      </c>
    </row>
    <row r="44" spans="2:6" x14ac:dyDescent="0.35">
      <c r="B44" s="107">
        <v>220106</v>
      </c>
      <c r="C44" s="52" t="s">
        <v>223</v>
      </c>
      <c r="D44" s="108">
        <v>220106008</v>
      </c>
      <c r="E44" s="71">
        <v>8</v>
      </c>
      <c r="F44" s="54" t="s">
        <v>1239</v>
      </c>
    </row>
    <row r="45" spans="2:6" x14ac:dyDescent="0.35">
      <c r="B45" s="107">
        <v>220106</v>
      </c>
      <c r="C45" s="52" t="s">
        <v>223</v>
      </c>
      <c r="D45" s="108">
        <v>220106009</v>
      </c>
      <c r="E45" s="53">
        <v>9</v>
      </c>
      <c r="F45" s="52" t="s">
        <v>1240</v>
      </c>
    </row>
    <row r="46" spans="2:6" x14ac:dyDescent="0.35">
      <c r="B46" s="107">
        <v>220106</v>
      </c>
      <c r="C46" s="52" t="s">
        <v>223</v>
      </c>
      <c r="D46" s="108">
        <v>220106010</v>
      </c>
      <c r="E46" s="53">
        <v>10</v>
      </c>
      <c r="F46" s="52" t="s">
        <v>1241</v>
      </c>
    </row>
    <row r="47" spans="2:6" x14ac:dyDescent="0.35">
      <c r="B47" s="107">
        <v>220106</v>
      </c>
      <c r="C47" s="52" t="s">
        <v>223</v>
      </c>
      <c r="D47" s="108">
        <v>220106011</v>
      </c>
      <c r="E47" s="53">
        <v>11</v>
      </c>
      <c r="F47" s="52" t="s">
        <v>1242</v>
      </c>
    </row>
    <row r="48" spans="2:6" x14ac:dyDescent="0.35">
      <c r="B48" s="107">
        <v>220106</v>
      </c>
      <c r="C48" s="52" t="s">
        <v>223</v>
      </c>
      <c r="D48" s="108">
        <v>220106012</v>
      </c>
      <c r="E48" s="53">
        <v>12</v>
      </c>
      <c r="F48" s="52" t="s">
        <v>1243</v>
      </c>
    </row>
    <row r="49" spans="2:6" x14ac:dyDescent="0.35">
      <c r="B49" s="107">
        <v>220106</v>
      </c>
      <c r="C49" s="52" t="s">
        <v>223</v>
      </c>
      <c r="D49" s="108">
        <v>220106013</v>
      </c>
      <c r="E49" s="53">
        <v>13</v>
      </c>
      <c r="F49" s="52" t="s">
        <v>1244</v>
      </c>
    </row>
    <row r="50" spans="2:6" x14ac:dyDescent="0.35">
      <c r="B50" s="107">
        <v>220106</v>
      </c>
      <c r="C50" s="52" t="s">
        <v>223</v>
      </c>
      <c r="D50" s="108">
        <v>220106014</v>
      </c>
      <c r="E50" s="71">
        <v>14</v>
      </c>
      <c r="F50" s="54" t="s">
        <v>1123</v>
      </c>
    </row>
    <row r="51" spans="2:6" x14ac:dyDescent="0.35">
      <c r="B51" s="107">
        <v>220106</v>
      </c>
      <c r="C51" s="52" t="s">
        <v>223</v>
      </c>
      <c r="D51" s="108">
        <v>220106015</v>
      </c>
      <c r="E51" s="53">
        <v>15</v>
      </c>
      <c r="F51" s="52" t="s">
        <v>1245</v>
      </c>
    </row>
    <row r="52" spans="2:6" x14ac:dyDescent="0.35">
      <c r="B52" s="107">
        <v>220106</v>
      </c>
      <c r="C52" s="52" t="s">
        <v>223</v>
      </c>
      <c r="D52" s="108">
        <v>220106016</v>
      </c>
      <c r="E52" s="53">
        <v>16</v>
      </c>
      <c r="F52" s="52" t="s">
        <v>1246</v>
      </c>
    </row>
    <row r="53" spans="2:6" x14ac:dyDescent="0.35">
      <c r="B53" s="107">
        <v>220106</v>
      </c>
      <c r="C53" s="52" t="s">
        <v>223</v>
      </c>
      <c r="D53" s="108">
        <v>220106017</v>
      </c>
      <c r="E53" s="53">
        <v>17</v>
      </c>
      <c r="F53" s="52" t="s">
        <v>1247</v>
      </c>
    </row>
    <row r="54" spans="2:6" x14ac:dyDescent="0.35">
      <c r="B54" s="107">
        <v>220106</v>
      </c>
      <c r="C54" s="52" t="s">
        <v>223</v>
      </c>
      <c r="D54" s="108">
        <v>220106018</v>
      </c>
      <c r="E54" s="53">
        <v>18</v>
      </c>
      <c r="F54" s="52" t="s">
        <v>1248</v>
      </c>
    </row>
    <row r="55" spans="2:6" x14ac:dyDescent="0.35">
      <c r="B55" s="107">
        <v>220106</v>
      </c>
      <c r="C55" s="52" t="s">
        <v>223</v>
      </c>
      <c r="D55" s="108">
        <v>220106019</v>
      </c>
      <c r="E55" s="71">
        <v>19</v>
      </c>
      <c r="F55" s="54" t="s">
        <v>1249</v>
      </c>
    </row>
    <row r="56" spans="2:6" x14ac:dyDescent="0.35">
      <c r="B56" s="107">
        <v>220106</v>
      </c>
      <c r="C56" s="52" t="s">
        <v>223</v>
      </c>
      <c r="D56" s="108">
        <v>220106020</v>
      </c>
      <c r="E56" s="71">
        <v>20</v>
      </c>
      <c r="F56" s="54" t="s">
        <v>1250</v>
      </c>
    </row>
    <row r="57" spans="2:6" x14ac:dyDescent="0.35">
      <c r="B57" s="107">
        <v>220106</v>
      </c>
      <c r="C57" s="52" t="s">
        <v>223</v>
      </c>
      <c r="D57" s="108">
        <v>220106021</v>
      </c>
      <c r="E57" s="53">
        <v>21</v>
      </c>
      <c r="F57" s="52" t="s">
        <v>1251</v>
      </c>
    </row>
    <row r="58" spans="2:6" x14ac:dyDescent="0.35">
      <c r="B58" s="107">
        <v>220106</v>
      </c>
      <c r="C58" s="52" t="s">
        <v>223</v>
      </c>
      <c r="D58" s="108">
        <v>220106022</v>
      </c>
      <c r="E58" s="53">
        <v>22</v>
      </c>
      <c r="F58" s="52" t="s">
        <v>1252</v>
      </c>
    </row>
    <row r="59" spans="2:6" x14ac:dyDescent="0.35">
      <c r="B59" s="107">
        <v>220106</v>
      </c>
      <c r="C59" s="52" t="s">
        <v>223</v>
      </c>
      <c r="D59" s="108">
        <v>220106023</v>
      </c>
      <c r="E59" s="53">
        <v>23</v>
      </c>
      <c r="F59" s="52" t="s">
        <v>1253</v>
      </c>
    </row>
    <row r="60" spans="2:6" x14ac:dyDescent="0.35">
      <c r="B60" s="107">
        <v>220106</v>
      </c>
      <c r="C60" s="52" t="s">
        <v>223</v>
      </c>
      <c r="D60" s="108">
        <v>220106024</v>
      </c>
      <c r="E60" s="53">
        <v>24</v>
      </c>
      <c r="F60" s="52" t="s">
        <v>1254</v>
      </c>
    </row>
    <row r="61" spans="2:6" x14ac:dyDescent="0.35">
      <c r="B61" s="107">
        <v>220106</v>
      </c>
      <c r="C61" s="52" t="s">
        <v>223</v>
      </c>
      <c r="D61" s="108">
        <v>220106025</v>
      </c>
      <c r="E61" s="53">
        <v>25</v>
      </c>
      <c r="F61" s="52" t="s">
        <v>1255</v>
      </c>
    </row>
    <row r="62" spans="2:6" x14ac:dyDescent="0.35">
      <c r="B62" s="107">
        <v>220106</v>
      </c>
      <c r="C62" s="52" t="s">
        <v>223</v>
      </c>
      <c r="D62" s="108">
        <v>220106026</v>
      </c>
      <c r="E62" s="53">
        <v>26</v>
      </c>
      <c r="F62" s="52" t="s">
        <v>1256</v>
      </c>
    </row>
    <row r="63" spans="2:6" ht="24" x14ac:dyDescent="0.35">
      <c r="B63" s="107">
        <v>220106</v>
      </c>
      <c r="C63" s="52" t="s">
        <v>223</v>
      </c>
      <c r="D63" s="108">
        <v>220106027</v>
      </c>
      <c r="E63" s="53">
        <v>27</v>
      </c>
      <c r="F63" s="52" t="s">
        <v>1257</v>
      </c>
    </row>
    <row r="64" spans="2:6" x14ac:dyDescent="0.35">
      <c r="B64" s="107">
        <v>220106</v>
      </c>
      <c r="C64" s="52" t="s">
        <v>223</v>
      </c>
      <c r="D64" s="108">
        <v>220106028</v>
      </c>
      <c r="E64" s="71">
        <v>28</v>
      </c>
      <c r="F64" s="54" t="s">
        <v>1258</v>
      </c>
    </row>
    <row r="65" spans="2:6" x14ac:dyDescent="0.35">
      <c r="B65" s="107">
        <v>220106</v>
      </c>
      <c r="C65" s="52" t="s">
        <v>223</v>
      </c>
      <c r="D65" s="108">
        <v>220106029</v>
      </c>
      <c r="E65" s="53">
        <v>29</v>
      </c>
      <c r="F65" s="52" t="s">
        <v>1259</v>
      </c>
    </row>
    <row r="66" spans="2:6" x14ac:dyDescent="0.35">
      <c r="B66" s="107">
        <v>220106</v>
      </c>
      <c r="C66" s="52" t="s">
        <v>223</v>
      </c>
      <c r="D66" s="108">
        <v>220106030</v>
      </c>
      <c r="E66" s="53">
        <v>30</v>
      </c>
      <c r="F66" s="52" t="s">
        <v>1260</v>
      </c>
    </row>
    <row r="67" spans="2:6" ht="24" x14ac:dyDescent="0.35">
      <c r="B67" s="107">
        <v>220106</v>
      </c>
      <c r="C67" s="52" t="s">
        <v>223</v>
      </c>
      <c r="D67" s="108">
        <v>220106031</v>
      </c>
      <c r="E67" s="53">
        <v>31</v>
      </c>
      <c r="F67" s="52" t="s">
        <v>1261</v>
      </c>
    </row>
    <row r="68" spans="2:6" ht="24" x14ac:dyDescent="0.35">
      <c r="B68" s="107">
        <v>220106</v>
      </c>
      <c r="C68" s="52" t="s">
        <v>223</v>
      </c>
      <c r="D68" s="108">
        <v>220106032</v>
      </c>
      <c r="E68" s="53">
        <v>32</v>
      </c>
      <c r="F68" s="52" t="s">
        <v>1262</v>
      </c>
    </row>
    <row r="69" spans="2:6" x14ac:dyDescent="0.35">
      <c r="B69" s="107">
        <v>220106</v>
      </c>
      <c r="C69" s="52" t="s">
        <v>223</v>
      </c>
      <c r="D69" s="108">
        <v>220106033</v>
      </c>
      <c r="E69" s="53">
        <v>33</v>
      </c>
      <c r="F69" s="52" t="s">
        <v>1263</v>
      </c>
    </row>
    <row r="70" spans="2:6" ht="24" x14ac:dyDescent="0.35">
      <c r="B70" s="107">
        <v>220106</v>
      </c>
      <c r="C70" s="52" t="s">
        <v>223</v>
      </c>
      <c r="D70" s="108">
        <v>220106034</v>
      </c>
      <c r="E70" s="53">
        <v>34</v>
      </c>
      <c r="F70" s="52" t="s">
        <v>1264</v>
      </c>
    </row>
    <row r="71" spans="2:6" x14ac:dyDescent="0.35">
      <c r="B71" s="107">
        <v>220106</v>
      </c>
      <c r="C71" s="52" t="s">
        <v>223</v>
      </c>
      <c r="D71" s="108">
        <v>220106035</v>
      </c>
      <c r="E71" s="53">
        <v>35</v>
      </c>
      <c r="F71" s="52" t="s">
        <v>1265</v>
      </c>
    </row>
    <row r="72" spans="2:6" x14ac:dyDescent="0.35">
      <c r="B72" s="107">
        <v>220106</v>
      </c>
      <c r="C72" s="52" t="s">
        <v>223</v>
      </c>
      <c r="D72" s="108">
        <v>220106036</v>
      </c>
      <c r="E72" s="53">
        <v>36</v>
      </c>
      <c r="F72" s="52" t="s">
        <v>1266</v>
      </c>
    </row>
    <row r="73" spans="2:6" ht="24" x14ac:dyDescent="0.35">
      <c r="B73" s="107">
        <v>220106</v>
      </c>
      <c r="C73" s="52" t="s">
        <v>223</v>
      </c>
      <c r="D73" s="108">
        <v>220106037</v>
      </c>
      <c r="E73" s="53">
        <v>37</v>
      </c>
      <c r="F73" s="52" t="s">
        <v>1267</v>
      </c>
    </row>
    <row r="74" spans="2:6" x14ac:dyDescent="0.35">
      <c r="B74" s="107">
        <v>220106</v>
      </c>
      <c r="C74" s="52" t="s">
        <v>223</v>
      </c>
      <c r="D74" s="108">
        <v>220106038</v>
      </c>
      <c r="E74" s="53">
        <v>38</v>
      </c>
      <c r="F74" s="52" t="s">
        <v>1268</v>
      </c>
    </row>
    <row r="75" spans="2:6" ht="24" x14ac:dyDescent="0.35">
      <c r="B75" s="107">
        <v>220106</v>
      </c>
      <c r="C75" s="52" t="s">
        <v>223</v>
      </c>
      <c r="D75" s="108">
        <v>220106039</v>
      </c>
      <c r="E75" s="53">
        <v>39</v>
      </c>
      <c r="F75" s="52" t="s">
        <v>1269</v>
      </c>
    </row>
    <row r="76" spans="2:6" x14ac:dyDescent="0.35">
      <c r="B76" s="107">
        <v>220106</v>
      </c>
      <c r="C76" s="52" t="s">
        <v>223</v>
      </c>
      <c r="D76" s="108">
        <v>220106040</v>
      </c>
      <c r="E76" s="53">
        <v>40</v>
      </c>
      <c r="F76" s="52" t="s">
        <v>1270</v>
      </c>
    </row>
    <row r="77" spans="2:6" x14ac:dyDescent="0.35">
      <c r="B77" s="107">
        <v>220106</v>
      </c>
      <c r="C77" s="52" t="s">
        <v>223</v>
      </c>
      <c r="D77" s="108">
        <v>220106041</v>
      </c>
      <c r="E77" s="53">
        <v>41</v>
      </c>
      <c r="F77" s="52" t="s">
        <v>1271</v>
      </c>
    </row>
    <row r="78" spans="2:6" x14ac:dyDescent="0.35">
      <c r="B78" s="107">
        <v>220106</v>
      </c>
      <c r="C78" s="52" t="s">
        <v>223</v>
      </c>
      <c r="D78" s="108">
        <v>220106042</v>
      </c>
      <c r="E78" s="53">
        <v>42</v>
      </c>
      <c r="F78" s="52" t="s">
        <v>1272</v>
      </c>
    </row>
    <row r="79" spans="2:6" ht="24" x14ac:dyDescent="0.35">
      <c r="B79" s="107">
        <v>220106</v>
      </c>
      <c r="C79" s="52" t="s">
        <v>223</v>
      </c>
      <c r="D79" s="108">
        <v>220106043</v>
      </c>
      <c r="E79" s="53">
        <v>43</v>
      </c>
      <c r="F79" s="52" t="s">
        <v>1273</v>
      </c>
    </row>
    <row r="80" spans="2:6" x14ac:dyDescent="0.35">
      <c r="B80" s="107">
        <v>220106</v>
      </c>
      <c r="C80" s="52" t="s">
        <v>223</v>
      </c>
      <c r="D80" s="108">
        <v>220106044</v>
      </c>
      <c r="E80" s="71">
        <v>44</v>
      </c>
      <c r="F80" s="54" t="s">
        <v>1274</v>
      </c>
    </row>
    <row r="81" spans="2:6" x14ac:dyDescent="0.35">
      <c r="B81" s="107">
        <v>220106</v>
      </c>
      <c r="C81" s="52" t="s">
        <v>223</v>
      </c>
      <c r="D81" s="108">
        <v>220106045</v>
      </c>
      <c r="E81" s="71">
        <v>45</v>
      </c>
      <c r="F81" s="54" t="s">
        <v>1275</v>
      </c>
    </row>
    <row r="82" spans="2:6" x14ac:dyDescent="0.35">
      <c r="B82" s="107">
        <v>220106</v>
      </c>
      <c r="C82" s="52" t="s">
        <v>223</v>
      </c>
      <c r="D82" s="108">
        <v>220106046</v>
      </c>
      <c r="E82" s="53">
        <v>46</v>
      </c>
      <c r="F82" s="52" t="s">
        <v>1276</v>
      </c>
    </row>
    <row r="83" spans="2:6" x14ac:dyDescent="0.35">
      <c r="B83" s="107">
        <v>220106</v>
      </c>
      <c r="C83" s="52" t="s">
        <v>223</v>
      </c>
      <c r="D83" s="108">
        <v>220106047</v>
      </c>
      <c r="E83" s="53">
        <v>47</v>
      </c>
      <c r="F83" s="52" t="s">
        <v>1277</v>
      </c>
    </row>
    <row r="84" spans="2:6" x14ac:dyDescent="0.35">
      <c r="B84" s="107">
        <v>220106</v>
      </c>
      <c r="C84" s="52" t="s">
        <v>223</v>
      </c>
      <c r="D84" s="108">
        <v>220106048</v>
      </c>
      <c r="E84" s="53">
        <v>48</v>
      </c>
      <c r="F84" s="52" t="s">
        <v>1278</v>
      </c>
    </row>
    <row r="85" spans="2:6" x14ac:dyDescent="0.35">
      <c r="B85" s="107">
        <v>220106</v>
      </c>
      <c r="C85" s="52" t="s">
        <v>223</v>
      </c>
      <c r="D85" s="108">
        <v>220106049</v>
      </c>
      <c r="E85" s="53">
        <v>49</v>
      </c>
      <c r="F85" s="52" t="s">
        <v>1279</v>
      </c>
    </row>
    <row r="86" spans="2:6" ht="24" x14ac:dyDescent="0.35">
      <c r="B86" s="107">
        <v>220106</v>
      </c>
      <c r="C86" s="52" t="s">
        <v>223</v>
      </c>
      <c r="D86" s="108">
        <v>220106050</v>
      </c>
      <c r="E86" s="53">
        <v>50</v>
      </c>
      <c r="F86" s="52" t="s">
        <v>1280</v>
      </c>
    </row>
    <row r="87" spans="2:6" ht="24" x14ac:dyDescent="0.35">
      <c r="B87" s="107">
        <v>220106</v>
      </c>
      <c r="C87" s="52" t="s">
        <v>223</v>
      </c>
      <c r="D87" s="108">
        <v>220106051</v>
      </c>
      <c r="E87" s="53">
        <v>51</v>
      </c>
      <c r="F87" s="52" t="s">
        <v>1281</v>
      </c>
    </row>
    <row r="88" spans="2:6" x14ac:dyDescent="0.35">
      <c r="B88" s="107">
        <v>220106</v>
      </c>
      <c r="C88" s="52" t="s">
        <v>223</v>
      </c>
      <c r="D88" s="108">
        <v>220106052</v>
      </c>
      <c r="E88" s="53">
        <v>52</v>
      </c>
      <c r="F88" s="52" t="s">
        <v>1282</v>
      </c>
    </row>
    <row r="89" spans="2:6" ht="24" x14ac:dyDescent="0.35">
      <c r="B89" s="107">
        <v>220106</v>
      </c>
      <c r="C89" s="52" t="s">
        <v>223</v>
      </c>
      <c r="D89" s="108">
        <v>220106053</v>
      </c>
      <c r="E89" s="53">
        <v>53</v>
      </c>
      <c r="F89" s="52" t="s">
        <v>1283</v>
      </c>
    </row>
    <row r="90" spans="2:6" x14ac:dyDescent="0.35">
      <c r="B90" s="107">
        <v>220106</v>
      </c>
      <c r="C90" s="52" t="s">
        <v>223</v>
      </c>
      <c r="D90" s="108">
        <v>220106054</v>
      </c>
      <c r="E90" s="53">
        <v>54</v>
      </c>
      <c r="F90" s="52" t="s">
        <v>1284</v>
      </c>
    </row>
    <row r="91" spans="2:6" x14ac:dyDescent="0.35">
      <c r="B91" s="107">
        <v>220106</v>
      </c>
      <c r="C91" s="52" t="s">
        <v>223</v>
      </c>
      <c r="D91" s="108">
        <v>220106055</v>
      </c>
      <c r="E91" s="53">
        <v>55</v>
      </c>
      <c r="F91" s="52" t="s">
        <v>1285</v>
      </c>
    </row>
    <row r="92" spans="2:6" x14ac:dyDescent="0.35">
      <c r="B92" s="107">
        <v>220106</v>
      </c>
      <c r="C92" s="52" t="s">
        <v>223</v>
      </c>
      <c r="D92" s="108">
        <v>220106056</v>
      </c>
      <c r="E92" s="71">
        <v>56</v>
      </c>
      <c r="F92" s="54" t="s">
        <v>1286</v>
      </c>
    </row>
    <row r="93" spans="2:6" x14ac:dyDescent="0.35">
      <c r="B93" s="107">
        <v>220106</v>
      </c>
      <c r="C93" s="52" t="s">
        <v>223</v>
      </c>
      <c r="D93" s="108">
        <v>220106057</v>
      </c>
      <c r="E93" s="71">
        <v>57</v>
      </c>
      <c r="F93" s="54" t="s">
        <v>1287</v>
      </c>
    </row>
    <row r="94" spans="2:6" x14ac:dyDescent="0.35">
      <c r="B94" s="107">
        <v>220106</v>
      </c>
      <c r="C94" s="52" t="s">
        <v>223</v>
      </c>
      <c r="D94" s="108">
        <v>220106058</v>
      </c>
      <c r="E94" s="53">
        <v>58</v>
      </c>
      <c r="F94" s="52" t="s">
        <v>1288</v>
      </c>
    </row>
    <row r="95" spans="2:6" x14ac:dyDescent="0.35">
      <c r="B95" s="107">
        <v>220106</v>
      </c>
      <c r="C95" s="52" t="s">
        <v>223</v>
      </c>
      <c r="D95" s="108">
        <v>220106059</v>
      </c>
      <c r="E95" s="53">
        <v>59</v>
      </c>
      <c r="F95" s="52" t="s">
        <v>1289</v>
      </c>
    </row>
    <row r="96" spans="2:6" x14ac:dyDescent="0.35">
      <c r="B96" s="107">
        <v>220106</v>
      </c>
      <c r="C96" s="52" t="s">
        <v>223</v>
      </c>
      <c r="D96" s="108">
        <v>220106060</v>
      </c>
      <c r="E96" s="53">
        <v>60</v>
      </c>
      <c r="F96" s="52" t="s">
        <v>1290</v>
      </c>
    </row>
    <row r="97" spans="2:6" ht="24" x14ac:dyDescent="0.35">
      <c r="B97" s="107">
        <v>220106</v>
      </c>
      <c r="C97" s="52" t="s">
        <v>223</v>
      </c>
      <c r="D97" s="108">
        <v>220106061</v>
      </c>
      <c r="E97" s="53">
        <v>61</v>
      </c>
      <c r="F97" s="52" t="s">
        <v>1291</v>
      </c>
    </row>
    <row r="98" spans="2:6" x14ac:dyDescent="0.35">
      <c r="B98" s="107">
        <v>220106</v>
      </c>
      <c r="C98" s="52" t="s">
        <v>223</v>
      </c>
      <c r="D98" s="108">
        <v>220106062</v>
      </c>
      <c r="E98" s="71">
        <v>62</v>
      </c>
      <c r="F98" s="54" t="s">
        <v>1292</v>
      </c>
    </row>
    <row r="99" spans="2:6" x14ac:dyDescent="0.35">
      <c r="B99" s="107">
        <v>220106</v>
      </c>
      <c r="C99" s="52" t="s">
        <v>223</v>
      </c>
      <c r="D99" s="108">
        <v>220106063</v>
      </c>
      <c r="E99" s="53">
        <v>63</v>
      </c>
      <c r="F99" s="52" t="s">
        <v>1293</v>
      </c>
    </row>
    <row r="100" spans="2:6" x14ac:dyDescent="0.35">
      <c r="B100" s="107">
        <v>220106</v>
      </c>
      <c r="C100" s="52" t="s">
        <v>223</v>
      </c>
      <c r="D100" s="108">
        <v>220106064</v>
      </c>
      <c r="E100" s="53">
        <v>64</v>
      </c>
      <c r="F100" s="52" t="s">
        <v>1294</v>
      </c>
    </row>
    <row r="101" spans="2:6" ht="24" x14ac:dyDescent="0.35">
      <c r="B101" s="107">
        <v>220106</v>
      </c>
      <c r="C101" s="52" t="s">
        <v>223</v>
      </c>
      <c r="D101" s="108">
        <v>220106065</v>
      </c>
      <c r="E101" s="53">
        <v>65</v>
      </c>
      <c r="F101" s="52" t="s">
        <v>1295</v>
      </c>
    </row>
    <row r="102" spans="2:6" x14ac:dyDescent="0.35">
      <c r="B102" s="107">
        <v>220106</v>
      </c>
      <c r="C102" s="52" t="s">
        <v>223</v>
      </c>
      <c r="D102" s="108">
        <v>220106066</v>
      </c>
      <c r="E102" s="53">
        <v>66</v>
      </c>
      <c r="F102" s="52" t="s">
        <v>1296</v>
      </c>
    </row>
    <row r="103" spans="2:6" x14ac:dyDescent="0.35">
      <c r="B103" s="107">
        <v>220106</v>
      </c>
      <c r="C103" s="52" t="s">
        <v>223</v>
      </c>
      <c r="D103" s="108">
        <v>220106067</v>
      </c>
      <c r="E103" s="53">
        <v>67</v>
      </c>
      <c r="F103" s="52" t="s">
        <v>1297</v>
      </c>
    </row>
    <row r="104" spans="2:6" x14ac:dyDescent="0.35">
      <c r="B104" s="107">
        <v>220106</v>
      </c>
      <c r="C104" s="52" t="s">
        <v>223</v>
      </c>
      <c r="D104" s="108">
        <v>220106068</v>
      </c>
      <c r="E104" s="71">
        <v>68</v>
      </c>
      <c r="F104" s="54" t="s">
        <v>1298</v>
      </c>
    </row>
    <row r="105" spans="2:6" ht="24" x14ac:dyDescent="0.35">
      <c r="B105" s="107">
        <v>220106</v>
      </c>
      <c r="C105" s="52" t="s">
        <v>223</v>
      </c>
      <c r="D105" s="108">
        <v>220106069</v>
      </c>
      <c r="E105" s="53">
        <v>69</v>
      </c>
      <c r="F105" s="52" t="s">
        <v>1299</v>
      </c>
    </row>
    <row r="110" spans="2:6" ht="24" x14ac:dyDescent="0.35">
      <c r="B110" s="107">
        <v>220114</v>
      </c>
      <c r="C110" s="52" t="s">
        <v>332</v>
      </c>
      <c r="D110" s="108">
        <v>220114001</v>
      </c>
      <c r="E110" s="53">
        <v>1</v>
      </c>
      <c r="F110" s="52" t="s">
        <v>1300</v>
      </c>
    </row>
    <row r="111" spans="2:6" ht="24" x14ac:dyDescent="0.35">
      <c r="B111" s="107">
        <v>220114</v>
      </c>
      <c r="C111" s="52" t="s">
        <v>332</v>
      </c>
      <c r="D111" s="108">
        <v>220114002</v>
      </c>
      <c r="E111" s="53">
        <v>2</v>
      </c>
      <c r="F111" s="52" t="s">
        <v>1301</v>
      </c>
    </row>
    <row r="112" spans="2:6" ht="24" x14ac:dyDescent="0.35">
      <c r="B112" s="107">
        <v>220114</v>
      </c>
      <c r="C112" s="52" t="s">
        <v>332</v>
      </c>
      <c r="D112" s="108">
        <v>220114003</v>
      </c>
      <c r="E112" s="53">
        <v>3</v>
      </c>
      <c r="F112" s="52" t="s">
        <v>1302</v>
      </c>
    </row>
    <row r="113" spans="2:6" ht="24" x14ac:dyDescent="0.35">
      <c r="B113" s="107">
        <v>220114</v>
      </c>
      <c r="C113" s="52" t="s">
        <v>332</v>
      </c>
      <c r="D113" s="108">
        <v>220114004</v>
      </c>
      <c r="E113" s="53">
        <v>4</v>
      </c>
      <c r="F113" s="52" t="s">
        <v>1303</v>
      </c>
    </row>
    <row r="114" spans="2:6" ht="24" x14ac:dyDescent="0.35">
      <c r="B114" s="107">
        <v>220114</v>
      </c>
      <c r="C114" s="52" t="s">
        <v>332</v>
      </c>
      <c r="D114" s="108">
        <v>220114005</v>
      </c>
      <c r="E114" s="53">
        <v>5</v>
      </c>
      <c r="F114" s="52" t="s">
        <v>1304</v>
      </c>
    </row>
    <row r="115" spans="2:6" ht="24" x14ac:dyDescent="0.35">
      <c r="B115" s="107">
        <v>220114</v>
      </c>
      <c r="C115" s="52" t="s">
        <v>332</v>
      </c>
      <c r="D115" s="108">
        <v>220114006</v>
      </c>
      <c r="E115" s="53">
        <v>6</v>
      </c>
      <c r="F115" s="52" t="s">
        <v>1305</v>
      </c>
    </row>
    <row r="116" spans="2:6" ht="24" x14ac:dyDescent="0.35">
      <c r="B116" s="107">
        <v>220114</v>
      </c>
      <c r="C116" s="52" t="s">
        <v>332</v>
      </c>
      <c r="D116" s="108">
        <v>220114007</v>
      </c>
      <c r="E116" s="53">
        <v>7</v>
      </c>
      <c r="F116" s="52" t="s">
        <v>1306</v>
      </c>
    </row>
    <row r="117" spans="2:6" ht="24" x14ac:dyDescent="0.35">
      <c r="B117" s="107">
        <v>220114</v>
      </c>
      <c r="C117" s="52" t="s">
        <v>332</v>
      </c>
      <c r="D117" s="108">
        <v>220114008</v>
      </c>
      <c r="E117" s="53">
        <v>8</v>
      </c>
      <c r="F117" s="52" t="s">
        <v>1307</v>
      </c>
    </row>
    <row r="118" spans="2:6" ht="24" x14ac:dyDescent="0.35">
      <c r="B118" s="107">
        <v>220114</v>
      </c>
      <c r="C118" s="52" t="s">
        <v>332</v>
      </c>
      <c r="D118" s="108">
        <v>220114009</v>
      </c>
      <c r="E118" s="53">
        <v>9</v>
      </c>
      <c r="F118" s="52" t="s">
        <v>1308</v>
      </c>
    </row>
    <row r="119" spans="2:6" ht="24" x14ac:dyDescent="0.35">
      <c r="B119" s="107">
        <v>220114</v>
      </c>
      <c r="C119" s="52" t="s">
        <v>332</v>
      </c>
      <c r="D119" s="108">
        <v>220114010</v>
      </c>
      <c r="E119" s="53">
        <v>10</v>
      </c>
      <c r="F119" s="52" t="s">
        <v>1309</v>
      </c>
    </row>
    <row r="120" spans="2:6" ht="24" x14ac:dyDescent="0.35">
      <c r="B120" s="107">
        <v>220114</v>
      </c>
      <c r="C120" s="52" t="s">
        <v>332</v>
      </c>
      <c r="D120" s="108">
        <v>220114011</v>
      </c>
      <c r="E120" s="53">
        <v>11</v>
      </c>
      <c r="F120" s="52" t="s">
        <v>1310</v>
      </c>
    </row>
    <row r="121" spans="2:6" ht="24" x14ac:dyDescent="0.35">
      <c r="B121" s="107">
        <v>220114</v>
      </c>
      <c r="C121" s="52" t="s">
        <v>332</v>
      </c>
      <c r="D121" s="108">
        <v>220114012</v>
      </c>
      <c r="E121" s="53">
        <v>12</v>
      </c>
      <c r="F121" s="52" t="s">
        <v>1311</v>
      </c>
    </row>
    <row r="122" spans="2:6" ht="24" x14ac:dyDescent="0.35">
      <c r="B122" s="107">
        <v>220114</v>
      </c>
      <c r="C122" s="52" t="s">
        <v>332</v>
      </c>
      <c r="D122" s="108">
        <v>220114013</v>
      </c>
      <c r="E122" s="53">
        <v>13</v>
      </c>
      <c r="F122" s="52" t="s">
        <v>1312</v>
      </c>
    </row>
    <row r="123" spans="2:6" ht="24" x14ac:dyDescent="0.35">
      <c r="B123" s="107">
        <v>220114</v>
      </c>
      <c r="C123" s="52" t="s">
        <v>332</v>
      </c>
      <c r="D123" s="108">
        <v>220114014</v>
      </c>
      <c r="E123" s="53">
        <v>14</v>
      </c>
      <c r="F123" s="52" t="s">
        <v>1313</v>
      </c>
    </row>
    <row r="124" spans="2:6" ht="24" x14ac:dyDescent="0.35">
      <c r="B124" s="107">
        <v>220114</v>
      </c>
      <c r="C124" s="52" t="s">
        <v>332</v>
      </c>
      <c r="D124" s="108">
        <v>220114015</v>
      </c>
      <c r="E124" s="71">
        <v>15</v>
      </c>
      <c r="F124" s="54" t="s">
        <v>1314</v>
      </c>
    </row>
    <row r="125" spans="2:6" ht="24" x14ac:dyDescent="0.35">
      <c r="B125" s="107">
        <v>220114</v>
      </c>
      <c r="C125" s="52" t="s">
        <v>332</v>
      </c>
      <c r="D125" s="108">
        <v>220114016</v>
      </c>
      <c r="E125" s="53">
        <v>16</v>
      </c>
      <c r="F125" s="52" t="s">
        <v>1315</v>
      </c>
    </row>
    <row r="126" spans="2:6" ht="24" x14ac:dyDescent="0.35">
      <c r="B126" s="107">
        <v>220114</v>
      </c>
      <c r="C126" s="52" t="s">
        <v>332</v>
      </c>
      <c r="D126" s="108">
        <v>220114017</v>
      </c>
      <c r="E126" s="53">
        <v>17</v>
      </c>
      <c r="F126" s="52" t="s">
        <v>1316</v>
      </c>
    </row>
    <row r="129" spans="2:6" ht="24" x14ac:dyDescent="0.35">
      <c r="B129" s="107">
        <v>220117</v>
      </c>
      <c r="C129" s="52" t="s">
        <v>335</v>
      </c>
      <c r="D129" s="108">
        <v>220117001</v>
      </c>
      <c r="E129" s="53">
        <v>1</v>
      </c>
      <c r="F129" s="52" t="s">
        <v>1317</v>
      </c>
    </row>
    <row r="130" spans="2:6" ht="24" x14ac:dyDescent="0.35">
      <c r="B130" s="107">
        <v>220117</v>
      </c>
      <c r="C130" s="52" t="s">
        <v>335</v>
      </c>
      <c r="D130" s="108">
        <v>220117002</v>
      </c>
      <c r="E130" s="53">
        <v>2</v>
      </c>
      <c r="F130" s="52" t="s">
        <v>1318</v>
      </c>
    </row>
    <row r="131" spans="2:6" ht="24" x14ac:dyDescent="0.35">
      <c r="B131" s="107">
        <v>220117</v>
      </c>
      <c r="C131" s="52" t="s">
        <v>335</v>
      </c>
      <c r="D131" s="108">
        <v>220117003</v>
      </c>
      <c r="E131" s="71">
        <v>3</v>
      </c>
      <c r="F131" s="54" t="s">
        <v>1319</v>
      </c>
    </row>
    <row r="132" spans="2:6" ht="24" x14ac:dyDescent="0.35">
      <c r="B132" s="107">
        <v>220117</v>
      </c>
      <c r="C132" s="52" t="s">
        <v>335</v>
      </c>
      <c r="D132" s="108">
        <v>220117004</v>
      </c>
      <c r="E132" s="53">
        <v>4</v>
      </c>
      <c r="F132" s="52" t="s">
        <v>1320</v>
      </c>
    </row>
    <row r="133" spans="2:6" ht="24" x14ac:dyDescent="0.35">
      <c r="B133" s="107">
        <v>220117</v>
      </c>
      <c r="C133" s="52" t="s">
        <v>335</v>
      </c>
      <c r="D133" s="108">
        <v>220117005</v>
      </c>
      <c r="E133" s="53">
        <v>5</v>
      </c>
      <c r="F133" s="52" t="s">
        <v>1321</v>
      </c>
    </row>
    <row r="136" spans="2:6" ht="24" x14ac:dyDescent="0.35">
      <c r="B136" s="107">
        <v>220113</v>
      </c>
      <c r="C136" s="52" t="s">
        <v>331</v>
      </c>
      <c r="D136" s="108">
        <v>220113001</v>
      </c>
      <c r="E136" s="71">
        <v>1</v>
      </c>
      <c r="F136" s="54" t="s">
        <v>1322</v>
      </c>
    </row>
    <row r="137" spans="2:6" ht="24" x14ac:dyDescent="0.35">
      <c r="B137" s="107">
        <v>220113</v>
      </c>
      <c r="C137" s="52" t="s">
        <v>331</v>
      </c>
      <c r="D137" s="108">
        <v>220113002</v>
      </c>
      <c r="E137" s="71">
        <v>2</v>
      </c>
      <c r="F137" s="54" t="s">
        <v>1323</v>
      </c>
    </row>
    <row r="138" spans="2:6" ht="24" x14ac:dyDescent="0.35">
      <c r="B138" s="107">
        <v>220113</v>
      </c>
      <c r="C138" s="52" t="s">
        <v>331</v>
      </c>
      <c r="D138" s="108">
        <v>220113003</v>
      </c>
      <c r="E138" s="71">
        <v>3</v>
      </c>
      <c r="F138" s="54" t="s">
        <v>1324</v>
      </c>
    </row>
    <row r="139" spans="2:6" ht="24" x14ac:dyDescent="0.35">
      <c r="B139" s="107">
        <v>220113</v>
      </c>
      <c r="C139" s="52" t="s">
        <v>331</v>
      </c>
      <c r="D139" s="108">
        <v>220113004</v>
      </c>
      <c r="E139" s="53">
        <v>4</v>
      </c>
      <c r="F139" s="52" t="s">
        <v>1325</v>
      </c>
    </row>
    <row r="140" spans="2:6" ht="24" x14ac:dyDescent="0.35">
      <c r="B140" s="107">
        <v>220113</v>
      </c>
      <c r="C140" s="52" t="s">
        <v>331</v>
      </c>
      <c r="D140" s="108">
        <v>220113005</v>
      </c>
      <c r="E140" s="53">
        <v>5</v>
      </c>
      <c r="F140" s="52" t="s">
        <v>1326</v>
      </c>
    </row>
    <row r="141" spans="2:6" ht="24" x14ac:dyDescent="0.35">
      <c r="B141" s="107">
        <v>220113</v>
      </c>
      <c r="C141" s="52" t="s">
        <v>331</v>
      </c>
      <c r="D141" s="108">
        <v>220113006</v>
      </c>
      <c r="E141" s="71">
        <v>6</v>
      </c>
      <c r="F141" s="54" t="s">
        <v>1327</v>
      </c>
    </row>
    <row r="142" spans="2:6" ht="24" x14ac:dyDescent="0.35">
      <c r="B142" s="107">
        <v>220113</v>
      </c>
      <c r="C142" s="52" t="s">
        <v>331</v>
      </c>
      <c r="D142" s="108">
        <v>220113007</v>
      </c>
      <c r="E142" s="71">
        <v>7</v>
      </c>
      <c r="F142" s="54" t="s">
        <v>1328</v>
      </c>
    </row>
    <row r="143" spans="2:6" ht="24" x14ac:dyDescent="0.35">
      <c r="B143" s="107">
        <v>220113</v>
      </c>
      <c r="C143" s="52" t="s">
        <v>331</v>
      </c>
      <c r="D143" s="108">
        <v>220113008</v>
      </c>
      <c r="E143" s="53">
        <v>8</v>
      </c>
      <c r="F143" s="52" t="s">
        <v>1329</v>
      </c>
    </row>
    <row r="144" spans="2:6" ht="24" x14ac:dyDescent="0.35">
      <c r="B144" s="107">
        <v>220113</v>
      </c>
      <c r="C144" s="52" t="s">
        <v>331</v>
      </c>
      <c r="D144" s="108">
        <v>220113009</v>
      </c>
      <c r="E144" s="53">
        <v>9</v>
      </c>
      <c r="F144" s="52" t="s">
        <v>1330</v>
      </c>
    </row>
    <row r="145" spans="2:6" ht="24" x14ac:dyDescent="0.35">
      <c r="B145" s="107">
        <v>220113</v>
      </c>
      <c r="C145" s="52" t="s">
        <v>331</v>
      </c>
      <c r="D145" s="108">
        <v>220113010</v>
      </c>
      <c r="E145" s="53">
        <v>10</v>
      </c>
      <c r="F145" s="52" t="s">
        <v>1331</v>
      </c>
    </row>
    <row r="146" spans="2:6" ht="24" x14ac:dyDescent="0.35">
      <c r="B146" s="107">
        <v>220113</v>
      </c>
      <c r="C146" s="52" t="s">
        <v>331</v>
      </c>
      <c r="D146" s="108">
        <v>220113011</v>
      </c>
      <c r="E146" s="53">
        <v>11</v>
      </c>
      <c r="F146" s="52" t="s">
        <v>1332</v>
      </c>
    </row>
    <row r="147" spans="2:6" ht="24" x14ac:dyDescent="0.35">
      <c r="B147" s="107">
        <v>220113</v>
      </c>
      <c r="C147" s="52" t="s">
        <v>331</v>
      </c>
      <c r="D147" s="108">
        <v>220113012</v>
      </c>
      <c r="E147" s="53">
        <v>12</v>
      </c>
      <c r="F147" s="52" t="s">
        <v>1333</v>
      </c>
    </row>
    <row r="148" spans="2:6" ht="24" x14ac:dyDescent="0.35">
      <c r="B148" s="107">
        <v>220113</v>
      </c>
      <c r="C148" s="52" t="s">
        <v>331</v>
      </c>
      <c r="D148" s="108">
        <v>220113013</v>
      </c>
      <c r="E148" s="53">
        <v>13</v>
      </c>
      <c r="F148" s="52" t="s">
        <v>1334</v>
      </c>
    </row>
    <row r="149" spans="2:6" ht="24" x14ac:dyDescent="0.35">
      <c r="B149" s="107">
        <v>220113</v>
      </c>
      <c r="C149" s="52" t="s">
        <v>331</v>
      </c>
      <c r="D149" s="108">
        <v>220113014</v>
      </c>
      <c r="E149" s="71">
        <v>14</v>
      </c>
      <c r="F149" s="54" t="s">
        <v>1335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TRAZABILIDAD</vt:lpstr>
      <vt:lpstr>DESARROLLO - COLECCIÓN</vt:lpstr>
      <vt:lpstr>DESARROLLO - TODO</vt:lpstr>
      <vt:lpstr>TEMAS</vt:lpstr>
      <vt:lpstr>DEFINIDOS</vt:lpstr>
      <vt:lpstr>Priorización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Karen Farias</cp:lastModifiedBy>
  <cp:lastPrinted>2021-05-12T16:34:16Z</cp:lastPrinted>
  <dcterms:created xsi:type="dcterms:W3CDTF">2021-03-18T16:00:24Z</dcterms:created>
  <dcterms:modified xsi:type="dcterms:W3CDTF">2021-07-15T18:48:05Z</dcterms:modified>
</cp:coreProperties>
</file>