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Ley CC\"/>
    </mc:Choice>
  </mc:AlternateContent>
  <xr:revisionPtr revIDLastSave="0" documentId="13_ncr:1_{BA335569-9C93-420E-84FA-BB4425242904}" xr6:coauthVersionLast="47" xr6:coauthVersionMax="47" xr10:uidLastSave="{00000000-0000-0000-0000-000000000000}"/>
  <bookViews>
    <workbookView xWindow="-108" yWindow="-108" windowWidth="23256" windowHeight="12720" activeTab="1" xr2:uid="{4A133405-1FDD-467B-BBEB-17B0081A62A5}"/>
  </bookViews>
  <sheets>
    <sheet name="Hoja2" sheetId="2" r:id="rId1"/>
    <sheet name="Hoja1" sheetId="1" r:id="rId2"/>
  </sheets>
  <definedNames>
    <definedName name="SegmentaciónDeDatos_Artículo">#N/A</definedName>
  </definedNames>
  <calcPr calcId="191029"/>
  <pivotCaches>
    <pivotCache cacheId="10"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07" i="1" l="1"/>
  <c r="I310" i="1"/>
  <c r="I306" i="1"/>
  <c r="I309" i="1"/>
  <c r="I305" i="1"/>
  <c r="I308" i="1"/>
  <c r="I304" i="1"/>
  <c r="I299" i="1"/>
  <c r="I298" i="1"/>
  <c r="I297" i="1"/>
  <c r="I296" i="1"/>
  <c r="I292" i="1"/>
  <c r="I288" i="1"/>
  <c r="I285" i="1"/>
  <c r="I262" i="1"/>
  <c r="I263" i="1"/>
  <c r="I264" i="1"/>
  <c r="I265" i="1"/>
  <c r="I266" i="1"/>
  <c r="I267" i="1"/>
  <c r="I268" i="1"/>
  <c r="I269" i="1"/>
  <c r="I270" i="1"/>
  <c r="I271" i="1"/>
  <c r="I272" i="1"/>
  <c r="I273" i="1"/>
  <c r="I274" i="1"/>
  <c r="I275" i="1"/>
  <c r="I276" i="1"/>
  <c r="I277" i="1"/>
  <c r="I278" i="1"/>
  <c r="I279" i="1"/>
  <c r="I280" i="1"/>
  <c r="I281" i="1"/>
  <c r="I282" i="1"/>
  <c r="I283" i="1"/>
  <c r="I284" i="1"/>
  <c r="I286" i="1"/>
  <c r="I287" i="1"/>
  <c r="I289" i="1"/>
  <c r="I290" i="1"/>
  <c r="I291" i="1"/>
  <c r="I293" i="1"/>
  <c r="I294" i="1"/>
  <c r="I295" i="1"/>
  <c r="I300" i="1"/>
  <c r="I301" i="1"/>
  <c r="I302" i="1"/>
  <c r="I303" i="1"/>
  <c r="I261" i="1"/>
  <c r="I260" i="1"/>
  <c r="I259" i="1"/>
  <c r="L310" i="1"/>
  <c r="L309" i="1"/>
  <c r="L308" i="1"/>
  <c r="L307" i="1"/>
  <c r="L306" i="1"/>
  <c r="L305" i="1"/>
  <c r="L304" i="1"/>
  <c r="N304" i="1" s="1"/>
  <c r="L303" i="1"/>
  <c r="M303" i="1" s="1"/>
  <c r="L302" i="1"/>
  <c r="M302" i="1" s="1"/>
  <c r="L301" i="1"/>
  <c r="M301" i="1" s="1"/>
  <c r="L300" i="1"/>
  <c r="M300" i="1" s="1"/>
  <c r="L297" i="1"/>
  <c r="M297" i="1" s="1"/>
  <c r="L298" i="1"/>
  <c r="M298" i="1" s="1"/>
  <c r="L299" i="1"/>
  <c r="M299" i="1" s="1"/>
  <c r="L296" i="1"/>
  <c r="M296" i="1" s="1"/>
  <c r="L295" i="1"/>
  <c r="M295" i="1" s="1"/>
  <c r="L294" i="1"/>
  <c r="N294" i="1" s="1"/>
  <c r="L292" i="1"/>
  <c r="M292" i="1" s="1"/>
  <c r="L293" i="1"/>
  <c r="M293" i="1" s="1"/>
  <c r="L289" i="1"/>
  <c r="M289" i="1" s="1"/>
  <c r="L290" i="1"/>
  <c r="M290" i="1" s="1"/>
  <c r="L291" i="1"/>
  <c r="M291" i="1" s="1"/>
  <c r="L288" i="1"/>
  <c r="M288" i="1" s="1"/>
  <c r="L286" i="1"/>
  <c r="M286" i="1" s="1"/>
  <c r="L287" i="1"/>
  <c r="M287" i="1" s="1"/>
  <c r="L285" i="1"/>
  <c r="M285" i="1" s="1"/>
  <c r="L284" i="1"/>
  <c r="M284" i="1" s="1"/>
  <c r="L283" i="1"/>
  <c r="M283" i="1" s="1"/>
  <c r="L282" i="1"/>
  <c r="M282" i="1" s="1"/>
  <c r="L281" i="1"/>
  <c r="M281" i="1" s="1"/>
  <c r="L280" i="1"/>
  <c r="M280" i="1" s="1"/>
  <c r="L279" i="1"/>
  <c r="M279" i="1" s="1"/>
  <c r="L278" i="1"/>
  <c r="M278" i="1" s="1"/>
  <c r="L277" i="1"/>
  <c r="M277" i="1" s="1"/>
  <c r="L276" i="1"/>
  <c r="M276" i="1" s="1"/>
  <c r="L275" i="1"/>
  <c r="N275" i="1" s="1"/>
  <c r="L274" i="1"/>
  <c r="N274" i="1" s="1"/>
  <c r="L273" i="1"/>
  <c r="M273" i="1" s="1"/>
  <c r="L272" i="1"/>
  <c r="M272" i="1" s="1"/>
  <c r="L271" i="1"/>
  <c r="M271" i="1" s="1"/>
  <c r="L270" i="1"/>
  <c r="N270" i="1" s="1"/>
  <c r="L269" i="1"/>
  <c r="N269" i="1" s="1"/>
  <c r="L268" i="1"/>
  <c r="M268" i="1" s="1"/>
  <c r="L267" i="1"/>
  <c r="M267" i="1" s="1"/>
  <c r="L266" i="1"/>
  <c r="M266" i="1" s="1"/>
  <c r="L265" i="1"/>
  <c r="M265" i="1" s="1"/>
  <c r="L264" i="1"/>
  <c r="M264" i="1" s="1"/>
  <c r="L263" i="1"/>
  <c r="M263" i="1" s="1"/>
  <c r="L262" i="1"/>
  <c r="N262" i="1" s="1"/>
  <c r="L261" i="1"/>
  <c r="M261" i="1" s="1"/>
  <c r="L259" i="1"/>
  <c r="M259" i="1" s="1"/>
  <c r="L260" i="1"/>
  <c r="M260" i="1" s="1"/>
  <c r="L14" i="1"/>
  <c r="L15" i="1"/>
  <c r="L16" i="1"/>
  <c r="L17" i="1"/>
  <c r="L18" i="1"/>
  <c r="L19" i="1"/>
  <c r="N19" i="1" s="1"/>
  <c r="L20" i="1"/>
  <c r="M20" i="1" s="1"/>
  <c r="L21" i="1"/>
  <c r="M21" i="1" s="1"/>
  <c r="L22" i="1"/>
  <c r="L23" i="1"/>
  <c r="L24" i="1"/>
  <c r="L25" i="1"/>
  <c r="M25" i="1" s="1"/>
  <c r="L26" i="1"/>
  <c r="M26" i="1" s="1"/>
  <c r="L27" i="1"/>
  <c r="M27" i="1" s="1"/>
  <c r="L28" i="1"/>
  <c r="M28" i="1" s="1"/>
  <c r="L29" i="1"/>
  <c r="M29" i="1" s="1"/>
  <c r="L30" i="1"/>
  <c r="L31" i="1"/>
  <c r="L32" i="1"/>
  <c r="L33" i="1"/>
  <c r="M33" i="1" s="1"/>
  <c r="L34" i="1"/>
  <c r="M34" i="1" s="1"/>
  <c r="L35" i="1"/>
  <c r="N35" i="1" s="1"/>
  <c r="L36" i="1"/>
  <c r="N36" i="1" s="1"/>
  <c r="L37" i="1"/>
  <c r="M37" i="1" s="1"/>
  <c r="L38" i="1"/>
  <c r="L39" i="1"/>
  <c r="L40" i="1"/>
  <c r="L41" i="1"/>
  <c r="M41" i="1" s="1"/>
  <c r="L42" i="1"/>
  <c r="M42" i="1" s="1"/>
  <c r="L43" i="1"/>
  <c r="M43" i="1" s="1"/>
  <c r="L44" i="1"/>
  <c r="N44" i="1" s="1"/>
  <c r="L45" i="1"/>
  <c r="M45" i="1" s="1"/>
  <c r="L46" i="1"/>
  <c r="L47" i="1"/>
  <c r="L48" i="1"/>
  <c r="L49" i="1"/>
  <c r="M49" i="1" s="1"/>
  <c r="L50" i="1"/>
  <c r="M50" i="1" s="1"/>
  <c r="L51" i="1"/>
  <c r="N51" i="1" s="1"/>
  <c r="L52" i="1"/>
  <c r="M52" i="1" s="1"/>
  <c r="L53" i="1"/>
  <c r="M53" i="1" s="1"/>
  <c r="L54" i="1"/>
  <c r="L55" i="1"/>
  <c r="L56" i="1"/>
  <c r="L57" i="1"/>
  <c r="M57" i="1" s="1"/>
  <c r="L58" i="1"/>
  <c r="M58" i="1" s="1"/>
  <c r="L59" i="1"/>
  <c r="M59" i="1" s="1"/>
  <c r="L60" i="1"/>
  <c r="M60" i="1" s="1"/>
  <c r="L61" i="1"/>
  <c r="M61" i="1" s="1"/>
  <c r="L62" i="1"/>
  <c r="L63" i="1"/>
  <c r="L64" i="1"/>
  <c r="L65" i="1"/>
  <c r="M65" i="1" s="1"/>
  <c r="L66" i="1"/>
  <c r="M66" i="1" s="1"/>
  <c r="L67" i="1"/>
  <c r="M67" i="1" s="1"/>
  <c r="L68" i="1"/>
  <c r="M68" i="1" s="1"/>
  <c r="L69" i="1"/>
  <c r="M69" i="1" s="1"/>
  <c r="L70" i="1"/>
  <c r="L71" i="1"/>
  <c r="L72" i="1"/>
  <c r="L73" i="1"/>
  <c r="M73" i="1" s="1"/>
  <c r="L74" i="1"/>
  <c r="M74" i="1" s="1"/>
  <c r="L75" i="1"/>
  <c r="N75" i="1" s="1"/>
  <c r="L76" i="1"/>
  <c r="N76" i="1" s="1"/>
  <c r="L77" i="1"/>
  <c r="M77" i="1" s="1"/>
  <c r="L78" i="1"/>
  <c r="L79" i="1"/>
  <c r="L80" i="1"/>
  <c r="L81" i="1"/>
  <c r="M81" i="1" s="1"/>
  <c r="L82" i="1"/>
  <c r="M82" i="1" s="1"/>
  <c r="L83" i="1"/>
  <c r="N83" i="1" s="1"/>
  <c r="L84" i="1"/>
  <c r="M84" i="1" s="1"/>
  <c r="L85" i="1"/>
  <c r="M85" i="1" s="1"/>
  <c r="L86" i="1"/>
  <c r="L87" i="1"/>
  <c r="L88" i="1"/>
  <c r="L89" i="1"/>
  <c r="M89" i="1" s="1"/>
  <c r="L90" i="1"/>
  <c r="M90" i="1" s="1"/>
  <c r="L91" i="1"/>
  <c r="M91" i="1" s="1"/>
  <c r="L92" i="1"/>
  <c r="N92" i="1" s="1"/>
  <c r="L93" i="1"/>
  <c r="M93" i="1" s="1"/>
  <c r="L94" i="1"/>
  <c r="L95" i="1"/>
  <c r="L96" i="1"/>
  <c r="L97" i="1"/>
  <c r="M97" i="1" s="1"/>
  <c r="L98" i="1"/>
  <c r="M98" i="1" s="1"/>
  <c r="L99" i="1"/>
  <c r="M99" i="1" s="1"/>
  <c r="L100" i="1"/>
  <c r="M100" i="1" s="1"/>
  <c r="L101" i="1"/>
  <c r="M101" i="1" s="1"/>
  <c r="L102" i="1"/>
  <c r="L103" i="1"/>
  <c r="L104" i="1"/>
  <c r="L105" i="1"/>
  <c r="M105" i="1" s="1"/>
  <c r="L106" i="1"/>
  <c r="M106" i="1" s="1"/>
  <c r="L107" i="1"/>
  <c r="M107" i="1" s="1"/>
  <c r="L108" i="1"/>
  <c r="N108" i="1" s="1"/>
  <c r="L109" i="1"/>
  <c r="M109" i="1" s="1"/>
  <c r="L110" i="1"/>
  <c r="L111" i="1"/>
  <c r="L112" i="1"/>
  <c r="L113" i="1"/>
  <c r="M113" i="1" s="1"/>
  <c r="L114" i="1"/>
  <c r="M114" i="1" s="1"/>
  <c r="L115" i="1"/>
  <c r="N115" i="1" s="1"/>
  <c r="L116" i="1"/>
  <c r="M116" i="1" s="1"/>
  <c r="L117" i="1"/>
  <c r="M117" i="1" s="1"/>
  <c r="L118" i="1"/>
  <c r="L119" i="1"/>
  <c r="L120" i="1"/>
  <c r="L121" i="1"/>
  <c r="M121" i="1" s="1"/>
  <c r="L122" i="1"/>
  <c r="M122" i="1" s="1"/>
  <c r="L123" i="1"/>
  <c r="M123" i="1" s="1"/>
  <c r="L124" i="1"/>
  <c r="N124" i="1" s="1"/>
  <c r="L125" i="1"/>
  <c r="M125" i="1" s="1"/>
  <c r="L126" i="1"/>
  <c r="L127" i="1"/>
  <c r="L128" i="1"/>
  <c r="L129" i="1"/>
  <c r="M129" i="1" s="1"/>
  <c r="L130" i="1"/>
  <c r="M130" i="1" s="1"/>
  <c r="L131" i="1"/>
  <c r="N131" i="1" s="1"/>
  <c r="L132" i="1"/>
  <c r="M132" i="1" s="1"/>
  <c r="L133" i="1"/>
  <c r="M133" i="1" s="1"/>
  <c r="L134" i="1"/>
  <c r="L135" i="1"/>
  <c r="L136" i="1"/>
  <c r="L137" i="1"/>
  <c r="M137" i="1" s="1"/>
  <c r="L138" i="1"/>
  <c r="M138" i="1" s="1"/>
  <c r="L139" i="1"/>
  <c r="M139" i="1" s="1"/>
  <c r="L140" i="1"/>
  <c r="N140" i="1" s="1"/>
  <c r="L141" i="1"/>
  <c r="M141" i="1" s="1"/>
  <c r="L142" i="1"/>
  <c r="L143" i="1"/>
  <c r="L144" i="1"/>
  <c r="L145" i="1"/>
  <c r="M145" i="1" s="1"/>
  <c r="L146" i="1"/>
  <c r="M146" i="1" s="1"/>
  <c r="L147" i="1"/>
  <c r="N147" i="1" s="1"/>
  <c r="L148" i="1"/>
  <c r="M148" i="1" s="1"/>
  <c r="L149" i="1"/>
  <c r="M149" i="1" s="1"/>
  <c r="L150" i="1"/>
  <c r="L151" i="1"/>
  <c r="L152" i="1"/>
  <c r="L153" i="1"/>
  <c r="M153" i="1" s="1"/>
  <c r="L154" i="1"/>
  <c r="M154" i="1" s="1"/>
  <c r="L155" i="1"/>
  <c r="M155" i="1" s="1"/>
  <c r="L156" i="1"/>
  <c r="M156" i="1" s="1"/>
  <c r="L157" i="1"/>
  <c r="M157" i="1" s="1"/>
  <c r="L158" i="1"/>
  <c r="L159" i="1"/>
  <c r="L160" i="1"/>
  <c r="L161" i="1"/>
  <c r="M161" i="1" s="1"/>
  <c r="L162" i="1"/>
  <c r="M162" i="1" s="1"/>
  <c r="L163" i="1"/>
  <c r="M163" i="1" s="1"/>
  <c r="L164" i="1"/>
  <c r="N164" i="1" s="1"/>
  <c r="L165" i="1"/>
  <c r="N165" i="1" s="1"/>
  <c r="L166" i="1"/>
  <c r="L167" i="1"/>
  <c r="L168" i="1"/>
  <c r="L169" i="1"/>
  <c r="M169" i="1" s="1"/>
  <c r="L170" i="1"/>
  <c r="M170" i="1" s="1"/>
  <c r="L171" i="1"/>
  <c r="M171" i="1" s="1"/>
  <c r="L172" i="1"/>
  <c r="N172" i="1" s="1"/>
  <c r="L173" i="1"/>
  <c r="N173" i="1" s="1"/>
  <c r="L174" i="1"/>
  <c r="L175" i="1"/>
  <c r="L176" i="1"/>
  <c r="L177" i="1"/>
  <c r="M177" i="1" s="1"/>
  <c r="L178" i="1"/>
  <c r="M178" i="1" s="1"/>
  <c r="L179" i="1"/>
  <c r="M179" i="1" s="1"/>
  <c r="L180" i="1"/>
  <c r="N180" i="1" s="1"/>
  <c r="L181" i="1"/>
  <c r="M181" i="1" s="1"/>
  <c r="L182" i="1"/>
  <c r="L183" i="1"/>
  <c r="L184" i="1"/>
  <c r="L185" i="1"/>
  <c r="M185" i="1" s="1"/>
  <c r="L186" i="1"/>
  <c r="M186" i="1" s="1"/>
  <c r="L187" i="1"/>
  <c r="M187" i="1" s="1"/>
  <c r="L188" i="1"/>
  <c r="M188" i="1" s="1"/>
  <c r="L189" i="1"/>
  <c r="N189" i="1" s="1"/>
  <c r="L190" i="1"/>
  <c r="L191" i="1"/>
  <c r="L192" i="1"/>
  <c r="L193" i="1"/>
  <c r="M193" i="1" s="1"/>
  <c r="L194" i="1"/>
  <c r="M194" i="1" s="1"/>
  <c r="L195" i="1"/>
  <c r="M195" i="1" s="1"/>
  <c r="L196" i="1"/>
  <c r="M196" i="1" s="1"/>
  <c r="L197" i="1"/>
  <c r="N197" i="1" s="1"/>
  <c r="L198" i="1"/>
  <c r="L199" i="1"/>
  <c r="L200" i="1"/>
  <c r="L201" i="1"/>
  <c r="M201" i="1" s="1"/>
  <c r="L202" i="1"/>
  <c r="M202" i="1" s="1"/>
  <c r="L203" i="1"/>
  <c r="M203" i="1" s="1"/>
  <c r="L204" i="1"/>
  <c r="N204" i="1" s="1"/>
  <c r="L205" i="1"/>
  <c r="N205" i="1" s="1"/>
  <c r="L206" i="1"/>
  <c r="L207" i="1"/>
  <c r="L208" i="1"/>
  <c r="L209" i="1"/>
  <c r="M209" i="1" s="1"/>
  <c r="L210" i="1"/>
  <c r="M210" i="1" s="1"/>
  <c r="L211" i="1"/>
  <c r="M211" i="1" s="1"/>
  <c r="L212" i="1"/>
  <c r="N212" i="1" s="1"/>
  <c r="L213" i="1"/>
  <c r="M213" i="1" s="1"/>
  <c r="L214" i="1"/>
  <c r="L215" i="1"/>
  <c r="L216" i="1"/>
  <c r="L217" i="1"/>
  <c r="M217" i="1" s="1"/>
  <c r="L218" i="1"/>
  <c r="M218" i="1" s="1"/>
  <c r="L219" i="1"/>
  <c r="M219" i="1" s="1"/>
  <c r="L220" i="1"/>
  <c r="M220" i="1" s="1"/>
  <c r="L221" i="1"/>
  <c r="N221" i="1" s="1"/>
  <c r="L222" i="1"/>
  <c r="L223" i="1"/>
  <c r="L224" i="1"/>
  <c r="L225" i="1"/>
  <c r="M225" i="1" s="1"/>
  <c r="L226" i="1"/>
  <c r="M226" i="1" s="1"/>
  <c r="L227" i="1"/>
  <c r="M227" i="1" s="1"/>
  <c r="L228" i="1"/>
  <c r="M228" i="1" s="1"/>
  <c r="L229" i="1"/>
  <c r="N229" i="1" s="1"/>
  <c r="L230" i="1"/>
  <c r="L231" i="1"/>
  <c r="L232" i="1"/>
  <c r="L233" i="1"/>
  <c r="M233" i="1" s="1"/>
  <c r="L234" i="1"/>
  <c r="M234" i="1" s="1"/>
  <c r="L235" i="1"/>
  <c r="M235" i="1" s="1"/>
  <c r="L236" i="1"/>
  <c r="N236" i="1" s="1"/>
  <c r="L237" i="1"/>
  <c r="N237" i="1" s="1"/>
  <c r="L238" i="1"/>
  <c r="L239" i="1"/>
  <c r="L240" i="1"/>
  <c r="L241" i="1"/>
  <c r="M241" i="1" s="1"/>
  <c r="L242" i="1"/>
  <c r="M242" i="1" s="1"/>
  <c r="L243" i="1"/>
  <c r="M243" i="1" s="1"/>
  <c r="L244" i="1"/>
  <c r="N244" i="1" s="1"/>
  <c r="L245" i="1"/>
  <c r="M245" i="1" s="1"/>
  <c r="L246" i="1"/>
  <c r="L247" i="1"/>
  <c r="L248" i="1"/>
  <c r="M248" i="1" s="1"/>
  <c r="L249" i="1"/>
  <c r="M249" i="1" s="1"/>
  <c r="L250" i="1"/>
  <c r="M250" i="1" s="1"/>
  <c r="L251" i="1"/>
  <c r="M251" i="1" s="1"/>
  <c r="L252" i="1"/>
  <c r="M252" i="1" s="1"/>
  <c r="L253" i="1"/>
  <c r="N253" i="1" s="1"/>
  <c r="L254" i="1"/>
  <c r="L255" i="1"/>
  <c r="L256" i="1"/>
  <c r="M256" i="1" s="1"/>
  <c r="L257" i="1"/>
  <c r="M257" i="1" s="1"/>
  <c r="L258" i="1"/>
  <c r="M258" i="1" s="1"/>
  <c r="L13" i="1"/>
  <c r="N13" i="1" s="1"/>
  <c r="F5" i="2"/>
  <c r="F6" i="2"/>
  <c r="F7" i="2"/>
  <c r="F8" i="2"/>
  <c r="F9" i="2"/>
  <c r="F10" i="2"/>
  <c r="F11" i="2"/>
  <c r="F12" i="2"/>
  <c r="F13" i="2"/>
  <c r="F14" i="2"/>
  <c r="F15" i="2"/>
  <c r="F16" i="2"/>
  <c r="F17" i="2"/>
  <c r="F18" i="2"/>
  <c r="F19" i="2"/>
  <c r="F20" i="2"/>
  <c r="F21" i="2"/>
  <c r="F22" i="2"/>
  <c r="F23" i="2"/>
  <c r="F4" i="2"/>
  <c r="I165" i="1"/>
  <c r="I199" i="1"/>
  <c r="I219" i="1"/>
  <c r="I220" i="1"/>
  <c r="I221" i="1"/>
  <c r="I222" i="1"/>
  <c r="I223" i="1"/>
  <c r="I224" i="1"/>
  <c r="I225" i="1"/>
  <c r="I226" i="1"/>
  <c r="I227" i="1"/>
  <c r="I228" i="1"/>
  <c r="I229" i="1"/>
  <c r="I230" i="1"/>
  <c r="I231" i="1"/>
  <c r="I232" i="1"/>
  <c r="I233" i="1"/>
  <c r="I249" i="1"/>
  <c r="I250" i="1"/>
  <c r="I251" i="1"/>
  <c r="I252" i="1"/>
  <c r="I253" i="1"/>
  <c r="I254" i="1"/>
  <c r="I255" i="1"/>
  <c r="I256" i="1"/>
  <c r="I257" i="1"/>
  <c r="I258"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00" i="1"/>
  <c r="I201" i="1"/>
  <c r="I202" i="1"/>
  <c r="I203" i="1"/>
  <c r="I204" i="1"/>
  <c r="I205" i="1"/>
  <c r="I206" i="1"/>
  <c r="I207" i="1"/>
  <c r="I208" i="1"/>
  <c r="I209" i="1"/>
  <c r="I210" i="1"/>
  <c r="I211" i="1"/>
  <c r="I212" i="1"/>
  <c r="I213" i="1"/>
  <c r="I214" i="1"/>
  <c r="I215" i="1"/>
  <c r="I216" i="1"/>
  <c r="I217" i="1"/>
  <c r="I218" i="1"/>
  <c r="I234" i="1"/>
  <c r="I235" i="1"/>
  <c r="I236" i="1"/>
  <c r="I237" i="1"/>
  <c r="I238" i="1"/>
  <c r="I239" i="1"/>
  <c r="I240" i="1"/>
  <c r="I241" i="1"/>
  <c r="I242" i="1"/>
  <c r="I243" i="1"/>
  <c r="I244" i="1"/>
  <c r="I245" i="1"/>
  <c r="I246" i="1"/>
  <c r="I247" i="1"/>
  <c r="I248" i="1"/>
  <c r="I96" i="1"/>
  <c r="I97" i="1"/>
  <c r="I98" i="1"/>
  <c r="I99" i="1"/>
  <c r="I100" i="1"/>
  <c r="I101" i="1"/>
  <c r="I102" i="1"/>
  <c r="I103" i="1"/>
  <c r="I88" i="1"/>
  <c r="I89" i="1"/>
  <c r="I90" i="1"/>
  <c r="I91" i="1"/>
  <c r="I92" i="1"/>
  <c r="I93" i="1"/>
  <c r="I94" i="1"/>
  <c r="I95" i="1"/>
  <c r="I87" i="1"/>
  <c r="I81" i="1"/>
  <c r="I82" i="1"/>
  <c r="I83" i="1"/>
  <c r="I84" i="1"/>
  <c r="I85" i="1"/>
  <c r="I86" i="1"/>
  <c r="I72" i="1"/>
  <c r="I73" i="1"/>
  <c r="I74" i="1"/>
  <c r="I75" i="1"/>
  <c r="I76" i="1"/>
  <c r="I77" i="1"/>
  <c r="I78" i="1"/>
  <c r="I79" i="1"/>
  <c r="I80" i="1"/>
  <c r="I71" i="1"/>
  <c r="I69" i="1"/>
  <c r="I68" i="1"/>
  <c r="I67" i="1"/>
  <c r="I66" i="1"/>
  <c r="I65" i="1"/>
  <c r="I64" i="1"/>
  <c r="I70" i="1"/>
  <c r="I56" i="1"/>
  <c r="I57" i="1"/>
  <c r="I58" i="1"/>
  <c r="I59" i="1"/>
  <c r="I60" i="1"/>
  <c r="I61" i="1"/>
  <c r="I62" i="1"/>
  <c r="I63" i="1"/>
  <c r="I55" i="1"/>
  <c r="I54" i="1"/>
  <c r="I5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13" i="1"/>
  <c r="M304" i="1" l="1"/>
  <c r="N303" i="1"/>
  <c r="N302" i="1"/>
  <c r="N299" i="1"/>
  <c r="N301" i="1"/>
  <c r="N298" i="1"/>
  <c r="N300" i="1"/>
  <c r="N297" i="1"/>
  <c r="M294" i="1"/>
  <c r="N296" i="1"/>
  <c r="N295" i="1"/>
  <c r="N293" i="1"/>
  <c r="N292" i="1"/>
  <c r="N291" i="1"/>
  <c r="N290" i="1"/>
  <c r="N289" i="1"/>
  <c r="N287" i="1"/>
  <c r="N288" i="1"/>
  <c r="N286" i="1"/>
  <c r="N285" i="1"/>
  <c r="N284" i="1"/>
  <c r="N283" i="1"/>
  <c r="N282" i="1"/>
  <c r="N281" i="1"/>
  <c r="N280" i="1"/>
  <c r="N279" i="1"/>
  <c r="N278" i="1"/>
  <c r="N277" i="1"/>
  <c r="M275" i="1"/>
  <c r="N276" i="1"/>
  <c r="M274" i="1"/>
  <c r="N273" i="1"/>
  <c r="N272" i="1"/>
  <c r="M270" i="1"/>
  <c r="N271" i="1"/>
  <c r="M269" i="1"/>
  <c r="N268" i="1"/>
  <c r="N267" i="1"/>
  <c r="N266" i="1"/>
  <c r="N264" i="1"/>
  <c r="N265" i="1"/>
  <c r="M262" i="1"/>
  <c r="N263" i="1"/>
  <c r="N261" i="1"/>
  <c r="N260" i="1"/>
  <c r="M35" i="1"/>
  <c r="M75" i="1"/>
  <c r="M115" i="1"/>
  <c r="M164" i="1"/>
  <c r="M204" i="1"/>
  <c r="M244" i="1"/>
  <c r="N235" i="1"/>
  <c r="N203" i="1"/>
  <c r="N171" i="1"/>
  <c r="N139" i="1"/>
  <c r="N107" i="1"/>
  <c r="N43" i="1"/>
  <c r="M36" i="1"/>
  <c r="M76" i="1"/>
  <c r="M124" i="1"/>
  <c r="M165" i="1"/>
  <c r="M205" i="1"/>
  <c r="M253" i="1"/>
  <c r="N228" i="1"/>
  <c r="N196" i="1"/>
  <c r="N132" i="1"/>
  <c r="N100" i="1"/>
  <c r="N68" i="1"/>
  <c r="M83" i="1"/>
  <c r="M131" i="1"/>
  <c r="M172" i="1"/>
  <c r="M212" i="1"/>
  <c r="N227" i="1"/>
  <c r="N195" i="1"/>
  <c r="N163" i="1"/>
  <c r="N99" i="1"/>
  <c r="N67" i="1"/>
  <c r="M44" i="1"/>
  <c r="M92" i="1"/>
  <c r="M173" i="1"/>
  <c r="M221" i="1"/>
  <c r="N252" i="1"/>
  <c r="N220" i="1"/>
  <c r="N188" i="1"/>
  <c r="N156" i="1"/>
  <c r="N60" i="1"/>
  <c r="N28" i="1"/>
  <c r="M51" i="1"/>
  <c r="M180" i="1"/>
  <c r="N251" i="1"/>
  <c r="N219" i="1"/>
  <c r="N187" i="1"/>
  <c r="N155" i="1"/>
  <c r="N123" i="1"/>
  <c r="N91" i="1"/>
  <c r="N59" i="1"/>
  <c r="N27" i="1"/>
  <c r="M140" i="1"/>
  <c r="M189" i="1"/>
  <c r="M229" i="1"/>
  <c r="N148" i="1"/>
  <c r="N116" i="1"/>
  <c r="N84" i="1"/>
  <c r="N52" i="1"/>
  <c r="N259" i="1"/>
  <c r="M19" i="1"/>
  <c r="M147" i="1"/>
  <c r="M236" i="1"/>
  <c r="N243" i="1"/>
  <c r="N211" i="1"/>
  <c r="N179" i="1"/>
  <c r="M108" i="1"/>
  <c r="M197" i="1"/>
  <c r="M237" i="1"/>
  <c r="M240" i="1"/>
  <c r="N240" i="1"/>
  <c r="M232" i="1"/>
  <c r="N232" i="1"/>
  <c r="M224" i="1"/>
  <c r="N224" i="1"/>
  <c r="M216" i="1"/>
  <c r="N216" i="1"/>
  <c r="M208" i="1"/>
  <c r="N208" i="1"/>
  <c r="M200" i="1"/>
  <c r="N200" i="1"/>
  <c r="M192" i="1"/>
  <c r="N192" i="1"/>
  <c r="M184" i="1"/>
  <c r="N184" i="1"/>
  <c r="M176" i="1"/>
  <c r="N176" i="1"/>
  <c r="M168" i="1"/>
  <c r="N168" i="1"/>
  <c r="M160" i="1"/>
  <c r="N160" i="1"/>
  <c r="M152" i="1"/>
  <c r="N152" i="1"/>
  <c r="M144" i="1"/>
  <c r="N144" i="1"/>
  <c r="M136" i="1"/>
  <c r="N136" i="1"/>
  <c r="M128" i="1"/>
  <c r="N128" i="1"/>
  <c r="M120" i="1"/>
  <c r="N120" i="1"/>
  <c r="M112" i="1"/>
  <c r="N112" i="1"/>
  <c r="M104" i="1"/>
  <c r="N104" i="1"/>
  <c r="M96" i="1"/>
  <c r="N96" i="1"/>
  <c r="M88" i="1"/>
  <c r="N88" i="1"/>
  <c r="M80" i="1"/>
  <c r="N80" i="1"/>
  <c r="M72" i="1"/>
  <c r="N72" i="1"/>
  <c r="M64" i="1"/>
  <c r="N64" i="1"/>
  <c r="M56" i="1"/>
  <c r="N56" i="1"/>
  <c r="M48" i="1"/>
  <c r="N48" i="1"/>
  <c r="M40" i="1"/>
  <c r="N40" i="1"/>
  <c r="M32" i="1"/>
  <c r="N32" i="1"/>
  <c r="M24" i="1"/>
  <c r="N24" i="1"/>
  <c r="M16" i="1"/>
  <c r="N16" i="1"/>
  <c r="N258" i="1"/>
  <c r="M255" i="1"/>
  <c r="N255" i="1"/>
  <c r="M247" i="1"/>
  <c r="N247" i="1"/>
  <c r="M239" i="1"/>
  <c r="N239" i="1"/>
  <c r="M231" i="1"/>
  <c r="N231" i="1"/>
  <c r="M223" i="1"/>
  <c r="N223" i="1"/>
  <c r="M215" i="1"/>
  <c r="N215" i="1"/>
  <c r="M207" i="1"/>
  <c r="N207" i="1"/>
  <c r="M199" i="1"/>
  <c r="N199" i="1"/>
  <c r="M191" i="1"/>
  <c r="N191" i="1"/>
  <c r="M183" i="1"/>
  <c r="N183" i="1"/>
  <c r="M175" i="1"/>
  <c r="N175" i="1"/>
  <c r="M167" i="1"/>
  <c r="N167" i="1"/>
  <c r="M159" i="1"/>
  <c r="N159" i="1"/>
  <c r="M151" i="1"/>
  <c r="N151" i="1"/>
  <c r="M143" i="1"/>
  <c r="N143" i="1"/>
  <c r="M135" i="1"/>
  <c r="N135" i="1"/>
  <c r="M127" i="1"/>
  <c r="N127" i="1"/>
  <c r="M119" i="1"/>
  <c r="N119" i="1"/>
  <c r="M111" i="1"/>
  <c r="N111" i="1"/>
  <c r="M103" i="1"/>
  <c r="N103" i="1"/>
  <c r="M95" i="1"/>
  <c r="N95" i="1"/>
  <c r="M87" i="1"/>
  <c r="N87" i="1"/>
  <c r="M79" i="1"/>
  <c r="N79" i="1"/>
  <c r="M71" i="1"/>
  <c r="N71" i="1"/>
  <c r="M63" i="1"/>
  <c r="N63" i="1"/>
  <c r="M55" i="1"/>
  <c r="N55" i="1"/>
  <c r="M47" i="1"/>
  <c r="N47" i="1"/>
  <c r="M39" i="1"/>
  <c r="N39" i="1"/>
  <c r="M31" i="1"/>
  <c r="N31" i="1"/>
  <c r="M23" i="1"/>
  <c r="N23" i="1"/>
  <c r="M15" i="1"/>
  <c r="N15" i="1"/>
  <c r="N257" i="1"/>
  <c r="M254" i="1"/>
  <c r="N254" i="1"/>
  <c r="M246" i="1"/>
  <c r="N246" i="1"/>
  <c r="M238" i="1"/>
  <c r="N238" i="1"/>
  <c r="M230" i="1"/>
  <c r="N230" i="1"/>
  <c r="M222" i="1"/>
  <c r="N222" i="1"/>
  <c r="M214" i="1"/>
  <c r="N214" i="1"/>
  <c r="M206" i="1"/>
  <c r="N206" i="1"/>
  <c r="M198" i="1"/>
  <c r="N198" i="1"/>
  <c r="M190" i="1"/>
  <c r="N190" i="1"/>
  <c r="M182" i="1"/>
  <c r="N182" i="1"/>
  <c r="M174" i="1"/>
  <c r="N174" i="1"/>
  <c r="M166" i="1"/>
  <c r="N166" i="1"/>
  <c r="M158" i="1"/>
  <c r="N158" i="1"/>
  <c r="M150" i="1"/>
  <c r="N150" i="1"/>
  <c r="M142" i="1"/>
  <c r="N142" i="1"/>
  <c r="M134" i="1"/>
  <c r="N134" i="1"/>
  <c r="M126" i="1"/>
  <c r="N126" i="1"/>
  <c r="M118" i="1"/>
  <c r="N118" i="1"/>
  <c r="M110" i="1"/>
  <c r="N110" i="1"/>
  <c r="M102" i="1"/>
  <c r="N102" i="1"/>
  <c r="M94" i="1"/>
  <c r="N94" i="1"/>
  <c r="M86" i="1"/>
  <c r="N86" i="1"/>
  <c r="M78" i="1"/>
  <c r="N78" i="1"/>
  <c r="M70" i="1"/>
  <c r="N70" i="1"/>
  <c r="M62" i="1"/>
  <c r="N62" i="1"/>
  <c r="M54" i="1"/>
  <c r="N54" i="1"/>
  <c r="M46" i="1"/>
  <c r="N46" i="1"/>
  <c r="M38" i="1"/>
  <c r="N38" i="1"/>
  <c r="M30" i="1"/>
  <c r="N30" i="1"/>
  <c r="M22" i="1"/>
  <c r="N22" i="1"/>
  <c r="M14" i="1"/>
  <c r="N14" i="1"/>
  <c r="N256" i="1"/>
  <c r="N242" i="1"/>
  <c r="N226" i="1"/>
  <c r="N210" i="1"/>
  <c r="N194" i="1"/>
  <c r="N178" i="1"/>
  <c r="N162" i="1"/>
  <c r="N146" i="1"/>
  <c r="N130" i="1"/>
  <c r="N114" i="1"/>
  <c r="N98" i="1"/>
  <c r="N82" i="1"/>
  <c r="N66" i="1"/>
  <c r="N50" i="1"/>
  <c r="N34" i="1"/>
  <c r="N241" i="1"/>
  <c r="N225" i="1"/>
  <c r="N209" i="1"/>
  <c r="N193" i="1"/>
  <c r="N177" i="1"/>
  <c r="N161" i="1"/>
  <c r="N145" i="1"/>
  <c r="N129" i="1"/>
  <c r="N113" i="1"/>
  <c r="N97" i="1"/>
  <c r="N81" i="1"/>
  <c r="N65" i="1"/>
  <c r="N49" i="1"/>
  <c r="N33" i="1"/>
  <c r="N250" i="1"/>
  <c r="M18" i="1"/>
  <c r="N18" i="1"/>
  <c r="N249" i="1"/>
  <c r="N234" i="1"/>
  <c r="N218" i="1"/>
  <c r="N202" i="1"/>
  <c r="N186" i="1"/>
  <c r="N170" i="1"/>
  <c r="N154" i="1"/>
  <c r="N138" i="1"/>
  <c r="N122" i="1"/>
  <c r="N106" i="1"/>
  <c r="N90" i="1"/>
  <c r="N74" i="1"/>
  <c r="N58" i="1"/>
  <c r="N42" i="1"/>
  <c r="N26" i="1"/>
  <c r="M17" i="1"/>
  <c r="N17" i="1"/>
  <c r="N248" i="1"/>
  <c r="N233" i="1"/>
  <c r="N217" i="1"/>
  <c r="N201" i="1"/>
  <c r="N185" i="1"/>
  <c r="N169" i="1"/>
  <c r="N153" i="1"/>
  <c r="N137" i="1"/>
  <c r="N121" i="1"/>
  <c r="N105" i="1"/>
  <c r="N89" i="1"/>
  <c r="N73" i="1"/>
  <c r="N57" i="1"/>
  <c r="N41" i="1"/>
  <c r="N25" i="1"/>
  <c r="N245" i="1"/>
  <c r="N213" i="1"/>
  <c r="N181" i="1"/>
  <c r="N157" i="1"/>
  <c r="N149" i="1"/>
  <c r="N141" i="1"/>
  <c r="N133" i="1"/>
  <c r="N125" i="1"/>
  <c r="N117" i="1"/>
  <c r="N109" i="1"/>
  <c r="N101" i="1"/>
  <c r="N93" i="1"/>
  <c r="N85" i="1"/>
  <c r="N77" i="1"/>
  <c r="N69" i="1"/>
  <c r="N61" i="1"/>
  <c r="N53" i="1"/>
  <c r="N45" i="1"/>
  <c r="N37" i="1"/>
  <c r="N29" i="1"/>
  <c r="N21" i="1"/>
  <c r="N20" i="1"/>
  <c r="M13" i="1"/>
</calcChain>
</file>

<file path=xl/sharedStrings.xml><?xml version="1.0" encoding="utf-8"?>
<sst xmlns="http://schemas.openxmlformats.org/spreadsheetml/2006/main" count="2933" uniqueCount="591">
  <si>
    <t>DISPOSICIONES GENERALES</t>
  </si>
  <si>
    <t>I</t>
  </si>
  <si>
    <t>Artículo</t>
  </si>
  <si>
    <t>Del objeto de la ley</t>
  </si>
  <si>
    <t>De los principios</t>
  </si>
  <si>
    <t>a</t>
  </si>
  <si>
    <t>b</t>
  </si>
  <si>
    <t>c</t>
  </si>
  <si>
    <t>d</t>
  </si>
  <si>
    <t>e</t>
  </si>
  <si>
    <t>f</t>
  </si>
  <si>
    <t>g</t>
  </si>
  <si>
    <t>h</t>
  </si>
  <si>
    <t>i</t>
  </si>
  <si>
    <t>j</t>
  </si>
  <si>
    <t>k</t>
  </si>
  <si>
    <t>l</t>
  </si>
  <si>
    <t>m</t>
  </si>
  <si>
    <t>n</t>
  </si>
  <si>
    <t>o</t>
  </si>
  <si>
    <t>II</t>
  </si>
  <si>
    <t>III</t>
  </si>
  <si>
    <t>Definiciones</t>
  </si>
  <si>
    <t>p</t>
  </si>
  <si>
    <t>q</t>
  </si>
  <si>
    <t>r</t>
  </si>
  <si>
    <t>s</t>
  </si>
  <si>
    <t>t</t>
  </si>
  <si>
    <t>u</t>
  </si>
  <si>
    <t>v</t>
  </si>
  <si>
    <t>w</t>
  </si>
  <si>
    <t>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t>
  </si>
  <si>
    <t>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t>
  </si>
  <si>
    <t>Cambio climático: cambio de clima atribuido directa o indirectamente a la actividad humana que altera la composición de la atmósfera mundial y que se suma a la variabilidad natural del clima observada durante períodos de tiempo comparables.</t>
  </si>
  <si>
    <t>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t>
  </si>
  <si>
    <t>Convención: Convención Marco de las Naciones Unidas sobre el Cambio Climático, adoptada en Nueva York el 9 de mayo de 1992.</t>
  </si>
  <si>
    <t>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t>
  </si>
  <si>
    <t>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t>
  </si>
  <si>
    <t>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t>
  </si>
  <si>
    <t>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t>
  </si>
  <si>
    <t>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t>
  </si>
  <si>
    <t>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t>
  </si>
  <si>
    <t>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t>
  </si>
  <si>
    <t>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t>
  </si>
  <si>
    <t>Neutralidad de emisiones de gases de efecto invernadero: estado de equilibrio entre las emisiones y absorciones de gases de efecto invernadero antropógenas, en un periodo específico, considerando que las emisiones son iguales o menores a las absorciones.</t>
  </si>
  <si>
    <t>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t>
  </si>
  <si>
    <t>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t>
  </si>
  <si>
    <t>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t>
  </si>
  <si>
    <t>Resiliencia climática: capacidad de un sistema o sus componentes para anticipar, absorber, adaptarse o recuperarse de los efectos adversos del cambio climático, manteniendo su función esencial, conservando al mismo tiempo la capacidad de adaptación, aprendizaje y transformación.</t>
  </si>
  <si>
    <t>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t>
  </si>
  <si>
    <t>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t>
  </si>
  <si>
    <t>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t>
  </si>
  <si>
    <t>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t>
  </si>
  <si>
    <t>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t>
  </si>
  <si>
    <t>Grupos vulnerables: Segmento de la población que presenta alto riesgo vinculado a los efectos adversos del cambio climático, por tratarse de grupos ya marginados o en condiciones previas de vulnerabilidad.</t>
  </si>
  <si>
    <t>Zona costera: espacio o interfase dinámica de anchura variable dependiendo de las características geográficas donde interactúan los ecosistemas terrestres con los acuáticos, ya sean marinos o continentales.</t>
  </si>
  <si>
    <t>x</t>
  </si>
  <si>
    <t>Párrafo</t>
  </si>
  <si>
    <t>Título</t>
  </si>
  <si>
    <t>INSTRUMENTOS DE GESTIÓN DEL CAMBIO CLIMÁTICO</t>
  </si>
  <si>
    <t>De la meta de mitigación</t>
  </si>
  <si>
    <t>A más tardar el año 2050 se deberá alcanzar la neutralidad de emisiones de gases de efecto invernadero. Dicha meta será evaluada cada cinco años por el Ministerio del Medio Ambiente, conforme a los instrumentos establecidos en la presente ley.</t>
  </si>
  <si>
    <t>De los instrumentos de gestión a nivel nacional</t>
  </si>
  <si>
    <t>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t>
  </si>
  <si>
    <t>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t>
  </si>
  <si>
    <t>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t>
  </si>
  <si>
    <t>Objetivos, metas e indicadores de mitigación y adaptación a mediano plazo, conforme a lo establecido en la Contribución Determinada a Nivel Nacional;</t>
  </si>
  <si>
    <t>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t>
  </si>
  <si>
    <t>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t>
  </si>
  <si>
    <t>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t>
  </si>
  <si>
    <t>Directrices en materia de evaluación de riesgos y pérdidas y daños asociados al cambio climático, considerando la vulnerabilidad de cada sector específico a los efectos adversos, tanto evitados, no evitados e inevitables, del cambio climático;</t>
  </si>
  <si>
    <t>Mecanismos de integración entre las políticas nacionales, sectoriales y regionales, considerando las sinergias entre adaptación y mitigación</t>
  </si>
  <si>
    <t>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t>
  </si>
  <si>
    <t>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t>
  </si>
  <si>
    <t>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t>
  </si>
  <si>
    <t>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t>
  </si>
  <si>
    <t>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t>
  </si>
  <si>
    <t>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t>
  </si>
  <si>
    <t>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t>
  </si>
  <si>
    <t xml:space="preserve">Medios de implementación de la Estrategia Climática de Largo Plazo. </t>
  </si>
  <si>
    <t>La Estrategia Climática de Largo Plazo contemplará, especialmente, los siguientes medios de implementación:</t>
  </si>
  <si>
    <r>
      <t xml:space="preserve">Corresponderá al </t>
    </r>
    <r>
      <rPr>
        <b/>
        <sz val="9"/>
        <color theme="1"/>
        <rFont val="Calibri"/>
        <family val="2"/>
        <scheme val="minor"/>
      </rPr>
      <t>Ministerio de Economía, Fomento y Turismo, a la Corporación de Fomento para la Producción y al Ministerio de Ciencia, Tecnología, Conocimiento e Innovación</t>
    </r>
    <r>
      <rPr>
        <sz val="9"/>
        <color theme="1"/>
        <rFont val="Calibri"/>
        <family val="2"/>
        <scheme val="minor"/>
      </rPr>
      <t>, dentro del ámbito de sus respectivas competencias,</t>
    </r>
    <r>
      <rPr>
        <b/>
        <sz val="9"/>
        <color theme="1"/>
        <rFont val="Calibri"/>
        <family val="2"/>
        <scheme val="minor"/>
      </rPr>
      <t xml:space="preserve"> elaborar los contenidos descritos y colaborar para su implementación</t>
    </r>
    <r>
      <rPr>
        <sz val="9"/>
        <color theme="1"/>
        <rFont val="Calibri"/>
        <family val="2"/>
        <scheme val="minor"/>
      </rPr>
      <t xml:space="preserve"> coordinadamente.</t>
    </r>
  </si>
  <si>
    <r>
      <rPr>
        <b/>
        <sz val="9"/>
        <color theme="1"/>
        <rFont val="Calibri"/>
        <family val="2"/>
        <scheme val="minor"/>
      </rPr>
      <t xml:space="preserve">Desarrollo y Transferencia de Tecnología. </t>
    </r>
    <r>
      <rPr>
        <sz val="9"/>
        <color theme="1"/>
        <rFont val="Calibri"/>
        <family val="2"/>
        <scheme val="minor"/>
      </rPr>
      <t>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t>
    </r>
  </si>
  <si>
    <r>
      <rPr>
        <b/>
        <sz val="9"/>
        <color theme="1"/>
        <rFont val="Calibri"/>
        <family val="2"/>
        <scheme val="minor"/>
      </rPr>
      <t>Creación y fortalecimiento de capacidades.</t>
    </r>
    <r>
      <rPr>
        <sz val="9"/>
        <color theme="1"/>
        <rFont val="Calibri"/>
        <family val="2"/>
        <scheme val="minor"/>
      </rPr>
      <t xml:space="preserve">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t>
    </r>
  </si>
  <si>
    <t>a) Investigación en materia de cambio climático, de conformidad con los lineamientos que proponga el Comité Científico Asesor;</t>
  </si>
  <si>
    <t>b) Educación a la ciudadanía para abordar el cambio climático considerando siempre la acción cooperativa y la justa proporción de las responsabilidades climáticas, de forma de crear espacios de participación de las comunidades;</t>
  </si>
  <si>
    <t xml:space="preserve">c) Creación y fortalecimiento de las capacidades nacionales, regionales y locales para la gestión del cambio climático, y </t>
  </si>
  <si>
    <t>d) Fomento del intercambio de experiencias a nivel nacional y regional sobre medidas de mitigación y adaptación al cambio climático a nivel local.</t>
  </si>
  <si>
    <r>
      <t xml:space="preserve">Corresponderá al </t>
    </r>
    <r>
      <rPr>
        <b/>
        <sz val="9"/>
        <color theme="1"/>
        <rFont val="Calibri"/>
        <family val="2"/>
        <scheme val="minor"/>
      </rPr>
      <t>Ministerio de Educación</t>
    </r>
    <r>
      <rPr>
        <sz val="9"/>
        <color theme="1"/>
        <rFont val="Calibri"/>
        <family val="2"/>
        <scheme val="minor"/>
      </rPr>
      <t xml:space="preserve"> desarrollar los contenidos descritos, en permanente coordinación con el Ministerio de Ciencia, Tecnología, Conocimiento e Innovación, el Ministerio del Medio Ambiente y los demás ministerios competentes.</t>
    </r>
  </si>
  <si>
    <r>
      <rPr>
        <b/>
        <sz val="9"/>
        <color theme="1"/>
        <rFont val="Calibri"/>
        <family val="2"/>
        <scheme val="minor"/>
      </rPr>
      <t xml:space="preserve">Lineamientos financieros. </t>
    </r>
    <r>
      <rPr>
        <sz val="9"/>
        <color theme="1"/>
        <rFont val="Calibri"/>
        <family val="2"/>
        <scheme val="minor"/>
      </rPr>
      <t>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t>
    </r>
  </si>
  <si>
    <t>Contribución Determinada a Nivel Nacional</t>
  </si>
  <si>
    <t>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t>
  </si>
  <si>
    <t>a) El contexto nacional sobre el balance de gases de efecto invernadero y la vulnerabilidad del país al cambio climático;</t>
  </si>
  <si>
    <t>b) Las metas nacionales de mitigación de gases de efecto invernadero y de aumento y protección de sumideros de dichos gases;</t>
  </si>
  <si>
    <t>c) Las metas nacionales de adaptación al cambio climático;</t>
  </si>
  <si>
    <t>d) Un componente de integración que considere aspectos de mitigación y adaptación de manera conjunta, promoviendo la generación de sinergias, tales como soluciones basadas en la naturaleza;</t>
  </si>
  <si>
    <t>e) La información necesaria para dar cumplimiento a los requerimientos de claridad, transparencia y entendimiento de los acuerdos internacionales suscritos por Chile;</t>
  </si>
  <si>
    <t>f) La descripción de los medios de implementación, de conformidad con los lineamientos definidos en la Estrategia Climática de Largo Plazo,</t>
  </si>
  <si>
    <t>g) Los lineamientos de la Estrategia Financiera de Cambio Climático.</t>
  </si>
  <si>
    <t>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t>
  </si>
  <si>
    <t>Planes Sectoriales de Mitigación del Cambio Climático</t>
  </si>
  <si>
    <t>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t>
  </si>
  <si>
    <t>a) Diagnóstico sectorial, determinación del potencial de reducción de emisiones de gases de efecto invernadero y alcances relativos al presupuesto sectorial de emisiones;</t>
  </si>
  <si>
    <t>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t>
  </si>
  <si>
    <t>c) Descripción detallada de las medidas relativas a los medios de implementación, considerando los lineamientos identificados en la Estrategia Climática de Largo Plazo, con indicación de plazos y asignación de responsabilidades, y</t>
  </si>
  <si>
    <t>d) Indicadores de monitoreo, reporte y verificación, conforme a lo establecido en la Estrategia Climática de Largo Plazo.</t>
  </si>
  <si>
    <r>
      <t>Los Planes Sectoriales que se sometan a aprobación del Consejo de Ministros para la Sustentabilidad contendrán</t>
    </r>
    <r>
      <rPr>
        <b/>
        <sz val="9"/>
        <color theme="1"/>
        <rFont val="Calibri"/>
        <family val="2"/>
        <scheme val="minor"/>
      </rPr>
      <t xml:space="preserve"> un informe financiero detallado </t>
    </r>
    <r>
      <rPr>
        <sz val="9"/>
        <color theme="1"/>
        <rFont val="Calibri"/>
        <family val="2"/>
        <scheme val="minor"/>
      </rPr>
      <t>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t>
    </r>
  </si>
  <si>
    <t>Planes Sectoriales de Adaptación al Cambio Climático</t>
  </si>
  <si>
    <t>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t>
  </si>
  <si>
    <t>Se elaborarán al menos los siguientes planes sectoriales de adaptación:</t>
  </si>
  <si>
    <t>a) Biodiversidad, incluyendo ecosistemas terrestres y marinos, cuya elaboración corresponderá al Ministerio del Medio Ambiente;</t>
  </si>
  <si>
    <t>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t>
  </si>
  <si>
    <t>c) Infraestructura, cuya elaboración corresponderá al Ministerio de Obras Públicas;</t>
  </si>
  <si>
    <t>d) Salud, cuya elaboración corresponderá al Ministerio de Salud;</t>
  </si>
  <si>
    <t>e) Minería, cuya elaboración corresponderá al Ministerio de Minería;</t>
  </si>
  <si>
    <t>f) Energía, cuya elaboración corresponderá al Ministerio de Energía;</t>
  </si>
  <si>
    <t>g) Silvoagropecuario, cuya elaboración corresponderá al Ministerio de Agricultura;</t>
  </si>
  <si>
    <t>h) Pesca y acuicultura, cuya elaboración corresponderá al Ministerio de Economía, Fomento y Turismo;</t>
  </si>
  <si>
    <t>i) Ciudades, cuya elaboración corresponderá al Ministerio de Vivienda y Urbanismo;</t>
  </si>
  <si>
    <t>j) Turismo, cuya elaboración corresponderá al Ministerio de Economía, Fomento y Turismo;</t>
  </si>
  <si>
    <t>k) Zona costera, cuya elaboración corresponderá al Ministerio de Defensa Nacional,</t>
  </si>
  <si>
    <t>l) De transportes</t>
  </si>
  <si>
    <t>Los planes sectoriales de adaptación deberán contener, al menos, lo siguiente:</t>
  </si>
  <si>
    <t>a) Caracterización del sector y su vulnerabilidad;</t>
  </si>
  <si>
    <t>b) Evaluación de efectos adversos del cambio climático y riesgos actuales y proyectados para el sector, incluyendo aquellos asociados a las zonas latentes que se encuentren declaradas al momento de su elaboración;</t>
  </si>
  <si>
    <t>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t>
  </si>
  <si>
    <t>d) Descripción detallada de las medidas relativas a los medios de implementación, considerando los lineamientos identificados en la Estrategia Climática de Largo Plazo, con indicación de plazos y asignación de responsabilidades;</t>
  </si>
  <si>
    <t>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t>
  </si>
  <si>
    <t>f) Indicadores de monitoreo, reporte y verificación de cumplimiento de las medidas del plan, conforme lo establecido en la Estrategia Climática de Largo Plazo</t>
  </si>
  <si>
    <t>g) Identificación de barreras institucionales, normativas y económicas para el cumplimiento de las medidas indicadas en las letras c), d) y e) del número 2) de este artículo.</t>
  </si>
  <si>
    <t>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t>
  </si>
  <si>
    <t>Artículo 10</t>
  </si>
  <si>
    <t>Reporte de Acción Nacional de Cambio Climático</t>
  </si>
  <si>
    <t>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t>
  </si>
  <si>
    <t>Adaptación: constituido por las medidas contenidas en los Planes Sectoriales de Adaptación y los planes, programas, proyectos, normas y actos administrativos de carácter general, y demás iniciativas que se desarrollen en el país;</t>
  </si>
  <si>
    <t>Mitigación: constituido por las medidas contenidas en los Planes Sectoriales de Mitigación y los planes, programas, proyectos y demás iniciativas que se desarrollen en el país;</t>
  </si>
  <si>
    <t>Medios de Implementación: constituido por las acciones tendientes a implementar el desarrollo y transferencia de tecnología, la creación y fortalecimiento de capacidades y el financiamiento,</t>
  </si>
  <si>
    <t>Gestión del cambio climático a nivel regional y local: descripción general de las medidas y acciones a nivel territorial.</t>
  </si>
  <si>
    <t>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t>
  </si>
  <si>
    <t>De los instrumentos de gestión a nivel regional</t>
  </si>
  <si>
    <t>Artículo 11</t>
  </si>
  <si>
    <t>Planes de Acción Regional de Cambio Climático</t>
  </si>
  <si>
    <t>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t>
  </si>
  <si>
    <t>Contexto del cambio climático, sus proyecciones y sus potenciales impactos en la región;</t>
  </si>
  <si>
    <t>Caracterización de la vulnerabilidad al cambio climático en la región;</t>
  </si>
  <si>
    <t>Inventario de emisiones de gases de efecto invernadero y forzantes climáticos de vida corta, tales como carbono negro, dióxido de azufre y compuestos orgánicos volátiles, a nivel regional, que permita enfocar las medidas de mitigación;</t>
  </si>
  <si>
    <t>Medidas de mitigación y adaptación propuestas en los planes sectoriales respectivos, considerando sus efectos en las reducciones de emisiones de gases de efecto invernadero y vulnerabilidad a los efectos adversos del cambio climático a nivel regional;</t>
  </si>
  <si>
    <t>Medidas relativas a los medios de implementación, incluyendo identificación de fuentes de financiamiento a nivel regional;</t>
  </si>
  <si>
    <t>Identificación y priorización de medidas de mitigación y adaptación para la región, las que deberán contar con financiamiento regional y apoyar el cumplimiento de los objetivos de la Estrategia Climática de Largo Plazo y los Planes Sectoriales de Mitigación y Adaptación;</t>
  </si>
  <si>
    <t>Las medidas que incluya el plan deberán describirse detalladamente, con indicación de plazos de implementación y asignación de responsabilidades</t>
  </si>
  <si>
    <t>Indicadores de monitoreo, reporte y verificación de cumplimiento de las medidas del plan a que se hace referencia en el literal f), en relación con el cumplimiento de las metas sectoriales establecidas en la Estrategia Climática de Largo Plazo, con una frecuencia anual.</t>
  </si>
  <si>
    <t>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t>
  </si>
  <si>
    <t>IV</t>
  </si>
  <si>
    <t>De los instrumentos de gestión a nivel local</t>
  </si>
  <si>
    <t>Artículo 12</t>
  </si>
  <si>
    <t>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t>
  </si>
  <si>
    <t>Planes de Acción Comunal de Cambio Climático</t>
  </si>
  <si>
    <t>El no cumplimiento de lo dispuesto en este artículo por parte de los respectivos alcaldes, en el plazo de tres años contados desde la publicación de esta ley, se sancionará con multa correspondiente a una remuneración mensual del respectivo alcalde.</t>
  </si>
  <si>
    <t>Artículo 13</t>
  </si>
  <si>
    <t>Planes Estratégicos de Recursos Hídricos en Cuencas</t>
  </si>
  <si>
    <t>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t>
  </si>
  <si>
    <t>La caracterización de la cuenca;</t>
  </si>
  <si>
    <t>La modelación hidrológica e hidrogeológica de la cuenca y la modelación de la calidad del agua superficial y subterránea, de manera coordinada con los órganos competentes;</t>
  </si>
  <si>
    <t>Un balance hídrico que considere los derechos constituidos y usos susceptibles de regularización, la disponibilidad de recursos hídricos para la constitución de nuevos derechos y el caudal susceptible de ser destinado a fines no extractivos;</t>
  </si>
  <si>
    <t>Un plan de recuperación de acuíferos cuya sustentabilidad, en cuanto cantidad y/o calidad, incluyendo parámetros biológicos, físicos y químicos, se encuentre afectada o haya riesgo de afectación;</t>
  </si>
  <si>
    <t>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t>
  </si>
  <si>
    <t>Medidas concretas para hacer frente a los efectos adversos derivados del cambio climático, tales como sequías, inundaciones y pérdida de calidad de las aguas;</t>
  </si>
  <si>
    <t>Los planes de manejo a los que hace referencia el artículo 42 de la ley N° 19.300, en el caso que se hayan dictado;</t>
  </si>
  <si>
    <t xml:space="preserve">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t>
  </si>
  <si>
    <t>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t>
  </si>
  <si>
    <t>Caracterización de la vulnerabilidad al cambio climático y potenciales impactos en la comuna;</t>
  </si>
  <si>
    <t>Medidas de mitigación, adaptación a nivel comunal y relativas a los medios de implementación, incluyendo la identificación de sus fuentes de financiamiento a nivel comunal;</t>
  </si>
  <si>
    <t>Descripción detallada de las medidas que consideran, con indicación de plazos de implementación y asignación de responsabilidades, y</t>
  </si>
  <si>
    <t>Indicadores de monitoreo, reporte y verificación de cumplimiento de las medidas del plan, conforme a la Estrategia Climática de Largo Plazo.</t>
  </si>
  <si>
    <t>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t>
  </si>
  <si>
    <t>DE LAS NORMAS DE EMISIÓN DE GASES DE EFECTO INVERNADERO Y LOS CERTIFICADOS DE REDUCCIÓN DE EMISIONES</t>
  </si>
  <si>
    <t>Artículo 14</t>
  </si>
  <si>
    <t>Normas de emisión</t>
  </si>
  <si>
    <t>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t>
  </si>
  <si>
    <t>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t>
  </si>
  <si>
    <t>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t>
  </si>
  <si>
    <t>Sinergias con otros instrumentos de gestión del cambio climático y de calidad del aire, incluidos los planes de prevención y descontaminación.</t>
  </si>
  <si>
    <t xml:space="preserve">El ámbito territorial y periodo en que aplicará la norma de emisión, </t>
  </si>
  <si>
    <t>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t>
  </si>
  <si>
    <t>Artículo 15</t>
  </si>
  <si>
    <t>De los certificados de reducción o absorción de emisiones de gases efecto invernadero.</t>
  </si>
  <si>
    <t>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t>
  </si>
  <si>
    <t>Titulo del Párrafo</t>
  </si>
  <si>
    <t>Titulo de Artículos</t>
  </si>
  <si>
    <t>Texto Artículo</t>
  </si>
  <si>
    <t>INSTITUCIONALIDAD PARA EL CAMBIO CLIMÁTICO</t>
  </si>
  <si>
    <t>De los órganos nacionales para el cambio climático</t>
  </si>
  <si>
    <t>Ministerio del Medio Ambiente</t>
  </si>
  <si>
    <t>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t>
  </si>
  <si>
    <t>Velar por el cumplimiento de las convenciones internacionales en que el Estado de Chile sea parte en materia de cambio climático, sin perjuicio de las facultades del Ministerio de Relaciones Exteriores;</t>
  </si>
  <si>
    <t>Elaborar, revisar y actualizar la Estrategia Climática de Largo Plazo, señalada en el artículo 5°, con la colaboración de las autoridades sectoriales, y coordinar su implementación;</t>
  </si>
  <si>
    <t>Elaborar, revisar y actualizar la Contribución Determinada a Nivel Nacional, señalada en el artículo 7°, con la colaboración de las autoridades sectoriales, y coordinar su implementación;</t>
  </si>
  <si>
    <t xml:space="preserve">Elaborar, revisar y actualizar los instrumentos de gestión del cambio climático que corresponda, con la colaboración de las autoridades sectoriales y los organismos colaboradores; </t>
  </si>
  <si>
    <t>Coordinar la implementación de los instrumentos nacionales de gestión del cambio climático;</t>
  </si>
  <si>
    <t>Actuar como contraparte técnica en la elaboración y actualización de los planes sectoriales de mitigación y adaptación, suscribiendo, junto con la autoridad sectorial que corresponda, los decretos supremos que los aprueben;</t>
  </si>
  <si>
    <t>Velar por la integración y coherencia entre los instrumentos de gestión del cambio climático a nivel nacional, sectorial y regional;</t>
  </si>
  <si>
    <t>Incorporar en los instrumentos de gestión ambiental, criterios de mitigación y adaptación al cambio climático;</t>
  </si>
  <si>
    <t>Solicitar información sobre el avance e implementación de los planes sectoriales de mitigación y adaptación, particularmente respecto de los indicadores de monitoreo, reporte y verificación de cumplimiento de las medidas de dichos planes;</t>
  </si>
  <si>
    <t>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t>
  </si>
  <si>
    <t>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t>
  </si>
  <si>
    <t>Promover, en conjunto con los órganos de la Administración del Estado competentes, la investigación científica, la innovación y el desarrollo de tecnologías para la mitigación y adaptación al cambio climático;</t>
  </si>
  <si>
    <t>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t>
  </si>
  <si>
    <t>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t>
  </si>
  <si>
    <t>Administrar el Sistema Nacional de Inventarios de Gases de Efecto Invernadero establecido en el artículo 28;</t>
  </si>
  <si>
    <t>Administrar el Sistema Nacional de Prospectiva establecido en el artículo 29;</t>
  </si>
  <si>
    <t>Administrar el Sistema de Certificación de Gases de Efecto de Invernadero establecido en el artículo 30;</t>
  </si>
  <si>
    <t>Administrar la Plataforma de Adaptación Climática establecida en el artículo 31;</t>
  </si>
  <si>
    <t>Orientar, colaborar y evaluar la incorporación de consideraciones ambientales de desarrollo sustentable relativas a mitigación y adaptación al cambio climático, de conformidad con lo dispuesto por el artículo 7° bis de la ley Nº 19.300, sobre Bases Generales del Medio Ambiente;</t>
  </si>
  <si>
    <t>Monitorear la implementación y avances de la Estrategia Climática de Largo Plazo, la Contribución Determinada a Nivel Nacional y los Planes Sectoriales de Mitigación y Adaptación al Cambio Climático, y</t>
  </si>
  <si>
    <t>Las demás que la ley establezca.</t>
  </si>
  <si>
    <t>Artículo 16</t>
  </si>
  <si>
    <t>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t>
  </si>
  <si>
    <t>Artículo 17</t>
  </si>
  <si>
    <t>Autoridades sectoriales</t>
  </si>
  <si>
    <t>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t>
  </si>
  <si>
    <t>Elaborar e implementar Planes Sectoriales de Mitigación del cambio climático, según corresponda, conforme a lo establecido en el artículo 8°;</t>
  </si>
  <si>
    <t>Elaborar e implementar Planes Sectoriales de Adaptación al cambio climático, según corresponda, conforme a lo establecido en el artículo 9°;</t>
  </si>
  <si>
    <t>Hacer seguimiento de las medidas establecidas en los Planes Sectoriales de Mitigación y/o Adaptación en la que participen otros organismos;</t>
  </si>
  <si>
    <t>Incorporar criterios de mitigación y adaptación al cambio climático en la elaboración e implementación de las políticas, programas, planes, normas e instrumentos correspondientes a su sector, según corresponda;</t>
  </si>
  <si>
    <t>Participar en la elaboración de la Estrategia Climática de Largo Plazo y en la Contribución Determinada a Nivel Nacional;</t>
  </si>
  <si>
    <t>Informar anualmente al Ministerio del Medio Ambiente sobre la elaboración, actualización e implementación de los instrumentos de gestión del cambio climático correspondientes a su sector, conforme a la letra i) del artículo 5°;</t>
  </si>
  <si>
    <t>Definir y ejecutar acciones concretas relativas a los medios de implementación señalados en la Estrategia Climática de Largo Plazo, de conformidad con los artículos 8°, letra c), y 9°, 2), letra d), que serán incorporados en los Planes Sectoriales de Mitigación y Adaptación, y</t>
  </si>
  <si>
    <t>Las demás funciones que la ley establezca.</t>
  </si>
  <si>
    <t>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t>
  </si>
  <si>
    <t>Artículo 18</t>
  </si>
  <si>
    <t>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t>
  </si>
  <si>
    <t xml:space="preserve">Artículo 19 </t>
  </si>
  <si>
    <t>Comité Científico Asesor para el Cambio Climático</t>
  </si>
  <si>
    <t>Consejo de Ministros para la Sustentabilidad y el Cambio Climático</t>
  </si>
  <si>
    <t>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t>
  </si>
  <si>
    <t>Elaborar los informes previos a que se refieren los artículos 5°, 7° y 14, los que deberán considerar, al menos, la coherencia de la propuesta normativa y la última evidencia científica disponible;</t>
  </si>
  <si>
    <t>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t>
  </si>
  <si>
    <t>Colaborar en la elaboración de la Estrategia de Creación y Fortalecimiento de Capacidades;</t>
  </si>
  <si>
    <t>Identificar y contextualizar tendencias globales sobre la investigación y observación sistemática del cambio climático que aporten insumos para el diseño de políticas públicas para la acción climática en Chile, y</t>
  </si>
  <si>
    <t>Proponer estudios y resolver las consultas que le formule el Ministerio del Medio Ambiente en las materias señaladas en los literales anteriores.</t>
  </si>
  <si>
    <t>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t>
  </si>
  <si>
    <t xml:space="preserve">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t>
  </si>
  <si>
    <t>Transparencia, de forma de garantizar la publicidad y libre acceso a los procesos y criterios establecidos para la selección y remoción de sus integrantes, así como los temas tratados en las sesiones y sus conclusiones;</t>
  </si>
  <si>
    <t>Excelencia, de forma de asegurar la participación de académicos e investigadores con destacada experiencia y desempeño tanto en sus áreas de especialización, como en el ejercicio de sus funciones en el Comité;</t>
  </si>
  <si>
    <t>Imparcialidad, de forma de asegurar que los integrantes no tienen conflictos de interés que puedan afectar la independencia y objetividad requerida en el desempeño de sus cargos;</t>
  </si>
  <si>
    <t>Interdisciplinariedad, de forma que su composición integre cooperativamente distintos saberes profesionales.</t>
  </si>
  <si>
    <t>Género, de forma de asegurar una participación equilibrada entre hombres y mujeres, excluyendo cualquier forma de discriminación arbitraria, y</t>
  </si>
  <si>
    <t>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t>
  </si>
  <si>
    <t>El Comité estará integrado por once miembros que deberán cumplir con los siguientes requisitos:</t>
  </si>
  <si>
    <t>Acreditar al menos diez años de experiencia en materias relacionadas con el cambio climático, con dedicación a ciencias exactas, naturales, tecnología, de la ingeniería, médicas, silvoagropecuarias, sociales, jurídicas, económicas, administrativas y humanidades, entre otras;</t>
  </si>
  <si>
    <t>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t>
  </si>
  <si>
    <t>Presentar una declaración de patrimonio e intereses al efecto.</t>
  </si>
  <si>
    <t>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t>
  </si>
  <si>
    <t xml:space="preserve">Consejo Nacional para la Sustentabilidad y el Cambio Climático. </t>
  </si>
  <si>
    <t>Artículo 20</t>
  </si>
  <si>
    <t>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t>
  </si>
  <si>
    <t>De los órganos regionales para el cambio climático</t>
  </si>
  <si>
    <t>Artículo 21</t>
  </si>
  <si>
    <t>Secretarías Regionales Ministeriales</t>
  </si>
  <si>
    <t>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t>
  </si>
  <si>
    <t>De los organismos colaboradores en la gestión del cambio climático</t>
  </si>
  <si>
    <t>Artículo 22</t>
  </si>
  <si>
    <t>Órganos de la Administración del Estado</t>
  </si>
  <si>
    <t>Los órganos de la Administración del Estado considerarán la variable de cambio climático en la elaboración y evaluación de sus políticas, planes, programas y normas, según las directrices establecidas en la Estrategia Climática de Largo Plazo.</t>
  </si>
  <si>
    <t>Artículo 23</t>
  </si>
  <si>
    <t>Equipo Técnico Interministerial para el Cambio Climático</t>
  </si>
  <si>
    <t>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t>
  </si>
  <si>
    <t xml:space="preserve">Comités Regionales para el Cambio Climático. </t>
  </si>
  <si>
    <t>Artículo 24</t>
  </si>
  <si>
    <t>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t>
  </si>
  <si>
    <t>Artículo 25</t>
  </si>
  <si>
    <t>Municipalidades</t>
  </si>
  <si>
    <t>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t>
  </si>
  <si>
    <t>Artículo 26</t>
  </si>
  <si>
    <t>Mesas territoriales de acción por el clima</t>
  </si>
  <si>
    <t>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t>
  </si>
  <si>
    <t>SISTEMA NACIONAL DE ACCESO A LA INFORMACIÓN SOBRE CAMBIO CLIMÁTICO Y PARTICIPACIÓN CIUDADANA</t>
  </si>
  <si>
    <t>Del Sistema Nacional de Acceso a la Información y Participación Ciudadana sobre Cambio Climático</t>
  </si>
  <si>
    <t>Artículo 27</t>
  </si>
  <si>
    <t>Artículo 28</t>
  </si>
  <si>
    <t>Artículo 29</t>
  </si>
  <si>
    <t>Artículo 30</t>
  </si>
  <si>
    <t>Sistema Nacional de Acceso a la Información y Participación Ciudadana sobre Cambio Climático</t>
  </si>
  <si>
    <t>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t>
  </si>
  <si>
    <t>De los sistemas de información sobre cambio climático</t>
  </si>
  <si>
    <t>Sistema Nacional de Inventarios de Gases de Efecto Invernadero</t>
  </si>
  <si>
    <t>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t>
  </si>
  <si>
    <t>Sistema Nacional de Prospectiva de Gases de Efecto Invernadero</t>
  </si>
  <si>
    <t>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t>
  </si>
  <si>
    <t>Sistema de Certificación Voluntaria de Gases de Efecto Invernadero y Uso del Agua</t>
  </si>
  <si>
    <t>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t>
  </si>
  <si>
    <t>Artículo 31</t>
  </si>
  <si>
    <t>Artículo 32</t>
  </si>
  <si>
    <t>Artículo 33</t>
  </si>
  <si>
    <t>Artículo 34</t>
  </si>
  <si>
    <t>Plataforma de Adaptación Climática</t>
  </si>
  <si>
    <t>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t>
  </si>
  <si>
    <t>Repositorio Científico de Cambio Climático</t>
  </si>
  <si>
    <t>Créase el Repositorio Científico de Cambio Climático, cuyo objetivo es recopilar la investigación científica asociada al cambio climático.
El repositorio será administrado, coordinado e implementado por el Ministerio de Ciencia, Tecnología, Conocimiento e Innovación.</t>
  </si>
  <si>
    <t>Del acceso a la información y la participación ciudadana en materia de cambio climático</t>
  </si>
  <si>
    <t>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t>
  </si>
  <si>
    <t>Participación Ciudadana en la gestión del Cambio Climático</t>
  </si>
  <si>
    <t>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t>
  </si>
  <si>
    <t>Artículo 35</t>
  </si>
  <si>
    <t>Artículo 36</t>
  </si>
  <si>
    <t>Artículo 37</t>
  </si>
  <si>
    <t>Artículo 38</t>
  </si>
  <si>
    <t>Artículo 39</t>
  </si>
  <si>
    <t>MECANISMOS Y LINEAMIENTOS FINANCIEROS PARA ENFRENTAR EL CAMBIO CLIMÁTICO</t>
  </si>
  <si>
    <t>VI</t>
  </si>
  <si>
    <t>De la Estrategia Financiera de Cambio Climático</t>
  </si>
  <si>
    <t>Estrategia Financiera de Cambio Climático</t>
  </si>
  <si>
    <t>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t>
  </si>
  <si>
    <t>Mecanismos y acciones para la identificación de financiamiento climático para su adecuada contabilización en materia de finanzas y gasto público;</t>
  </si>
  <si>
    <t>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t>
  </si>
  <si>
    <t>Mecanismos para promover inversiones que tengan por fin el desarrollo neutro en emisiones de gases de efecto invernadero y resiliente al clima;</t>
  </si>
  <si>
    <t>Acciones de fomento y desarrollo de capacidades en materia de financiamiento climático en los sectores público y privado para la consolidación de un desarrollo neutro en emisiones de gases de efecto invernadero y resiliente al clima, y</t>
  </si>
  <si>
    <t>Acciones de fomento para la gestión de los riesgos asociados al cambio climático en el sector financiero.</t>
  </si>
  <si>
    <t>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t>
  </si>
  <si>
    <t>Del Fondo de Protección Ambiental</t>
  </si>
  <si>
    <t>Fondo de Protección Ambiental</t>
  </si>
  <si>
    <t>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t>
  </si>
  <si>
    <t>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t>
  </si>
  <si>
    <t>Proyectos que contribuyan simultáneamente a la mitigación y adaptación al cambio climático;</t>
  </si>
  <si>
    <t>Desarrollo y ejecución de acciones de mitigación conforme a las prioridades de la Estrategia Climática de Largo Plazo, la Contribución Determinada a Nivel Nacional u otros instrumentos de gestión del cambio climático;</t>
  </si>
  <si>
    <t>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t>
  </si>
  <si>
    <t>Proyectos de investigación, innovación, desarrollo y transferencia de tecnología, conforme lo establecido en la Estrategia Climática de Largo Plazo, la Contribución Determinada a Nivel Nacional u otros instrumentos de gestión del cambio climático, y</t>
  </si>
  <si>
    <t>Otros proyectos y acciones en materia de cambio climático que el Consejo de Ministros para la Sustentabilidad y el Cambio Climático considere estratégicos.</t>
  </si>
  <si>
    <t>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t>
  </si>
  <si>
    <t>De otros instrumentos económicos</t>
  </si>
  <si>
    <t>Instrumentos económicos para la gestión del cambio climático</t>
  </si>
  <si>
    <t>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t>
  </si>
  <si>
    <t>Informe de inversión climática</t>
  </si>
  <si>
    <t>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t>
  </si>
  <si>
    <t>DISPOSICIONES COMPLEMENTARIAS</t>
  </si>
  <si>
    <t>VII</t>
  </si>
  <si>
    <t>Informes de Incidencia en la Gestión del Cambio Climático</t>
  </si>
  <si>
    <t>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t>
  </si>
  <si>
    <t>Sistema de Evaluación de Impacto Ambiental</t>
  </si>
  <si>
    <t>Artículo 40</t>
  </si>
  <si>
    <t>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t>
  </si>
  <si>
    <t>Artículo 41</t>
  </si>
  <si>
    <t>Registro de Emisión y Transferencia de Contaminantes</t>
  </si>
  <si>
    <t>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t>
  </si>
  <si>
    <t>Artículo 42</t>
  </si>
  <si>
    <t>Artículo 43</t>
  </si>
  <si>
    <t>Artículo 44</t>
  </si>
  <si>
    <t>Instrumentos de gestión de riesgos de desastres</t>
  </si>
  <si>
    <t>Los instrumentos establecidos para la gestión de riesgos de desastres deberán incorporar criterios de adaptación al cambio climático, tanto en su fase de diseño, como en su elaboración, implementación y evaluación.</t>
  </si>
  <si>
    <t>Instrumentos de ordenamiento y planificación territorial</t>
  </si>
  <si>
    <t>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t>
  </si>
  <si>
    <t>Protección de la capa de ozono y gestión del cambio climático</t>
  </si>
  <si>
    <t>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t>
  </si>
  <si>
    <t>Artículo 45</t>
  </si>
  <si>
    <t>Artículo 46</t>
  </si>
  <si>
    <t>RÉGIMEN DE SANCIONES</t>
  </si>
  <si>
    <t>VIII</t>
  </si>
  <si>
    <t>Entrega de información en el Registro de Emisiones y Transferencias de Contaminantes</t>
  </si>
  <si>
    <t>Los titulares de proyectos o actividades que no den cumplimiento a lo dispuesto en el artículo 41 serán sancionados por la Superintendencia del Medio Ambiente, de conformidad con lo dispuesto en su ley orgánica.</t>
  </si>
  <si>
    <t>MODIFICACIONES A DIVERSAS LEYES</t>
  </si>
  <si>
    <t>IX</t>
  </si>
  <si>
    <t>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t>
  </si>
  <si>
    <t>Costo-efectividad: la gestión del cambio climático priorizará aquellas medidas que, siendo eficaces para la mitigación y adaptación, sean las que representen menores costos económicos, ambientales y sociales, considerando los costos indirectos de la inacción para la adaptación.</t>
  </si>
  <si>
    <t>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t>
  </si>
  <si>
    <t>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t>
  </si>
  <si>
    <t>No regresión: la gestión del cambio climático no podrá ser modificada cuando se comprometan los objetivos de mitigación o adaptación establecidos o cuando ello implicare retroceder en los niveles de protección ambiental alcanzados o establecidos previamente.</t>
  </si>
  <si>
    <t>Participación ciudadana: es deber del Estado contar con los mecanismos que permitan asegurar la participación de toda persona o agrupación de personas en la gestión del cambio climático, tanto a nivel nacional, como regional y local.</t>
  </si>
  <si>
    <t>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t>
  </si>
  <si>
    <t>Preventivo: las medidas destinadas al cumplimiento del objeto de esta ley deben propender a prever y evitar los efectos adversos del cambio climático, reduciendo sus causas y mitigándolas en caso de producirse.</t>
  </si>
  <si>
    <t>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t>
  </si>
  <si>
    <t>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t>
  </si>
  <si>
    <t>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t>
  </si>
  <si>
    <t>Transparencia: es deber del Estado facilitar el acceso oportuno y adecuado a la información sobre cambio climático, fomentando la difusión y sensibilización en la materia y reduciendo las asimetrías de información.</t>
  </si>
  <si>
    <t>Transversalidad: la actuación del Estado para la gestión del cambio climático debe promover la participación coordinada del Gobierno a nivel central, regional y local, así como la participación del sector privado, la academia y la sociedad civil.</t>
  </si>
  <si>
    <t>Coherencia: los instrumentos de gestión del cambio climático deben ser complementarios y congruentes para potenciar sinergias y evitar contradicciones, con el fin de generar una mayor efectividad en el desarrollo de medidas de mitigación y adaptación.</t>
  </si>
  <si>
    <t>Flexibilidad: los instrumentos de gestión del cambio climático deben tener la capacidad de incorporar nuevas medidas en función de sus evaluaciones y lecciones aprendidas, como también de incorporar nuevos conocimientos científicos y necesidades.</t>
  </si>
  <si>
    <t>Objeto</t>
  </si>
  <si>
    <t>Principios</t>
  </si>
  <si>
    <t>Estrategia Climática de Largo Plazo</t>
  </si>
  <si>
    <t>Meta de Mitigación</t>
  </si>
  <si>
    <t>V</t>
  </si>
  <si>
    <t>Título2</t>
  </si>
  <si>
    <t>letra/número</t>
  </si>
  <si>
    <t>Artículo 01</t>
  </si>
  <si>
    <t>Artículo 02</t>
  </si>
  <si>
    <t>Artículo 03</t>
  </si>
  <si>
    <t>Artículo 04</t>
  </si>
  <si>
    <t>Artículo 05</t>
  </si>
  <si>
    <t>Artículo 06</t>
  </si>
  <si>
    <t>Artículo 07</t>
  </si>
  <si>
    <t>Artículo 08</t>
  </si>
  <si>
    <t>Artículo 09</t>
  </si>
  <si>
    <t>Columna1</t>
  </si>
  <si>
    <t>1a</t>
  </si>
  <si>
    <t>1b</t>
  </si>
  <si>
    <t>1c</t>
  </si>
  <si>
    <t>1d</t>
  </si>
  <si>
    <t>1e</t>
  </si>
  <si>
    <t>1f</t>
  </si>
  <si>
    <t>1g</t>
  </si>
  <si>
    <t>1h</t>
  </si>
  <si>
    <t>1i</t>
  </si>
  <si>
    <t>Diagnóstico de las necesidades y prioridades tecnológicas en materia de cambio climático;</t>
  </si>
  <si>
    <t>Identificación de barreras institucionales, normativas y económicas para el desarrollo y transferencia de tecnología y lineamientos para posibles soluciones;</t>
  </si>
  <si>
    <t>Identificación de tecnologías disponibles para ser transferidas, así como de sus proveedores y destinatarios;</t>
  </si>
  <si>
    <t>Propuestas para la generación de redes para la creación de sinergias, intercambio de buenas prácticas, experiencias, lecciones y conocimiento;</t>
  </si>
  <si>
    <t>Mecanismos de promoción para la instalación y fortalecimiento de centros de investigación, desarrollo e innovación, que acompañen el proceso de transferencia tecnológica, así como para la asociación del sector privado y el sector público dirigida a su desarrollo;</t>
  </si>
  <si>
    <t>Propuestas para la incorporación de soluciones innovadoras y nuevas tecnologías que permitan facilitar la mitigación y adaptación al cambio climático;</t>
  </si>
  <si>
    <t>Recomendaciones al sector privado y a los órganos de la Administración del Estado dedicados al fomento del desarrollo tecnológico, y</t>
  </si>
  <si>
    <t>Lineamientos para la investigación y la observación sistemática relacionados con el clima, con miras a recopilar, archivar, analizar y modelar los datos sobre éste, a fin que las autoridades nacionales, regionales y locales cuenten con información más precisa.</t>
  </si>
  <si>
    <t>3a</t>
  </si>
  <si>
    <t>3b</t>
  </si>
  <si>
    <t>3c</t>
  </si>
  <si>
    <t>3d</t>
  </si>
  <si>
    <t>2a</t>
  </si>
  <si>
    <t>2b</t>
  </si>
  <si>
    <t>2c</t>
  </si>
  <si>
    <t>2d</t>
  </si>
  <si>
    <t>2e</t>
  </si>
  <si>
    <t>2f</t>
  </si>
  <si>
    <t>2g</t>
  </si>
  <si>
    <t>2h</t>
  </si>
  <si>
    <t>2i</t>
  </si>
  <si>
    <t>2j</t>
  </si>
  <si>
    <t>2k</t>
  </si>
  <si>
    <t>2l</t>
  </si>
  <si>
    <t>3e</t>
  </si>
  <si>
    <t>3f</t>
  </si>
  <si>
    <t>3g</t>
  </si>
  <si>
    <t>1j</t>
  </si>
  <si>
    <t>1k</t>
  </si>
  <si>
    <t>1l</t>
  </si>
  <si>
    <t>1m</t>
  </si>
  <si>
    <t>1n</t>
  </si>
  <si>
    <t>1o</t>
  </si>
  <si>
    <t>1p</t>
  </si>
  <si>
    <t>1q</t>
  </si>
  <si>
    <t>1r</t>
  </si>
  <si>
    <t>1s</t>
  </si>
  <si>
    <t>1t</t>
  </si>
  <si>
    <t>1u</t>
  </si>
  <si>
    <t>(en blanco)</t>
  </si>
  <si>
    <t>No Contiene</t>
  </si>
  <si>
    <t>ordentitulo</t>
  </si>
  <si>
    <t>Título Numerado</t>
  </si>
  <si>
    <t>I. Disposiciones Generales</t>
  </si>
  <si>
    <t>II. Instrumentos de Gestión del Cambio Climático</t>
  </si>
  <si>
    <t>III. De las Normas de Emisión de Gases de Efecto Invernadero y los Certificados de Reducción de Emisiones</t>
  </si>
  <si>
    <t>IV. Institucionalidad para el Cambio Climático</t>
  </si>
  <si>
    <t>V. Sistema Nacional de Acceso a la información sobre Cambio Climático y Participación Ciudadana</t>
  </si>
  <si>
    <t>VI. Mecanismos y Lineamientos Financieros para enfrentar el Cambio Climático</t>
  </si>
  <si>
    <t>VII. Disposiciones Complementarias</t>
  </si>
  <si>
    <t>VIII. Régimen de Sanciones</t>
  </si>
  <si>
    <t>IX. Modificaciones a diversas Leyes</t>
  </si>
  <si>
    <t>01</t>
  </si>
  <si>
    <t>02</t>
  </si>
  <si>
    <t>03</t>
  </si>
  <si>
    <t>04</t>
  </si>
  <si>
    <t>05</t>
  </si>
  <si>
    <t>06</t>
  </si>
  <si>
    <t>07</t>
  </si>
  <si>
    <t>08</t>
  </si>
  <si>
    <t>09</t>
  </si>
  <si>
    <t>10</t>
  </si>
  <si>
    <t>11</t>
  </si>
  <si>
    <t>12</t>
  </si>
  <si>
    <t>13</t>
  </si>
  <si>
    <t>14</t>
  </si>
  <si>
    <t>15</t>
  </si>
  <si>
    <t>16</t>
  </si>
  <si>
    <t>17</t>
  </si>
  <si>
    <t>18</t>
  </si>
  <si>
    <t>19</t>
  </si>
  <si>
    <t>20</t>
  </si>
  <si>
    <t>Clave</t>
  </si>
  <si>
    <t>I-I</t>
  </si>
  <si>
    <t>I-II</t>
  </si>
  <si>
    <t>I-III</t>
  </si>
  <si>
    <t>II-I</t>
  </si>
  <si>
    <t>II-II</t>
  </si>
  <si>
    <t>II-III</t>
  </si>
  <si>
    <t>II-IV</t>
  </si>
  <si>
    <t>IV-I</t>
  </si>
  <si>
    <t>IV-II</t>
  </si>
  <si>
    <t>IV-III</t>
  </si>
  <si>
    <t>V-I</t>
  </si>
  <si>
    <t>V-II</t>
  </si>
  <si>
    <t>V-III</t>
  </si>
  <si>
    <t>VI-I</t>
  </si>
  <si>
    <t>VI-II</t>
  </si>
  <si>
    <t>VI-III</t>
  </si>
  <si>
    <t>III-</t>
  </si>
  <si>
    <t>IX-</t>
  </si>
  <si>
    <t>VII-</t>
  </si>
  <si>
    <t>VIII-</t>
  </si>
  <si>
    <t>I. Del objeto de la ley</t>
  </si>
  <si>
    <t>II. De los principios</t>
  </si>
  <si>
    <t>III. Definiciones</t>
  </si>
  <si>
    <t>I. De la meta de mitigación</t>
  </si>
  <si>
    <t>II. De los instrumentos de gestión a nivel nacional</t>
  </si>
  <si>
    <t>III. De los instrumentos de gestión a nivel regional</t>
  </si>
  <si>
    <t>IV. De los instrumentos de gestión a nivel local</t>
  </si>
  <si>
    <t>I. De los órganos nacionales para el cambio climático</t>
  </si>
  <si>
    <t>II. De los órganos regionales para el cambio climático</t>
  </si>
  <si>
    <t>III. De los organismos colaboradores en la gestión del cambio climático</t>
  </si>
  <si>
    <t>I. Del Sistema Nacional de Acceso a la Información y Participación Ciudadana sobre Cambio Climático</t>
  </si>
  <si>
    <t>II. De los sistemas de información sobre cambio climático</t>
  </si>
  <si>
    <t>III. Del acceso a la información y la participación ciudadana en materia de cambio climático</t>
  </si>
  <si>
    <t>I. De la Estrategia Financiera de Cambio Climático</t>
  </si>
  <si>
    <t>II. Del Fondo de Protección Ambiental</t>
  </si>
  <si>
    <t>III. De otros instrumentos económicos</t>
  </si>
  <si>
    <t>ordensubtitulo</t>
  </si>
  <si>
    <t>Subtítulo</t>
  </si>
  <si>
    <t>Modificaciones a la ley sobre Bases Generales del Medio Ambiente. Introdúcense las siguientes enmiendas en la ley N° 19.300, sobre Bases Generales del Medio Ambiente:</t>
  </si>
  <si>
    <t>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t>
  </si>
  <si>
    <t>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t>
  </si>
  <si>
    <t>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t>
  </si>
  <si>
    <t>Intercálase, en la letra d) del artículo 12, a continuación de la expresión "las eventuales situaciones de riesgo", la siguiente frase: "y los efectos adversos del cambio climático sobre los elementos del medio ambiente, cuando corresponda".</t>
  </si>
  <si>
    <t>Incorpóranse las siguientes modificaciones en el artículo 32:</t>
  </si>
  <si>
    <t>5a</t>
  </si>
  <si>
    <t>Sustitúyese la expresión "cinco" por "cuatro", todas las veces que aparece.</t>
  </si>
  <si>
    <t>5b</t>
  </si>
  <si>
    <t>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t>
  </si>
  <si>
    <t>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t>
  </si>
  <si>
    <t>Agrégase, en el inciso final del artículo 44, luego de la expresión "ley", la frase "el que no podrá exceder el plazo de cuatro años contado desde la publicación del decreto supremo que declaró la zona como latente o saturada".</t>
  </si>
  <si>
    <t>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t>
  </si>
  <si>
    <t>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t>
  </si>
  <si>
    <t>En el Título Final, reemplázase la denominación del Párrafo 2º, por la que sigue: "Del Consejo de Ministros para la Sustentabilidad y el Cambio Climático, Naturaleza y Funciones".</t>
  </si>
  <si>
    <t>En el Título Final, sustitúyese la denominación del Párrafo 4º, por la que sigue: "Del Consejo Nacional para la Sustentabilidad y el Cambio Climático y de los Consejos Consultivos Regionales".</t>
  </si>
  <si>
    <t>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t>
  </si>
  <si>
    <t>Sustitúyese, en los artículos 72, 73 y 77, la expresión "Consejo de Ministros para la Sustentabilidad", por la frase "Consejo de Ministros para la Sustentabilidad y el Cambio Climático".</t>
  </si>
  <si>
    <t>Modifícase el artículo 76 de la siguiente manera:</t>
  </si>
  <si>
    <t>Sustitúyese el encabezamiento del inciso primero, por el siguiente: "Artículo 76.- Habrá un Consejo Nacional para la Sustentabilidad y el Cambio Climático integrado por:".</t>
  </si>
  <si>
    <t>Reemplázase el literal a) por el siguiente:
"a) Dos científicos, uno de los cuales será experto en materia de cambio climático, propuestos en quina por el Consejo de Rectores de las Universidades Chilenas.".</t>
  </si>
  <si>
    <t>14a</t>
  </si>
  <si>
    <t>14b</t>
  </si>
  <si>
    <t>Sustitúyese el literal b) por el siguiente:
"b) Dos representantes de organizaciones no gubernamentales sin fines de lucro que tengan por objeto la protección del medio ambiente, uno de los cuales será experto en materia de cambio climático.".</t>
  </si>
  <si>
    <t>14c</t>
  </si>
  <si>
    <t>14d</t>
  </si>
  <si>
    <t>14e</t>
  </si>
  <si>
    <t>14f</t>
  </si>
  <si>
    <t>14g</t>
  </si>
  <si>
    <t>Incorpórase, antes del punto y final del literal c), la siguiente expresión: ", uno de los cuales será experto en materia de cambio climático".</t>
  </si>
  <si>
    <t>Reemplázase el literal d) por el siguiente:
"d) Dos representantes del empresariado, uno de los cuales pertenecerá al sector energía.".</t>
  </si>
  <si>
    <t>Agrégase el siguiente literal final nuevo:
"g) Dos representantes de organizaciones de jóvenes que tengan por objeto la protección del medio ambiente.".</t>
  </si>
  <si>
    <t>Intercálase en el inciso segundo, entre la palabra "nombrados" y la palabra "por", la frase "de manera paritaria".</t>
  </si>
  <si>
    <t>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t>
  </si>
  <si>
    <t>Intercálase, en el artículo 77, a continuación de la expresión "patrimonio ambiental,", la siguiente frase: "instrumentos de gestión del cambio climático,".</t>
  </si>
  <si>
    <t>Incorpórase, en el inciso segundo del artículo 78, a continuación de la palabra "nombrados", la frase: "de manera paritaria".</t>
  </si>
  <si>
    <t>Artículo 47</t>
  </si>
  <si>
    <t>Modificaciones en la ley N° 20.417. Modifícase el ARTÍCULO SEGUNDO de la ley N° 20.417, que crea la Superintendencia del Medio Ambiente y fija su ley orgánica, en el siguiente sentido:</t>
  </si>
  <si>
    <t>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t>
  </si>
  <si>
    <t>Reemplázase el literal h) del artículo 35 por el siguiente:
"h) El incumplimiento de las Normas de Emisión y de las Normas de Emisión de Gases de Efecto Invernadero.".</t>
  </si>
  <si>
    <t>Artículo 48</t>
  </si>
  <si>
    <t>Modificaciones en la ley N° 20.600. Introdúcense las siguientes enmiendas en la ley N° 20.600, que Crea los Tribunales Ambientales:</t>
  </si>
  <si>
    <t>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t>
  </si>
  <si>
    <t>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t>
  </si>
  <si>
    <t>Reemplázase, en el inciso tercero del artículo 26, la expresión "y 8)" por ", 8), 9) y 10)".</t>
  </si>
  <si>
    <t>Artículo 49</t>
  </si>
  <si>
    <t>Modifícase el decreto con fuerza de ley N° 1, del Ministerio del Interior, de 2005, que fija el texto refundido, coordinado y sistematizado de la ley N° 19.175, orgánica constitucional sobre Gobierno y Administración Regional, de la manera que sigue:</t>
  </si>
  <si>
    <t>En el artículo 16, incorpórase la siguiente letra o), nueva:
"o) Coparticipar con el Comité Regional para el cambio climático en la elaboración y aprobación de los instrumentos para la gestión del cambio climático a nivel regional.".</t>
  </si>
  <si>
    <t>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t>
  </si>
  <si>
    <t>En el artículo 20, incorpórase la siguiente letra m), nueva:
"m) Coparticipar con el Comité Regional para el cambio climático en la elaboración y aprobación de los instrumentos para la gestión del cambio climático a nivel regional.".</t>
  </si>
  <si>
    <t>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t>
  </si>
  <si>
    <t>Artículo 50</t>
  </si>
  <si>
    <t>Artículo 51</t>
  </si>
  <si>
    <t>Artículo 52</t>
  </si>
  <si>
    <t>Artículo 53</t>
  </si>
  <si>
    <t>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t>
  </si>
  <si>
    <t>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t>
  </si>
  <si>
    <t>Modifícase la ley N° 20.530, que crea el Ministerio de Desarrollo Social y Familia, de la manera que sigue:</t>
  </si>
  <si>
    <t>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t>
  </si>
  <si>
    <t>En la letra g) del artículo 3°:</t>
  </si>
  <si>
    <t>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t>
  </si>
  <si>
    <t>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t>
  </si>
  <si>
    <t>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t>
  </si>
  <si>
    <t>Artículo 54</t>
  </si>
  <si>
    <t>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t>
  </si>
  <si>
    <t>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t>
  </si>
  <si>
    <t>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t>
  </si>
  <si>
    <t>Las disposiciones de los artículos 40 y 46, N° 4, sólo entrarán en vigencia una vez que se dicte el reglamento a que hace referencia el artículo 40.</t>
  </si>
  <si>
    <t>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t>
  </si>
  <si>
    <t>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t>
  </si>
  <si>
    <t>Artículo primero</t>
  </si>
  <si>
    <t>Artículo segundo</t>
  </si>
  <si>
    <t>Artículo tercero</t>
  </si>
  <si>
    <t>Artículo cuarto</t>
  </si>
  <si>
    <t>Artículo quinto</t>
  </si>
  <si>
    <t>Artículo sexto</t>
  </si>
  <si>
    <t>ARTÍCULOS TRANSITORIOS</t>
  </si>
  <si>
    <t>Artículos Transitorios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</si>
</sst>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sz val="9"/>
      <color rgb="FFFF0000"/>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xf>
    <xf numFmtId="0" fontId="0" fillId="0" borderId="0" xfId="0" pivotButton="1"/>
    <xf numFmtId="0" fontId="3" fillId="0" borderId="0" xfId="0" applyFont="1" applyAlignment="1">
      <alignment horizontal="center" vertical="top" wrapText="1"/>
    </xf>
    <xf numFmtId="0" fontId="0" fillId="0" borderId="0" xfId="0" quotePrefix="1" applyAlignment="1">
      <alignment horizontal="center"/>
    </xf>
    <xf numFmtId="0" fontId="5" fillId="0" borderId="0" xfId="0" applyFont="1" applyAlignment="1">
      <alignment horizontal="center" vertical="top" wrapText="1"/>
    </xf>
    <xf numFmtId="0" fontId="3" fillId="0" borderId="0" xfId="0" quotePrefix="1" applyFont="1" applyAlignment="1">
      <alignment horizontal="center" vertical="top" wrapText="1"/>
    </xf>
  </cellXfs>
  <cellStyles count="1">
    <cellStyle name="Normal" xfId="0" builtinId="0"/>
  </cellStyles>
  <dxfs count="15">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rgb="FFFF000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4</xdr:col>
      <xdr:colOff>702733</xdr:colOff>
      <xdr:row>0</xdr:row>
      <xdr:rowOff>1</xdr:rowOff>
    </xdr:from>
    <xdr:to>
      <xdr:col>8</xdr:col>
      <xdr:colOff>4021665</xdr:colOff>
      <xdr:row>10</xdr:row>
      <xdr:rowOff>101601</xdr:rowOff>
    </xdr:to>
    <mc:AlternateContent xmlns:mc="http://schemas.openxmlformats.org/markup-compatibility/2006" xmlns:sle15="http://schemas.microsoft.com/office/drawing/2012/slicer">
      <mc:Choice Requires="sle15">
        <xdr:graphicFrame macro="">
          <xdr:nvGraphicFramePr>
            <xdr:cNvPr id="2" name="Artículo">
              <a:extLst>
                <a:ext uri="{FF2B5EF4-FFF2-40B4-BE49-F238E27FC236}">
                  <a16:creationId xmlns:a16="http://schemas.microsoft.com/office/drawing/2014/main" id="{BE484099-4E61-DE95-D9A7-B84C0C8A061E}"/>
                </a:ext>
              </a:extLst>
            </xdr:cNvPr>
            <xdr:cNvGraphicFramePr/>
          </xdr:nvGraphicFramePr>
          <xdr:xfrm>
            <a:off x="0" y="0"/>
            <a:ext cx="0" cy="0"/>
          </xdr:xfrm>
          <a:graphic>
            <a:graphicData uri="http://schemas.microsoft.com/office/drawing/2010/slicer">
              <sle:slicer xmlns:sle="http://schemas.microsoft.com/office/drawing/2010/slicer" name="Artículo"/>
            </a:graphicData>
          </a:graphic>
        </xdr:graphicFrame>
      </mc:Choice>
      <mc:Fallback xmlns="">
        <xdr:sp macro="" textlink="">
          <xdr:nvSpPr>
            <xdr:cNvPr id="0" name=""/>
            <xdr:cNvSpPr>
              <a:spLocks noTextEdit="1"/>
            </xdr:cNvSpPr>
          </xdr:nvSpPr>
          <xdr:spPr>
            <a:xfrm>
              <a:off x="5071533" y="1"/>
              <a:ext cx="11074399" cy="16256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9.731770833336" createdVersion="8" refreshedVersion="8" minRefreshableVersion="3" recordCount="298" xr:uid="{026E7AAA-C1ED-46CB-8465-696D4A9B24FE}">
  <cacheSource type="worksheet">
    <worksheetSource name="LeyCC"/>
  </cacheSource>
  <cacheFields count="14">
    <cacheField name="Título" numFmtId="0">
      <sharedItems containsBlank="1" count="10">
        <s v="I"/>
        <s v="II"/>
        <s v="III"/>
        <s v="IV"/>
        <s v="V"/>
        <s v="VI"/>
        <s v="VII"/>
        <s v="VIII"/>
        <s v="IX"/>
        <m/>
      </sharedItems>
    </cacheField>
    <cacheField name="Título2" numFmtId="0">
      <sharedItems/>
    </cacheField>
    <cacheField name="Párrafo" numFmtId="0">
      <sharedItems containsBlank="1" count="5">
        <s v="I"/>
        <s v="II"/>
        <s v="III"/>
        <s v="IV"/>
        <m/>
      </sharedItems>
    </cacheField>
    <cacheField name="Titulo del Párrafo" numFmtId="0">
      <sharedItems containsBlank="1" count="19">
        <s v="Del objeto de la ley"/>
        <s v="De los principios"/>
        <s v="Definiciones"/>
        <s v="De la meta de mitigación"/>
        <s v="De los instrumentos de gestión a nivel nacional"/>
        <s v="De los instrumentos de gestión a nivel regional"/>
        <s v="De los instrumentos de gestión a nivel local"/>
        <s v="No Contiene"/>
        <s v="De los órganos nacionales para el cambio climático"/>
        <s v="De los órganos regionales para el cambio climático"/>
        <s v="De los organismos colaboradores en la gestión del cambio climático"/>
        <s v="Del Sistema Nacional de Acceso a la Información y Participación Ciudadana sobre Cambio Climático"/>
        <s v="De los sistemas de información sobre cambio climático"/>
        <s v="Del acceso a la información y la participación ciudadana en materia de cambio climático"/>
        <s v="De la Estrategia Financiera de Cambio Climático"/>
        <s v="Del Fondo de Protección Ambiental"/>
        <s v="De otros instrumentos económicos"/>
        <m u="1"/>
        <s v="NO LO INCLUIRE" u="1"/>
      </sharedItems>
    </cacheField>
    <cacheField name="Artículo" numFmtId="0">
      <sharedItems/>
    </cacheField>
    <cacheField name="Titulo de Artículos" numFmtId="0">
      <sharedItems containsBlank="1"/>
    </cacheField>
    <cacheField name="letra/número" numFmtId="0">
      <sharedItems containsBlank="1" containsMixedTypes="1" containsNumber="1" containsInteger="1" minValue="1" maxValue="17"/>
    </cacheField>
    <cacheField name="Texto Artículo" numFmtId="0">
      <sharedItems longText="1"/>
    </cacheField>
    <cacheField name="Columna1" numFmtId="0">
      <sharedItems longText="1"/>
    </cacheField>
    <cacheField name="Título Numerado" numFmtId="0">
      <sharedItems containsBlank="1"/>
    </cacheField>
    <cacheField name="ordentitulo" numFmtId="0">
      <sharedItems containsString="0" containsBlank="1" containsNumber="1" containsInteger="1" minValue="1" maxValue="9"/>
    </cacheField>
    <cacheField name="Clave" numFmtId="0">
      <sharedItems/>
    </cacheField>
    <cacheField name="ordensubtitulo" numFmtId="0">
      <sharedItems/>
    </cacheField>
    <cacheField name="Subtítul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s v="DISPOSICIONES GENERALES"/>
    <x v="0"/>
    <x v="0"/>
    <s v="Artículo 01"/>
    <s v="Objeto"/>
    <m/>
    <s v="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I. Disposiciones Generales"/>
    <n v="1"/>
    <s v="I-I"/>
    <s v="01"/>
    <s v="I. Del objeto de la ley"/>
  </r>
  <r>
    <x v="0"/>
    <s v="DISPOSICIONES GENERALES"/>
    <x v="1"/>
    <x v="1"/>
    <s v="Artículo 02"/>
    <s v="Principios"/>
    <s v="a"/>
    <s v="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I. Disposiciones Generales"/>
    <n v="1"/>
    <s v="I-II"/>
    <s v="02"/>
    <s v="II. De los principios"/>
  </r>
  <r>
    <x v="0"/>
    <s v="DISPOSICIONES GENERALES"/>
    <x v="1"/>
    <x v="1"/>
    <s v="Artículo 02"/>
    <s v="Principios"/>
    <s v="b"/>
    <s v="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I. Disposiciones Generales"/>
    <n v="1"/>
    <s v="I-II"/>
    <s v="02"/>
    <s v="II. De los principios"/>
  </r>
  <r>
    <x v="0"/>
    <s v="DISPOSICIONES GENERALES"/>
    <x v="1"/>
    <x v="1"/>
    <s v="Artículo 02"/>
    <s v="Principios"/>
    <s v="c"/>
    <s v="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I. Disposiciones Generales"/>
    <n v="1"/>
    <s v="I-II"/>
    <s v="02"/>
    <s v="II. De los principios"/>
  </r>
  <r>
    <x v="0"/>
    <s v="DISPOSICIONES GENERALES"/>
    <x v="1"/>
    <x v="1"/>
    <s v="Artículo 02"/>
    <s v="Principios"/>
    <s v="d"/>
    <s v="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I. Disposiciones Generales"/>
    <n v="1"/>
    <s v="I-II"/>
    <s v="02"/>
    <s v="II. De los principios"/>
  </r>
  <r>
    <x v="0"/>
    <s v="DISPOSICIONES GENERALES"/>
    <x v="1"/>
    <x v="1"/>
    <s v="Artículo 02"/>
    <s v="Principios"/>
    <s v="e"/>
    <s v="No regresión: la gestión del cambio climático no podrá ser modificada cuando se comprometan los objetivos de mitigación o adaptación establecidos o cuando ello implicare retroceder en los niveles de protección ambiental alcanzados o establecidos previamente."/>
    <s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
    <s v="I. Disposiciones Generales"/>
    <n v="1"/>
    <s v="I-II"/>
    <s v="02"/>
    <s v="II. De los principios"/>
  </r>
  <r>
    <x v="0"/>
    <s v="DISPOSICIONES GENERALES"/>
    <x v="1"/>
    <x v="1"/>
    <s v="Artículo 02"/>
    <s v="Principios"/>
    <s v="f"/>
    <s v="Participación ciudadana: es deber del Estado contar con los mecanismos que permitan asegurar la participación de toda persona o agrupación de personas en la gestión del cambio climático, tanto a nivel nacional, como regional y local."/>
    <s v="Artículo 02 [f] Participación ciudadana: es deber del Estado contar con los mecanismos que permitan asegurar la participación de toda persona o agrupación de personas en la gestión del cambio climático, tanto a nivel nacional, como regional y local."/>
    <s v="I. Disposiciones Generales"/>
    <n v="1"/>
    <s v="I-II"/>
    <s v="02"/>
    <s v="II. De los principios"/>
  </r>
  <r>
    <x v="0"/>
    <s v="DISPOSICIONES GENERALES"/>
    <x v="1"/>
    <x v="1"/>
    <s v="Artículo 02"/>
    <s v="Principios"/>
    <s v="g"/>
    <s v="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I. Disposiciones Generales"/>
    <n v="1"/>
    <s v="I-II"/>
    <s v="02"/>
    <s v="II. De los principios"/>
  </r>
  <r>
    <x v="0"/>
    <s v="DISPOSICIONES GENERALES"/>
    <x v="1"/>
    <x v="1"/>
    <s v="Artículo 02"/>
    <s v="Principios"/>
    <s v="h"/>
    <s v="Preventivo: las medidas destinadas al cumplimiento del objeto de esta ley deben propender a prever y evitar los efectos adversos del cambio climático, reduciendo sus causas y mitigándolas en caso de producirse."/>
    <s v="Artículo 02 [h] Preventivo: las medidas destinadas al cumplimiento del objeto de esta ley deben propender a prever y evitar los efectos adversos del cambio climático, reduciendo sus causas y mitigándolas en caso de producirse."/>
    <s v="I. Disposiciones Generales"/>
    <n v="1"/>
    <s v="I-II"/>
    <s v="02"/>
    <s v="II. De los principios"/>
  </r>
  <r>
    <x v="0"/>
    <s v="DISPOSICIONES GENERALES"/>
    <x v="1"/>
    <x v="1"/>
    <s v="Artículo 02"/>
    <s v="Principios"/>
    <s v="i"/>
    <s v="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I. Disposiciones Generales"/>
    <n v="1"/>
    <s v="I-II"/>
    <s v="02"/>
    <s v="II. De los principios"/>
  </r>
  <r>
    <x v="0"/>
    <s v="DISPOSICIONES GENERALES"/>
    <x v="1"/>
    <x v="1"/>
    <s v="Artículo 02"/>
    <s v="Principios"/>
    <s v="j"/>
    <s v="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I. Disposiciones Generales"/>
    <n v="1"/>
    <s v="I-II"/>
    <s v="02"/>
    <s v="II. De los principios"/>
  </r>
  <r>
    <x v="0"/>
    <s v="DISPOSICIONES GENERALES"/>
    <x v="1"/>
    <x v="1"/>
    <s v="Artículo 02"/>
    <s v="Principios"/>
    <s v="k"/>
    <s v="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I. Disposiciones Generales"/>
    <n v="1"/>
    <s v="I-II"/>
    <s v="02"/>
    <s v="II. De los principios"/>
  </r>
  <r>
    <x v="0"/>
    <s v="DISPOSICIONES GENERALES"/>
    <x v="1"/>
    <x v="1"/>
    <s v="Artículo 02"/>
    <s v="Principios"/>
    <s v="l"/>
    <s v="Transparencia: es deber del Estado facilitar el acceso oportuno y adecuado a la información sobre cambio climático, fomentando la difusión y sensibilización en la materia y reduciendo las asimetrías de información."/>
    <s v="Artículo 02 [l] Transparencia: es deber del Estado facilitar el acceso oportuno y adecuado a la información sobre cambio climático, fomentando la difusión y sensibilización en la materia y reduciendo las asimetrías de información."/>
    <s v="I. Disposiciones Generales"/>
    <n v="1"/>
    <s v="I-II"/>
    <s v="02"/>
    <s v="II. De los principios"/>
  </r>
  <r>
    <x v="0"/>
    <s v="DISPOSICIONES GENERALES"/>
    <x v="1"/>
    <x v="1"/>
    <s v="Artículo 02"/>
    <s v="Principios"/>
    <s v="m"/>
    <s v="Transversalidad: la actuación del Estado para la gestión del cambio climático debe promover la participación coordinada del Gobierno a nivel central, regional y local, así como la participación del sector privado, la academia y la sociedad civil."/>
    <s v="Artículo 02 [m] Transversalidad: la actuación del Estado para la gestión del cambio climático debe promover la participación coordinada del Gobierno a nivel central, regional y local, así como la participación del sector privado, la academia y la sociedad civil."/>
    <s v="I. Disposiciones Generales"/>
    <n v="1"/>
    <s v="I-II"/>
    <s v="02"/>
    <s v="II. De los principios"/>
  </r>
  <r>
    <x v="0"/>
    <s v="DISPOSICIONES GENERALES"/>
    <x v="1"/>
    <x v="1"/>
    <s v="Artículo 02"/>
    <s v="Principios"/>
    <s v="n"/>
    <s v="Coherencia: los instrumentos de gestión del cambio climático deben ser complementarios y congruentes para potenciar sinergias y evitar contradicciones, con el fin de generar una mayor efectividad en el desarrollo de medidas de mitigación y adaptación."/>
    <s v="Artículo 02 [n] Coherencia: los instrumentos de gestión del cambio climático deben ser complementarios y congruentes para potenciar sinergias y evitar contradicciones, con el fin de generar una mayor efectividad en el desarrollo de medidas de mitigación y adaptación."/>
    <s v="I. Disposiciones Generales"/>
    <n v="1"/>
    <s v="I-II"/>
    <s v="02"/>
    <s v="II. De los principios"/>
  </r>
  <r>
    <x v="0"/>
    <s v="DISPOSICIONES GENERALES"/>
    <x v="1"/>
    <x v="1"/>
    <s v="Artículo 02"/>
    <s v="Principios"/>
    <s v="o"/>
    <s v="Flexibilidad: los instrumentos de gestión del cambio climático deben tener la capacidad de incorporar nuevas medidas en función de sus evaluaciones y lecciones aprendidas, como también de incorporar nuevos conocimientos científicos y necesidades."/>
    <s v="Artículo 02 [o] Flexibilidad: los instrumentos de gestión del cambio climático deben tener la capacidad de incorporar nuevas medidas en función de sus evaluaciones y lecciones aprendidas, como también de incorporar nuevos conocimientos científicos y necesidades."/>
    <s v="I. Disposiciones Generales"/>
    <n v="1"/>
    <s v="I-II"/>
    <s v="02"/>
    <s v="II. De los principios"/>
  </r>
  <r>
    <x v="0"/>
    <s v="DISPOSICIONES GENERALES"/>
    <x v="2"/>
    <x v="2"/>
    <s v="Artículo 03"/>
    <s v="Definiciones"/>
    <s v="a"/>
    <s v="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I. Disposiciones Generales"/>
    <n v="1"/>
    <s v="I-III"/>
    <s v="03"/>
    <s v="III. Definiciones"/>
  </r>
  <r>
    <x v="0"/>
    <s v="DISPOSICIONES GENERALES"/>
    <x v="2"/>
    <x v="2"/>
    <s v="Artículo 03"/>
    <s v="Definiciones"/>
    <s v="b"/>
    <s v="Cambio climático: cambio de clima atribuido directa o indirectamente a la actividad humana que altera la composición de la atmósfera mundial y que se suma a la variabilidad natural del clima observada durante períodos de tiempo comparables."/>
    <s v="Artículo 03 [b] Cambio climático: cambio de clima atribuido directa o indirectamente a la actividad humana que altera la composición de la atmósfera mundial y que se suma a la variabilidad natural del clima observada durante períodos de tiempo comparables."/>
    <s v="I. Disposiciones Generales"/>
    <n v="1"/>
    <s v="I-III"/>
    <s v="03"/>
    <s v="III. Definiciones"/>
  </r>
  <r>
    <x v="0"/>
    <s v="DISPOSICIONES GENERALES"/>
    <x v="2"/>
    <x v="2"/>
    <s v="Artículo 03"/>
    <s v="Definiciones"/>
    <s v="c"/>
    <s v="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I. Disposiciones Generales"/>
    <n v="1"/>
    <s v="I-III"/>
    <s v="03"/>
    <s v="III. Definiciones"/>
  </r>
  <r>
    <x v="0"/>
    <s v="DISPOSICIONES GENERALES"/>
    <x v="2"/>
    <x v="2"/>
    <s v="Artículo 03"/>
    <s v="Definiciones"/>
    <s v="d"/>
    <s v="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I. Disposiciones Generales"/>
    <n v="1"/>
    <s v="I-III"/>
    <s v="03"/>
    <s v="III. Definiciones"/>
  </r>
  <r>
    <x v="0"/>
    <s v="DISPOSICIONES GENERALES"/>
    <x v="2"/>
    <x v="2"/>
    <s v="Artículo 03"/>
    <s v="Definiciones"/>
    <s v="e"/>
    <s v="Convención: Convención Marco de las Naciones Unidas sobre el Cambio Climático, adoptada en Nueva York el 9 de mayo de 1992."/>
    <s v="Artículo 03 [e] Convención: Convención Marco de las Naciones Unidas sobre el Cambio Climático, adoptada en Nueva York el 9 de mayo de 1992."/>
    <s v="I. Disposiciones Generales"/>
    <n v="1"/>
    <s v="I-III"/>
    <s v="03"/>
    <s v="III. Definiciones"/>
  </r>
  <r>
    <x v="0"/>
    <s v="DISPOSICIONES GENERALES"/>
    <x v="2"/>
    <x v="2"/>
    <s v="Artículo 03"/>
    <s v="Definiciones"/>
    <s v="f"/>
    <s v="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I. Disposiciones Generales"/>
    <n v="1"/>
    <s v="I-III"/>
    <s v="03"/>
    <s v="III. Definiciones"/>
  </r>
  <r>
    <x v="0"/>
    <s v="DISPOSICIONES GENERALES"/>
    <x v="2"/>
    <x v="2"/>
    <s v="Artículo 03"/>
    <s v="Definiciones"/>
    <s v="g"/>
    <s v="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I. Disposiciones Generales"/>
    <n v="1"/>
    <s v="I-III"/>
    <s v="03"/>
    <s v="III. Definiciones"/>
  </r>
  <r>
    <x v="0"/>
    <s v="DISPOSICIONES GENERALES"/>
    <x v="2"/>
    <x v="2"/>
    <s v="Artículo 03"/>
    <s v="Definiciones"/>
    <s v="h"/>
    <s v="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I. Disposiciones Generales"/>
    <n v="1"/>
    <s v="I-III"/>
    <s v="03"/>
    <s v="III. Definiciones"/>
  </r>
  <r>
    <x v="0"/>
    <s v="DISPOSICIONES GENERALES"/>
    <x v="2"/>
    <x v="2"/>
    <s v="Artículo 03"/>
    <s v="Definiciones"/>
    <s v="i"/>
    <s v="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Artículo 03 [i] 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I. Disposiciones Generales"/>
    <n v="1"/>
    <s v="I-III"/>
    <s v="03"/>
    <s v="III. Definiciones"/>
  </r>
  <r>
    <x v="0"/>
    <s v="DISPOSICIONES GENERALES"/>
    <x v="2"/>
    <x v="2"/>
    <s v="Artículo 03"/>
    <s v="Definiciones"/>
    <s v="j"/>
    <s v="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I. Disposiciones Generales"/>
    <n v="1"/>
    <s v="I-III"/>
    <s v="03"/>
    <s v="III. Definiciones"/>
  </r>
  <r>
    <x v="0"/>
    <s v="DISPOSICIONES GENERALES"/>
    <x v="2"/>
    <x v="2"/>
    <s v="Artículo 03"/>
    <s v="Definiciones"/>
    <s v="k"/>
    <s v="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I. Disposiciones Generales"/>
    <n v="1"/>
    <s v="I-III"/>
    <s v="03"/>
    <s v="III. Definiciones"/>
  </r>
  <r>
    <x v="0"/>
    <s v="DISPOSICIONES GENERALES"/>
    <x v="2"/>
    <x v="2"/>
    <s v="Artículo 03"/>
    <s v="Definiciones"/>
    <s v="l"/>
    <s v="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I. Disposiciones Generales"/>
    <n v="1"/>
    <s v="I-III"/>
    <s v="03"/>
    <s v="III. Definiciones"/>
  </r>
  <r>
    <x v="0"/>
    <s v="DISPOSICIONES GENERALES"/>
    <x v="2"/>
    <x v="2"/>
    <s v="Artículo 03"/>
    <s v="Definiciones"/>
    <s v="m"/>
    <s v="Neutralidad de emisiones de gases de efecto invernadero: estado de equilibrio entre las emisiones y absorciones de gases de efecto invernadero antropógenas, en un periodo específico, considerando que las emisiones son iguales o menores a las absorciones."/>
    <s v="Artículo 03 [m] Neutralidad de emisiones de gases de efecto invernadero: estado de equilibrio entre las emisiones y absorciones de gases de efecto invernadero antropógenas, en un periodo específico, considerando que las emisiones son iguales o menores a las absorciones."/>
    <s v="I. Disposiciones Generales"/>
    <n v="1"/>
    <s v="I-III"/>
    <s v="03"/>
    <s v="III. Definiciones"/>
  </r>
  <r>
    <x v="0"/>
    <s v="DISPOSICIONES GENERALES"/>
    <x v="2"/>
    <x v="2"/>
    <s v="Artículo 03"/>
    <s v="Definiciones"/>
    <s v="n"/>
    <s v="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I. Disposiciones Generales"/>
    <n v="1"/>
    <s v="I-III"/>
    <s v="03"/>
    <s v="III. Definiciones"/>
  </r>
  <r>
    <x v="0"/>
    <s v="DISPOSICIONES GENERALES"/>
    <x v="2"/>
    <x v="2"/>
    <s v="Artículo 03"/>
    <s v="Definiciones"/>
    <s v="o"/>
    <s v="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I. Disposiciones Generales"/>
    <n v="1"/>
    <s v="I-III"/>
    <s v="03"/>
    <s v="III. Definiciones"/>
  </r>
  <r>
    <x v="0"/>
    <s v="DISPOSICIONES GENERALES"/>
    <x v="2"/>
    <x v="2"/>
    <s v="Artículo 03"/>
    <s v="Definiciones"/>
    <s v="p"/>
    <s v="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I. Disposiciones Generales"/>
    <n v="1"/>
    <s v="I-III"/>
    <s v="03"/>
    <s v="III. Definiciones"/>
  </r>
  <r>
    <x v="0"/>
    <s v="DISPOSICIONES GENERALES"/>
    <x v="2"/>
    <x v="2"/>
    <s v="Artículo 03"/>
    <s v="Definiciones"/>
    <s v="q"/>
    <s v="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I. Disposiciones Generales"/>
    <n v="1"/>
    <s v="I-III"/>
    <s v="03"/>
    <s v="III. Definiciones"/>
  </r>
  <r>
    <x v="0"/>
    <s v="DISPOSICIONES GENERALES"/>
    <x v="2"/>
    <x v="2"/>
    <s v="Artículo 03"/>
    <s v="Definiciones"/>
    <s v="r"/>
    <s v="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I. Disposiciones Generales"/>
    <n v="1"/>
    <s v="I-III"/>
    <s v="03"/>
    <s v="III. Definiciones"/>
  </r>
  <r>
    <x v="0"/>
    <s v="DISPOSICIONES GENERALES"/>
    <x v="2"/>
    <x v="2"/>
    <s v="Artículo 03"/>
    <s v="Definiciones"/>
    <s v="s"/>
    <s v="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I. Disposiciones Generales"/>
    <n v="1"/>
    <s v="I-III"/>
    <s v="03"/>
    <s v="III. Definiciones"/>
  </r>
  <r>
    <x v="0"/>
    <s v="DISPOSICIONES GENERALES"/>
    <x v="2"/>
    <x v="2"/>
    <s v="Artículo 03"/>
    <s v="Definiciones"/>
    <s v="t"/>
    <s v="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I. Disposiciones Generales"/>
    <n v="1"/>
    <s v="I-III"/>
    <s v="03"/>
    <s v="III. Definiciones"/>
  </r>
  <r>
    <x v="0"/>
    <s v="DISPOSICIONES GENERALES"/>
    <x v="2"/>
    <x v="2"/>
    <s v="Artículo 03"/>
    <s v="Definiciones"/>
    <s v="u"/>
    <s v="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I. Disposiciones Generales"/>
    <n v="1"/>
    <s v="I-III"/>
    <s v="03"/>
    <s v="III. Definiciones"/>
  </r>
  <r>
    <x v="0"/>
    <s v="DISPOSICIONES GENERALES"/>
    <x v="2"/>
    <x v="2"/>
    <s v="Artículo 03"/>
    <s v="Definiciones"/>
    <s v="v"/>
    <s v="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I. Disposiciones Generales"/>
    <n v="1"/>
    <s v="I-III"/>
    <s v="03"/>
    <s v="III. Definiciones"/>
  </r>
  <r>
    <x v="0"/>
    <s v="DISPOSICIONES GENERALES"/>
    <x v="2"/>
    <x v="2"/>
    <s v="Artículo 03"/>
    <s v="Definiciones"/>
    <s v="w"/>
    <s v="Grupos vulnerables: Segmento de la población que presenta alto riesgo vinculado a los efectos adversos del cambio climático, por tratarse de grupos ya marginados o en condiciones previas de vulnerabilidad."/>
    <s v="Artículo 03 [w] Grupos vulnerables: Segmento de la población que presenta alto riesgo vinculado a los efectos adversos del cambio climático, por tratarse de grupos ya marginados o en condiciones previas de vulnerabilidad."/>
    <s v="I. Disposiciones Generales"/>
    <n v="1"/>
    <s v="I-III"/>
    <s v="03"/>
    <s v="III. Definiciones"/>
  </r>
  <r>
    <x v="0"/>
    <s v="DISPOSICIONES GENERALES"/>
    <x v="2"/>
    <x v="2"/>
    <s v="Artículo 03"/>
    <s v="Definiciones"/>
    <s v="x"/>
    <s v="Zona costera: espacio o interfase dinámica de anchura variable dependiendo de las características geográficas donde interactúan los ecosistemas terrestres con los acuáticos, ya sean marinos o continentales."/>
    <s v="Artículo 03 [x] Zona costera: espacio o interfase dinámica de anchura variable dependiendo de las características geográficas donde interactúan los ecosistemas terrestres con los acuáticos, ya sean marinos o continentales."/>
    <s v="I. Disposiciones Generales"/>
    <n v="1"/>
    <s v="I-III"/>
    <s v="03"/>
    <s v="III. Definiciones"/>
  </r>
  <r>
    <x v="1"/>
    <s v="INSTRUMENTOS DE GESTIÓN DEL CAMBIO CLIMÁTICO"/>
    <x v="0"/>
    <x v="3"/>
    <s v="Artículo 04"/>
    <s v="Meta de Mitigación"/>
    <m/>
    <s v="A más tardar el año 2050 se deberá alcanzar la neutralidad de emisiones de gases de efecto invernadero. Dicha meta será evaluada cada cinco años por el Ministerio del Medio Ambiente, conforme a los instrumentos establecidos en la presente ley."/>
    <s v="Artículo 04. A más tardar el año 2050 se deberá alcanzar la neutralidad de emisiones de gases de efecto invernadero. Dicha meta será evaluada cada cinco años por el Ministerio del Medio Ambiente, conforme a los instrumentos establecidos en la presente ley."/>
    <s v="II. Instrumentos de Gestión del Cambio Climático"/>
    <n v="2"/>
    <s v="II-I"/>
    <s v="04"/>
    <s v="I. De la meta de mitigación"/>
  </r>
  <r>
    <x v="1"/>
    <s v="INSTRUMENTOS DE GESTIÓN DEL CAMBIO CLIMÁTICO"/>
    <x v="1"/>
    <x v="4"/>
    <s v="Artículo 05"/>
    <s v="Estrategia Climática de Largo Plazo"/>
    <n v="1"/>
    <s v="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II. Instrumentos de Gestión del Cambio Climático"/>
    <n v="2"/>
    <s v="II-II"/>
    <s v="05"/>
    <s v="II. De los instrumentos de gestión a nivel nacional"/>
  </r>
  <r>
    <x v="1"/>
    <s v="INSTRUMENTOS DE GESTIÓN DEL CAMBIO CLIMÁTICO"/>
    <x v="1"/>
    <x v="4"/>
    <s v="Artículo 05"/>
    <s v="Estrategia Climática de Largo Plazo"/>
    <s v="1a"/>
    <s v="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Artículo 05 [1a] 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II. Instrumentos de Gestión del Cambio Climático"/>
    <n v="2"/>
    <s v="II-II"/>
    <s v="05"/>
    <s v="II. De los instrumentos de gestión a nivel nacional"/>
  </r>
  <r>
    <x v="1"/>
    <s v="INSTRUMENTOS DE GESTIÓN DEL CAMBIO CLIMÁTICO"/>
    <x v="1"/>
    <x v="4"/>
    <s v="Artículo 05"/>
    <s v="Estrategia Climática de Largo Plazo"/>
    <s v="1b"/>
    <s v="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II. Instrumentos de Gestión del Cambio Climático"/>
    <n v="2"/>
    <s v="II-II"/>
    <s v="05"/>
    <s v="II. De los instrumentos de gestión a nivel nacional"/>
  </r>
  <r>
    <x v="1"/>
    <s v="INSTRUMENTOS DE GESTIÓN DEL CAMBIO CLIMÁTICO"/>
    <x v="1"/>
    <x v="4"/>
    <s v="Artículo 05"/>
    <s v="Estrategia Climática de Largo Plazo"/>
    <s v="1c"/>
    <s v="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II. Instrumentos de Gestión del Cambio Climático"/>
    <n v="2"/>
    <s v="II-II"/>
    <s v="05"/>
    <s v="II. De los instrumentos de gestión a nivel nacional"/>
  </r>
  <r>
    <x v="1"/>
    <s v="INSTRUMENTOS DE GESTIÓN DEL CAMBIO CLIMÁTICO"/>
    <x v="1"/>
    <x v="4"/>
    <s v="Artículo 05"/>
    <s v="Estrategia Climática de Largo Plazo"/>
    <s v="1d"/>
    <s v="Objetivos, metas e indicadores de mitigación y adaptación a mediano plazo, conforme a lo establecido en la Contribución Determinada a Nivel Nacional;"/>
    <s v="Artículo 05 [1d] Objetivos, metas e indicadores de mitigación y adaptación a mediano plazo, conforme a lo establecido en la Contribución Determinada a Nivel Nacional;"/>
    <s v="II. Instrumentos de Gestión del Cambio Climático"/>
    <n v="2"/>
    <s v="II-II"/>
    <s v="05"/>
    <s v="II. De los instrumentos de gestión a nivel nacional"/>
  </r>
  <r>
    <x v="1"/>
    <s v="INSTRUMENTOS DE GESTIÓN DEL CAMBIO CLIMÁTICO"/>
    <x v="1"/>
    <x v="4"/>
    <s v="Artículo 05"/>
    <s v="Estrategia Climática de Largo Plazo"/>
    <s v="1e"/>
    <s v="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II. Instrumentos de Gestión del Cambio Climático"/>
    <n v="2"/>
    <s v="II-II"/>
    <s v="05"/>
    <s v="II. De los instrumentos de gestión a nivel nacional"/>
  </r>
  <r>
    <x v="1"/>
    <s v="INSTRUMENTOS DE GESTIÓN DEL CAMBIO CLIMÁTICO"/>
    <x v="1"/>
    <x v="4"/>
    <s v="Artículo 05"/>
    <s v="Estrategia Climática de Largo Plazo"/>
    <s v="1f"/>
    <s v="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II. Instrumentos de Gestión del Cambio Climático"/>
    <n v="2"/>
    <s v="II-II"/>
    <s v="05"/>
    <s v="II. De los instrumentos de gestión a nivel nacional"/>
  </r>
  <r>
    <x v="1"/>
    <s v="INSTRUMENTOS DE GESTIÓN DEL CAMBIO CLIMÁTICO"/>
    <x v="1"/>
    <x v="4"/>
    <s v="Artículo 05"/>
    <s v="Estrategia Climática de Largo Plazo"/>
    <s v="1g"/>
    <s v="Directrices en materia de evaluación de riesgos y pérdidas y daños asociados al cambio climático, considerando la vulnerabilidad de cada sector específico a los efectos adversos, tanto evitados, no evitados e inevitables, del cambio climático;"/>
    <s v="Artículo 05 [1g] Directrices en materia de evaluación de riesgos y pérdidas y daños asociados al cambio climático, considerando la vulnerabilidad de cada sector específico a los efectos adversos, tanto evitados, no evitados e inevitables, del cambio climático;"/>
    <s v="II. Instrumentos de Gestión del Cambio Climático"/>
    <n v="2"/>
    <s v="II-II"/>
    <s v="05"/>
    <s v="II. De los instrumentos de gestión a nivel nacional"/>
  </r>
  <r>
    <x v="1"/>
    <s v="INSTRUMENTOS DE GESTIÓN DEL CAMBIO CLIMÁTICO"/>
    <x v="1"/>
    <x v="4"/>
    <s v="Artículo 05"/>
    <s v="Estrategia Climática de Largo Plazo"/>
    <s v="1h"/>
    <s v="Mecanismos de integración entre las políticas nacionales, sectoriales y regionales, considerando las sinergias entre adaptación y mitigación"/>
    <s v="Artículo 05 [1h] Mecanismos de integración entre las políticas nacionales, sectoriales y regionales, considerando las sinergias entre adaptación y mitigación"/>
    <s v="II. Instrumentos de Gestión del Cambio Climático"/>
    <n v="2"/>
    <s v="II-II"/>
    <s v="05"/>
    <s v="II. De los instrumentos de gestión a nivel nacional"/>
  </r>
  <r>
    <x v="1"/>
    <s v="INSTRUMENTOS DE GESTIÓN DEL CAMBIO CLIMÁTICO"/>
    <x v="1"/>
    <x v="4"/>
    <s v="Artículo 05"/>
    <s v="Estrategia Climática de Largo Plazo"/>
    <s v="1i"/>
    <s v="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II. Instrumentos de Gestión del Cambio Climático"/>
    <n v="2"/>
    <s v="II-II"/>
    <s v="05"/>
    <s v="II. De los instrumentos de gestión a nivel nacional"/>
  </r>
  <r>
    <x v="1"/>
    <s v="INSTRUMENTOS DE GESTIÓN DEL CAMBIO CLIMÁTICO"/>
    <x v="1"/>
    <x v="4"/>
    <s v="Artículo 05"/>
    <s v="Estrategia Climática de Largo Plazo"/>
    <n v="1"/>
    <s v="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II. Instrumentos de Gestión del Cambio Climático"/>
    <n v="2"/>
    <s v="II-II"/>
    <s v="05"/>
    <s v="II. De los instrumentos de gestión a nivel nacional"/>
  </r>
  <r>
    <x v="1"/>
    <s v="INSTRUMENTOS DE GESTIÓN DEL CAMBIO CLIMÁTICO"/>
    <x v="1"/>
    <x v="4"/>
    <s v="Artículo 05"/>
    <s v="Estrategia Climática de Largo Plazo"/>
    <n v="2"/>
    <s v="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II. Instrumentos de Gestión del Cambio Climático"/>
    <n v="2"/>
    <s v="II-II"/>
    <s v="05"/>
    <s v="II. De los instrumentos de gestión a nivel nacional"/>
  </r>
  <r>
    <x v="1"/>
    <s v="INSTRUMENTOS DE GESTIÓN DEL CAMBIO CLIMÁTICO"/>
    <x v="1"/>
    <x v="4"/>
    <s v="Artículo 05"/>
    <s v="Estrategia Climática de Largo Plazo"/>
    <n v="3"/>
    <s v="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II. Instrumentos de Gestión del Cambio Climático"/>
    <n v="2"/>
    <s v="II-II"/>
    <s v="05"/>
    <s v="II. De los instrumentos de gestión a nivel nacional"/>
  </r>
  <r>
    <x v="1"/>
    <s v="INSTRUMENTOS DE GESTIÓN DEL CAMBIO CLIMÁTICO"/>
    <x v="1"/>
    <x v="4"/>
    <s v="Artículo 05"/>
    <s v="Estrategia Climática de Largo Plazo"/>
    <n v="4"/>
    <s v="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II. Instrumentos de Gestión del Cambio Climático"/>
    <n v="2"/>
    <s v="II-II"/>
    <s v="05"/>
    <s v="II. De los instrumentos de gestión a nivel nacional"/>
  </r>
  <r>
    <x v="1"/>
    <s v="INSTRUMENTOS DE GESTIÓN DEL CAMBIO CLIMÁTICO"/>
    <x v="1"/>
    <x v="4"/>
    <s v="Artículo 05"/>
    <s v="Estrategia Climática de Largo Plazo"/>
    <n v="5"/>
    <s v="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II. Instrumentos de Gestión del Cambio Climático"/>
    <n v="2"/>
    <s v="II-II"/>
    <s v="05"/>
    <s v="II. De los instrumentos de gestión a nivel nacional"/>
  </r>
  <r>
    <x v="1"/>
    <s v="INSTRUMENTOS DE GESTIÓN DEL CAMBIO CLIMÁTICO"/>
    <x v="1"/>
    <x v="4"/>
    <s v="Artículo 05"/>
    <s v="Estrategia Climática de Largo Plazo"/>
    <n v="6"/>
    <s v="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m/>
    <s v="La Estrategia Climática de Largo Plazo contemplará, especialmente, los siguientes medios de implementación:"/>
    <s v="Artículo 06. La Estrategia Climática de Largo Plazo contemplará, especialmente, los siguientes medios de implementación:"/>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1"/>
    <s v="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a"/>
    <s v="Diagnóstico de las necesidades y prioridades tecnológicas en materia de cambio climático;"/>
    <s v="Artículo 06 [1a] Diagnóstico de las necesidades y prioridades tecnológicas en materia de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b"/>
    <s v="Identificación de barreras institucionales, normativas y económicas para el desarrollo y transferencia de tecnología y lineamientos para posibles soluciones;"/>
    <s v="Artículo 06 [1b] Identificación de barreras institucionales, normativas y económicas para el desarrollo y transferencia de tecnología y lineamientos para posibles solucion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c"/>
    <s v="Identificación de tecnologías disponibles para ser transferidas, así como de sus proveedores y destinatarios;"/>
    <s v="Artículo 06 [1c] Identificación de tecnologías disponibles para ser transferidas, así como de sus proveedores y destinatario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d"/>
    <s v="Propuestas para la generación de redes para la creación de sinergias, intercambio de buenas prácticas, experiencias, lecciones y conocimiento;"/>
    <s v="Artículo 06 [1d] Propuestas para la generación de redes para la creación de sinergias, intercambio de buenas prácticas, experiencias, lecciones y conocimient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e"/>
    <s v="Mecanismos de promoción para la instalación y fortalecimiento de centros de investigación, desarrollo e innovación, que acompañen el proceso de transferencia tecnológica, así como para la asociación del sector privado y el sector público dirigida a su desarrollo;"/>
    <s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f"/>
    <s v="Propuestas para la incorporación de soluciones innovadoras y nuevas tecnologías que permitan facilitar la mitigación y adaptación al cambio climático;"/>
    <s v="Artículo 06 [1f] Propuestas para la incorporación de soluciones innovadoras y nuevas tecnologías que permitan facilitar la mitigación y adaptación al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g"/>
    <s v="Recomendaciones al sector privado y a los órganos de la Administración del Estado dedicados al fomento del desarrollo tecnológico, y"/>
    <s v="Artículo 06 [1g] Recomendaciones al sector privado y a los órganos de la Administración del Estado dedicados al fomento del desarrollo tecnológico, y"/>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h"/>
    <s v="Lineamientos para la investigación y la observación sistemática relacionados con el clima, con miras a recopilar, archivar, analizar y modelar los datos sobre éste, a fin que las autoridades nacionales, regionales y locales cuenten con información más precisa."/>
    <s v="Artículo 06 [1h] Lineamientos para la investigación y la observación sistemática relacionados con el clima, con miras a recopilar, archivar, analizar y modelar los datos sobre éste, a fin que las autoridades nacionales, regionales y locales cuenten con información más precisa."/>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2"/>
    <s v="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3"/>
    <s v="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a"/>
    <s v="a) Investigación en materia de cambio climático, de conformidad con los lineamientos que proponga el Comité Científico Asesor;"/>
    <s v="Artículo 06 [3a] a) Investigación en materia de cambio climático, de conformidad con los lineamientos que proponga el Comité Científico Asesor;"/>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b"/>
    <s v="b) Educación a la ciudadanía para abordar el cambio climático considerando siempre la acción cooperativa y la justa proporción de las responsabilidades climáticas, de forma de crear espacios de participación de las comunidades;"/>
    <s v="Artículo 06 [3b] b) Educación a la ciudadanía para abordar el cambio climático considerando siempre la acción cooperativa y la justa proporción de las responsabilidades climáticas, de forma de crear espacios de participación de las comunidad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c"/>
    <s v="c) Creación y fortalecimiento de las capacidades nacionales, regionales y locales para la gestión del cambio climático, y "/>
    <s v="Artículo 06 [3c] c) Creación y fortalecimiento de las capacidades nacionales, regionales y locales para la gestión del cambio climático, y "/>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d"/>
    <s v="d) Fomento del intercambio de experiencias a nivel nacional y regional sobre medidas de mitigación y adaptación al cambio climático a nivel local."/>
    <s v="Artículo 06 [3d] d) Fomento del intercambio de experiencias a nivel nacional y regional sobre medidas de mitigación y adaptación al cambio climático a nivel local."/>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4"/>
    <s v="Corresponderá al Ministerio de Educación desarrollar los contenidos descritos, en permanente coordinación con el Ministerio de Ciencia, Tecnología, Conocimiento e Innovación, el Ministerio del Medio Ambiente y los demás ministerios competentes."/>
    <s v="Artículo 06 [4] Corresponderá al Ministerio de Educación desarrollar los contenidos descritos, en permanente coordinación con el Ministerio de Ciencia, Tecnología, Conocimiento e Innovación, el Ministerio del Medio Ambiente y los demás ministerios competent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5"/>
    <s v="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II. Instrumentos de Gestión del Cambio Climático"/>
    <n v="2"/>
    <s v="II-II"/>
    <s v="05"/>
    <s v="II. De los instrumentos de gestión a nivel nacional"/>
  </r>
  <r>
    <x v="1"/>
    <s v="INSTRUMENTOS DE GESTIÓN DEL CAMBIO CLIMÁTICO"/>
    <x v="1"/>
    <x v="4"/>
    <s v="Artículo 07"/>
    <s v="Contribución Determinada a Nivel Nacional"/>
    <n v="1"/>
    <s v="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II. Instrumentos de Gestión del Cambio Climático"/>
    <n v="2"/>
    <s v="II-II"/>
    <s v="05"/>
    <s v="II. De los instrumentos de gestión a nivel nacional"/>
  </r>
  <r>
    <x v="1"/>
    <s v="INSTRUMENTOS DE GESTIÓN DEL CAMBIO CLIMÁTICO"/>
    <x v="1"/>
    <x v="4"/>
    <s v="Artículo 07"/>
    <s v="Contribución Determinada a Nivel Nacional"/>
    <s v="1a"/>
    <s v="a) El contexto nacional sobre el balance de gases de efecto invernadero y la vulnerabilidad del país al cambio climático;"/>
    <s v="Artículo 07 [1a] a) El contexto nacional sobre el balance de gases de efecto invernadero y la vulnerabilidad del país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b"/>
    <s v="b) Las metas nacionales de mitigación de gases de efecto invernadero y de aumento y protección de sumideros de dichos gases;"/>
    <s v="Artículo 07 [1b] b) Las metas nacionales de mitigación de gases de efecto invernadero y de aumento y protección de sumideros de dichos gases;"/>
    <s v="II. Instrumentos de Gestión del Cambio Climático"/>
    <n v="2"/>
    <s v="II-II"/>
    <s v="05"/>
    <s v="II. De los instrumentos de gestión a nivel nacional"/>
  </r>
  <r>
    <x v="1"/>
    <s v="INSTRUMENTOS DE GESTIÓN DEL CAMBIO CLIMÁTICO"/>
    <x v="1"/>
    <x v="4"/>
    <s v="Artículo 07"/>
    <s v="Contribución Determinada a Nivel Nacional"/>
    <s v="1c"/>
    <s v="c) Las metas nacionales de adaptación al cambio climático;"/>
    <s v="Artículo 07 [1c] c) Las metas nacionales de adaptación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d"/>
    <s v="d) Un componente de integración que considere aspectos de mitigación y adaptación de manera conjunta, promoviendo la generación de sinergias, tales como soluciones basadas en la naturaleza;"/>
    <s v="Artículo 07 [1d] d) Un componente de integración que considere aspectos de mitigación y adaptación de manera conjunta, promoviendo la generación de sinergias, tales como soluciones basadas en la naturaleza;"/>
    <s v="II. Instrumentos de Gestión del Cambio Climático"/>
    <n v="2"/>
    <s v="II-II"/>
    <s v="05"/>
    <s v="II. De los instrumentos de gestión a nivel nacional"/>
  </r>
  <r>
    <x v="1"/>
    <s v="INSTRUMENTOS DE GESTIÓN DEL CAMBIO CLIMÁTICO"/>
    <x v="1"/>
    <x v="4"/>
    <s v="Artículo 07"/>
    <s v="Contribución Determinada a Nivel Nacional"/>
    <s v="1e"/>
    <s v="e) La información necesaria para dar cumplimiento a los requerimientos de claridad, transparencia y entendimiento de los acuerdos internacionales suscritos por Chile;"/>
    <s v="Artículo 07 [1e] e) La información necesaria para dar cumplimiento a los requerimientos de claridad, transparencia y entendimiento de los acuerdos internacionales suscritos por Chile;"/>
    <s v="II. Instrumentos de Gestión del Cambio Climático"/>
    <n v="2"/>
    <s v="II-II"/>
    <s v="05"/>
    <s v="II. De los instrumentos de gestión a nivel nacional"/>
  </r>
  <r>
    <x v="1"/>
    <s v="INSTRUMENTOS DE GESTIÓN DEL CAMBIO CLIMÁTICO"/>
    <x v="1"/>
    <x v="4"/>
    <s v="Artículo 07"/>
    <s v="Contribución Determinada a Nivel Nacional"/>
    <s v="1f"/>
    <s v="f) La descripción de los medios de implementación, de conformidad con los lineamientos definidos en la Estrategia Climática de Largo Plazo,"/>
    <s v="Artículo 07 [1f] f) La descripción de los medios de implementación, de conformidad con los lineamientos definidos en la Estrategia Climática de Largo Plazo,"/>
    <s v="II. Instrumentos de Gestión del Cambio Climático"/>
    <n v="2"/>
    <s v="II-II"/>
    <s v="05"/>
    <s v="II. De los instrumentos de gestión a nivel nacional"/>
  </r>
  <r>
    <x v="1"/>
    <s v="INSTRUMENTOS DE GESTIÓN DEL CAMBIO CLIMÁTICO"/>
    <x v="1"/>
    <x v="4"/>
    <s v="Artículo 07"/>
    <s v="Contribución Determinada a Nivel Nacional"/>
    <s v="1g"/>
    <s v="g) Los lineamientos de la Estrategia Financiera de Cambio Climático."/>
    <s v="Artículo 07 [1g] g) Los lineamientos de la Estrategia Financiera de Cambio Climático."/>
    <s v="II. Instrumentos de Gestión del Cambio Climático"/>
    <n v="2"/>
    <s v="II-II"/>
    <s v="05"/>
    <s v="II. De los instrumentos de gestión a nivel nacional"/>
  </r>
  <r>
    <x v="1"/>
    <s v="INSTRUMENTOS DE GESTIÓN DEL CAMBIO CLIMÁTICO"/>
    <x v="1"/>
    <x v="4"/>
    <s v="Artículo 07"/>
    <s v="Contribución Determinada a Nivel Nacional"/>
    <n v="2"/>
    <s v="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II. Instrumentos de Gestión del Cambio Climático"/>
    <n v="2"/>
    <s v="II-II"/>
    <s v="05"/>
    <s v="II. De los instrumentos de gestión a nivel nacional"/>
  </r>
  <r>
    <x v="1"/>
    <s v="INSTRUMENTOS DE GESTIÓN DEL CAMBIO CLIMÁTICO"/>
    <x v="1"/>
    <x v="4"/>
    <s v="Artículo 08"/>
    <s v="Planes Sectoriales de Mitigación del Cambio Climático"/>
    <n v="1"/>
    <s v="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II. Instrumentos de Gestión del Cambio Climático"/>
    <n v="2"/>
    <s v="II-II"/>
    <s v="05"/>
    <s v="II. De los instrumentos de gestión a nivel nacional"/>
  </r>
  <r>
    <x v="1"/>
    <s v="INSTRUMENTOS DE GESTIÓN DEL CAMBIO CLIMÁTICO"/>
    <x v="1"/>
    <x v="4"/>
    <s v="Artículo 08"/>
    <s v="Planes Sectoriales de Mitigación del Cambio Climático"/>
    <s v="1a"/>
    <s v="a) Diagnóstico sectorial, determinación del potencial de reducción de emisiones de gases de efecto invernadero y alcances relativos al presupuesto sectorial de emisiones;"/>
    <s v="Artículo 08 [1a] a) Diagnóstico sectorial, determinación del potencial de reducción de emisiones de gases de efecto invernadero y alcances relativos al presupuesto sectorial de emisiones;"/>
    <s v="II. Instrumentos de Gestión del Cambio Climático"/>
    <n v="2"/>
    <s v="II-II"/>
    <s v="05"/>
    <s v="II. De los instrumentos de gestión a nivel nacional"/>
  </r>
  <r>
    <x v="1"/>
    <s v="INSTRUMENTOS DE GESTIÓN DEL CAMBIO CLIMÁTICO"/>
    <x v="1"/>
    <x v="4"/>
    <s v="Artículo 08"/>
    <s v="Planes Sectoriales de Mitigación del Cambio Climático"/>
    <s v="1b"/>
    <s v="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II. Instrumentos de Gestión del Cambio Climático"/>
    <n v="2"/>
    <s v="II-II"/>
    <s v="05"/>
    <s v="II. De los instrumentos de gestión a nivel nacional"/>
  </r>
  <r>
    <x v="1"/>
    <s v="INSTRUMENTOS DE GESTIÓN DEL CAMBIO CLIMÁTICO"/>
    <x v="1"/>
    <x v="4"/>
    <s v="Artículo 08"/>
    <s v="Planes Sectoriales de Mitigación del Cambio Climático"/>
    <s v="1c"/>
    <s v="c) Descripción detallada de las medidas relativas a los medios de implementación, considerando los lineamientos identificados en la Estrategia Climática de Largo Plazo, con indicación de plazos y asignación de responsabilidades, y"/>
    <s v="Artículo 08 [1c] c) Descripción detallada de las medidas relativas a los medios de implementación, considerando los lineamientos identificados en la Estrategia Climática de Largo Plazo, con indicación de plazos y asignación de responsabilidades, y"/>
    <s v="II. Instrumentos de Gestión del Cambio Climático"/>
    <n v="2"/>
    <s v="II-II"/>
    <s v="05"/>
    <s v="II. De los instrumentos de gestión a nivel nacional"/>
  </r>
  <r>
    <x v="1"/>
    <s v="INSTRUMENTOS DE GESTIÓN DEL CAMBIO CLIMÁTICO"/>
    <x v="1"/>
    <x v="4"/>
    <s v="Artículo 08"/>
    <s v="Planes Sectoriales de Mitigación del Cambio Climático"/>
    <s v="1d"/>
    <s v="d) Indicadores de monitoreo, reporte y verificación, conforme a lo establecido en la Estrategia Climática de Largo Plazo."/>
    <s v="Artículo 08 [1d] d) Indicadores de monitoreo, reporte y verificación, conforme a lo establecido en la Estrategia Climática de Largo Plazo."/>
    <s v="II. Instrumentos de Gestión del Cambio Climático"/>
    <n v="2"/>
    <s v="II-II"/>
    <s v="05"/>
    <s v="II. De los instrumentos de gestión a nivel nacional"/>
  </r>
  <r>
    <x v="1"/>
    <s v="INSTRUMENTOS DE GESTIÓN DEL CAMBIO CLIMÁTICO"/>
    <x v="1"/>
    <x v="4"/>
    <s v="Artículo 08"/>
    <s v="Planes Sectoriales de Mitigación del Cambio Climático"/>
    <n v="2"/>
    <s v="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Artículo 08 [2] 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1"/>
    <s v="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2"/>
    <s v="Se elaborarán al menos los siguientes planes sectoriales de adaptación:"/>
    <s v="Artículo 09 [2] Se elaborarán al menos los siguientes planes sectoriales de adapt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2a"/>
    <s v="a) Biodiversidad, incluyendo ecosistemas terrestres y marinos, cuya elaboración corresponderá al Ministerio del Medio Ambiente;"/>
    <s v="Artículo 09 [2a] a) Biodiversidad, incluyendo ecosistemas terrestres y marinos, cuya elaboración corresponderá al Ministerio del Medio Ambiente;"/>
    <s v="II. Instrumentos de Gestión del Cambio Climático"/>
    <n v="2"/>
    <s v="II-II"/>
    <s v="05"/>
    <s v="II. De los instrumentos de gestión a nivel nacional"/>
  </r>
  <r>
    <x v="1"/>
    <s v="INSTRUMENTOS DE GESTIÓN DEL CAMBIO CLIMÁTICO"/>
    <x v="1"/>
    <x v="4"/>
    <s v="Artículo 09"/>
    <s v="Planes Sectoriales de Adaptación al Cambio Climático"/>
    <s v="2b"/>
    <s v="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II. Instrumentos de Gestión del Cambio Climático"/>
    <n v="2"/>
    <s v="II-II"/>
    <s v="05"/>
    <s v="II. De los instrumentos de gestión a nivel nacional"/>
  </r>
  <r>
    <x v="1"/>
    <s v="INSTRUMENTOS DE GESTIÓN DEL CAMBIO CLIMÁTICO"/>
    <x v="1"/>
    <x v="4"/>
    <s v="Artículo 09"/>
    <s v="Planes Sectoriales de Adaptación al Cambio Climático"/>
    <s v="2c"/>
    <s v="c) Infraestructura, cuya elaboración corresponderá al Ministerio de Obras Públicas;"/>
    <s v="Artículo 09 [2c] c) Infraestructura, cuya elaboración corresponderá al Ministerio de Obras Públicas;"/>
    <s v="II. Instrumentos de Gestión del Cambio Climático"/>
    <n v="2"/>
    <s v="II-II"/>
    <s v="05"/>
    <s v="II. De los instrumentos de gestión a nivel nacional"/>
  </r>
  <r>
    <x v="1"/>
    <s v="INSTRUMENTOS DE GESTIÓN DEL CAMBIO CLIMÁTICO"/>
    <x v="1"/>
    <x v="4"/>
    <s v="Artículo 09"/>
    <s v="Planes Sectoriales de Adaptación al Cambio Climático"/>
    <s v="2d"/>
    <s v="d) Salud, cuya elaboración corresponderá al Ministerio de Salud;"/>
    <s v="Artículo 09 [2d] d) Salud, cuya elaboración corresponderá al Ministerio de Salud;"/>
    <s v="II. Instrumentos de Gestión del Cambio Climático"/>
    <n v="2"/>
    <s v="II-II"/>
    <s v="05"/>
    <s v="II. De los instrumentos de gestión a nivel nacional"/>
  </r>
  <r>
    <x v="1"/>
    <s v="INSTRUMENTOS DE GESTIÓN DEL CAMBIO CLIMÁTICO"/>
    <x v="1"/>
    <x v="4"/>
    <s v="Artículo 09"/>
    <s v="Planes Sectoriales de Adaptación al Cambio Climático"/>
    <s v="2e"/>
    <s v="e) Minería, cuya elaboración corresponderá al Ministerio de Minería;"/>
    <s v="Artículo 09 [2e] e) Minería, cuya elaboración corresponderá al Ministerio de Minería;"/>
    <s v="II. Instrumentos de Gestión del Cambio Climático"/>
    <n v="2"/>
    <s v="II-II"/>
    <s v="05"/>
    <s v="II. De los instrumentos de gestión a nivel nacional"/>
  </r>
  <r>
    <x v="1"/>
    <s v="INSTRUMENTOS DE GESTIÓN DEL CAMBIO CLIMÁTICO"/>
    <x v="1"/>
    <x v="4"/>
    <s v="Artículo 09"/>
    <s v="Planes Sectoriales de Adaptación al Cambio Climático"/>
    <s v="2f"/>
    <s v="f) Energía, cuya elaboración corresponderá al Ministerio de Energía;"/>
    <s v="Artículo 09 [2f] f) Energía, cuya elaboración corresponderá al Ministerio de Energía;"/>
    <s v="II. Instrumentos de Gestión del Cambio Climático"/>
    <n v="2"/>
    <s v="II-II"/>
    <s v="05"/>
    <s v="II. De los instrumentos de gestión a nivel nacional"/>
  </r>
  <r>
    <x v="1"/>
    <s v="INSTRUMENTOS DE GESTIÓN DEL CAMBIO CLIMÁTICO"/>
    <x v="1"/>
    <x v="4"/>
    <s v="Artículo 09"/>
    <s v="Planes Sectoriales de Adaptación al Cambio Climático"/>
    <s v="2g"/>
    <s v="g) Silvoagropecuario, cuya elaboración corresponderá al Ministerio de Agricultura;"/>
    <s v="Artículo 09 [2g] g) Silvoagropecuario, cuya elaboración corresponderá al Ministerio de Agricultura;"/>
    <s v="II. Instrumentos de Gestión del Cambio Climático"/>
    <n v="2"/>
    <s v="II-II"/>
    <s v="05"/>
    <s v="II. De los instrumentos de gestión a nivel nacional"/>
  </r>
  <r>
    <x v="1"/>
    <s v="INSTRUMENTOS DE GESTIÓN DEL CAMBIO CLIMÁTICO"/>
    <x v="1"/>
    <x v="4"/>
    <s v="Artículo 09"/>
    <s v="Planes Sectoriales de Adaptación al Cambio Climático"/>
    <s v="2h"/>
    <s v="h) Pesca y acuicultura, cuya elaboración corresponderá al Ministerio de Economía, Fomento y Turismo;"/>
    <s v="Artículo 09 [2h] h) Pesca y acuicultura,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i"/>
    <s v="i) Ciudades, cuya elaboración corresponderá al Ministerio de Vivienda y Urbanismo;"/>
    <s v="Artículo 09 [2i] i) Ciudades, cuya elaboración corresponderá al Ministerio de Vivienda y Urbanismo;"/>
    <s v="II. Instrumentos de Gestión del Cambio Climático"/>
    <n v="2"/>
    <s v="II-II"/>
    <s v="05"/>
    <s v="II. De los instrumentos de gestión a nivel nacional"/>
  </r>
  <r>
    <x v="1"/>
    <s v="INSTRUMENTOS DE GESTIÓN DEL CAMBIO CLIMÁTICO"/>
    <x v="1"/>
    <x v="4"/>
    <s v="Artículo 09"/>
    <s v="Planes Sectoriales de Adaptación al Cambio Climático"/>
    <s v="2j"/>
    <s v="j) Turismo, cuya elaboración corresponderá al Ministerio de Economía, Fomento y Turismo;"/>
    <s v="Artículo 09 [2j] j) Turismo,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k"/>
    <s v="k) Zona costera, cuya elaboración corresponderá al Ministerio de Defensa Nacional,"/>
    <s v="Artículo 09 [2k] k) Zona costera, cuya elaboración corresponderá al Ministerio de Defensa Nacional,"/>
    <s v="II. Instrumentos de Gestión del Cambio Climático"/>
    <n v="2"/>
    <s v="II-II"/>
    <s v="05"/>
    <s v="II. De los instrumentos de gestión a nivel nacional"/>
  </r>
  <r>
    <x v="1"/>
    <s v="INSTRUMENTOS DE GESTIÓN DEL CAMBIO CLIMÁTICO"/>
    <x v="1"/>
    <x v="4"/>
    <s v="Artículo 09"/>
    <s v="Planes Sectoriales de Adaptación al Cambio Climático"/>
    <s v="2l"/>
    <s v="l) De transportes"/>
    <s v="Artículo 09 [2l] l) De transportes"/>
    <s v="II. Instrumentos de Gestión del Cambio Climático"/>
    <n v="2"/>
    <s v="II-II"/>
    <s v="05"/>
    <s v="II. De los instrumentos de gestión a nivel nacional"/>
  </r>
  <r>
    <x v="1"/>
    <s v="INSTRUMENTOS DE GESTIÓN DEL CAMBIO CLIMÁTICO"/>
    <x v="1"/>
    <x v="4"/>
    <s v="Artículo 09"/>
    <s v="Planes Sectoriales de Adaptación al Cambio Climático"/>
    <n v="3"/>
    <s v="Los planes sectoriales de adaptación deberán contener, al menos, lo siguiente:"/>
    <s v="Artículo 09 [3] Los planes sectoriales de adaptación deberán contener, al menos, lo siguiente:"/>
    <s v="II. Instrumentos de Gestión del Cambio Climático"/>
    <n v="2"/>
    <s v="II-II"/>
    <s v="05"/>
    <s v="II. De los instrumentos de gestión a nivel nacional"/>
  </r>
  <r>
    <x v="1"/>
    <s v="INSTRUMENTOS DE GESTIÓN DEL CAMBIO CLIMÁTICO"/>
    <x v="1"/>
    <x v="4"/>
    <s v="Artículo 09"/>
    <s v="Planes Sectoriales de Adaptación al Cambio Climático"/>
    <s v="3a"/>
    <s v="a) Caracterización del sector y su vulnerabilidad;"/>
    <s v="Artículo 09 [3a] a) Caracterización del sector y su vulnerabilidad;"/>
    <s v="II. Instrumentos de Gestión del Cambio Climático"/>
    <n v="2"/>
    <s v="II-II"/>
    <s v="05"/>
    <s v="II. De los instrumentos de gestión a nivel nacional"/>
  </r>
  <r>
    <x v="1"/>
    <s v="INSTRUMENTOS DE GESTIÓN DEL CAMBIO CLIMÁTICO"/>
    <x v="1"/>
    <x v="4"/>
    <s v="Artículo 09"/>
    <s v="Planes Sectoriales de Adaptación al Cambio Climático"/>
    <s v="3b"/>
    <s v="b) Evaluación de efectos adversos del cambio climático y riesgos actuales y proyectados para el sector, incluyendo aquellos asociados a las zonas latentes que se encuentren declaradas al momento de su elaboración;"/>
    <s v="Artículo 09 [3b] b) Evaluación de efectos adversos del cambio climático y riesgos actuales y proyectados para el sector, incluyendo aquellos asociados a las zonas latentes que se encuentren declaradas al momento de su elabor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3c"/>
    <s v="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II. Instrumentos de Gestión del Cambio Climático"/>
    <n v="2"/>
    <s v="II-II"/>
    <s v="05"/>
    <s v="II. De los instrumentos de gestión a nivel nacional"/>
  </r>
  <r>
    <x v="1"/>
    <s v="INSTRUMENTOS DE GESTIÓN DEL CAMBIO CLIMÁTICO"/>
    <x v="1"/>
    <x v="4"/>
    <s v="Artículo 09"/>
    <s v="Planes Sectoriales de Adaptación al Cambio Climático"/>
    <s v="3d"/>
    <s v="d) Descripción detallada de las medidas relativas a los medios de implementación, considerando los lineamientos identificados en la Estrategia Climática de Largo Plazo, con indicación de plazos y asignación de responsabilidades;"/>
    <s v="Artículo 09 [3d] d) Descripción detallada de las medidas relativas a los medios de implementación, considerando los lineamientos identificados en la Estrategia Climática de Largo Plazo, con indicación de plazos y asignación de responsabilidades;"/>
    <s v="II. Instrumentos de Gestión del Cambio Climático"/>
    <n v="2"/>
    <s v="II-II"/>
    <s v="05"/>
    <s v="II. De los instrumentos de gestión a nivel nacional"/>
  </r>
  <r>
    <x v="1"/>
    <s v="INSTRUMENTOS DE GESTIÓN DEL CAMBIO CLIMÁTICO"/>
    <x v="1"/>
    <x v="4"/>
    <s v="Artículo 09"/>
    <s v="Planes Sectoriales de Adaptación al Cambio Climático"/>
    <s v="3e"/>
    <s v="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II. Instrumentos de Gestión del Cambio Climático"/>
    <n v="2"/>
    <s v="II-II"/>
    <s v="05"/>
    <s v="II. De los instrumentos de gestión a nivel nacional"/>
  </r>
  <r>
    <x v="1"/>
    <s v="INSTRUMENTOS DE GESTIÓN DEL CAMBIO CLIMÁTICO"/>
    <x v="1"/>
    <x v="4"/>
    <s v="Artículo 09"/>
    <s v="Planes Sectoriales de Adaptación al Cambio Climático"/>
    <s v="3f"/>
    <s v="f) Indicadores de monitoreo, reporte y verificación de cumplimiento de las medidas del plan, conforme lo establecido en la Estrategia Climática de Largo Plazo"/>
    <s v="Artículo 09 [3f] f) Indicadores de monitoreo, reporte y verificación de cumplimiento de las medidas del plan, conforme lo establecido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s v="3g"/>
    <s v="g) Identificación de barreras institucionales, normativas y económicas para el cumplimiento de las medidas indicadas en las letras c), d) y e) del número 2) de este artículo."/>
    <s v="Artículo 09 [3g] g) Identificación de barreras institucionales, normativas y económicas para el cumplimiento de las medidas indicadas en las letras c), d) y e) del número 2) de este artículo."/>
    <s v="II. Instrumentos de Gestión del Cambio Climático"/>
    <n v="2"/>
    <s v="II-II"/>
    <s v="05"/>
    <s v="II. De los instrumentos de gestión a nivel nacional"/>
  </r>
  <r>
    <x v="1"/>
    <s v="INSTRUMENTOS DE GESTIÓN DEL CAMBIO CLIMÁTICO"/>
    <x v="1"/>
    <x v="4"/>
    <s v="Artículo 09"/>
    <s v="Planes Sectoriales de Adaptación al Cambio Climático"/>
    <n v="4"/>
    <s v="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Artículo 09 [4] 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II. Instrumentos de Gestión del Cambio Climático"/>
    <n v="2"/>
    <s v="II-II"/>
    <s v="05"/>
    <s v="II. De los instrumentos de gestión a nivel nacional"/>
  </r>
  <r>
    <x v="1"/>
    <s v="INSTRUMENTOS DE GESTIÓN DEL CAMBIO CLIMÁTICO"/>
    <x v="1"/>
    <x v="4"/>
    <s v="Artículo 10"/>
    <s v="Reporte de Acción Nacional de Cambio Climático"/>
    <n v="1"/>
    <s v="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II. Instrumentos de Gestión del Cambio Climático"/>
    <n v="2"/>
    <s v="II-II"/>
    <s v="05"/>
    <s v="II. De los instrumentos de gestión a nivel nacional"/>
  </r>
  <r>
    <x v="1"/>
    <s v="INSTRUMENTOS DE GESTIÓN DEL CAMBIO CLIMÁTICO"/>
    <x v="1"/>
    <x v="4"/>
    <s v="Artículo 10"/>
    <s v="Reporte de Acción Nacional de Cambio Climático"/>
    <s v="1a"/>
    <s v="Adaptación: constituido por las medidas contenidas en los Planes Sectoriales de Adaptación y los planes, programas, proyectos, normas y actos administrativos de carácter general, y demás iniciativas que se desarrollen en el país;"/>
    <s v="Artículo 10 [1a] Adaptación: constituido por las medidas contenidas en los Planes Sectoriales de Adaptación y los planes, programas, proyectos, normas y actos administrativos de carácter general,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b"/>
    <s v="Mitigación: constituido por las medidas contenidas en los Planes Sectoriales de Mitigación y los planes, programas, proyectos y demás iniciativas que se desarrollen en el país;"/>
    <s v="Artículo 10 [1b] Mitigación: constituido por las medidas contenidas en los Planes Sectoriales de Mitigación y los planes, programas, proyectos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c"/>
    <s v="Medios de Implementación: constituido por las acciones tendientes a implementar el desarrollo y transferencia de tecnología, la creación y fortalecimiento de capacidades y el financiamiento,"/>
    <s v="Artículo 10 [1c] Medios de Implementación: constituido por las acciones tendientes a implementar el desarrollo y transferencia de tecnología, la creación y fortalecimiento de capacidades y el financiamiento,"/>
    <s v="II. Instrumentos de Gestión del Cambio Climático"/>
    <n v="2"/>
    <s v="II-II"/>
    <s v="05"/>
    <s v="II. De los instrumentos de gestión a nivel nacional"/>
  </r>
  <r>
    <x v="1"/>
    <s v="INSTRUMENTOS DE GESTIÓN DEL CAMBIO CLIMÁTICO"/>
    <x v="1"/>
    <x v="4"/>
    <s v="Artículo 10"/>
    <s v="Reporte de Acción Nacional de Cambio Climático"/>
    <s v="1d"/>
    <s v="Gestión del cambio climático a nivel regional y local: descripción general de las medidas y acciones a nivel territorial."/>
    <s v="Artículo 10 [1d] Gestión del cambio climático a nivel regional y local: descripción general de las medidas y acciones a nivel territorial."/>
    <s v="II. Instrumentos de Gestión del Cambio Climático"/>
    <n v="2"/>
    <s v="II-II"/>
    <s v="05"/>
    <s v="II. De los instrumentos de gestión a nivel nacional"/>
  </r>
  <r>
    <x v="1"/>
    <s v="INSTRUMENTOS DE GESTIÓN DEL CAMBIO CLIMÁTICO"/>
    <x v="1"/>
    <x v="4"/>
    <s v="Artículo 10"/>
    <s v="Reporte de Acción Nacional de Cambio Climático"/>
    <n v="2"/>
    <s v="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II. Instrumentos de Gestión del Cambio Climático"/>
    <n v="2"/>
    <s v="II-II"/>
    <s v="05"/>
    <s v="II. De los instrumentos de gestión a nivel nacional"/>
  </r>
  <r>
    <x v="1"/>
    <s v="INSTRUMENTOS DE GESTIÓN DEL CAMBIO CLIMÁTICO"/>
    <x v="2"/>
    <x v="5"/>
    <s v="Artículo 11"/>
    <s v="Planes de Acción Regional de Cambio Climático"/>
    <n v="1"/>
    <s v="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II. Instrumentos de Gestión del Cambio Climático"/>
    <n v="2"/>
    <s v="II-III"/>
    <s v="06"/>
    <s v="III. De los instrumentos de gestión a nivel regional"/>
  </r>
  <r>
    <x v="1"/>
    <s v="INSTRUMENTOS DE GESTIÓN DEL CAMBIO CLIMÁTICO"/>
    <x v="2"/>
    <x v="5"/>
    <s v="Artículo 11"/>
    <s v="Planes de Acción Regional de Cambio Climático"/>
    <s v="1a"/>
    <s v="Contexto del cambio climático, sus proyecciones y sus potenciales impactos en la región;"/>
    <s v="Artículo 11 [1a] Contexto del cambio climático, sus proyecciones y sus potenciales impactos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b"/>
    <s v="Caracterización de la vulnerabilidad al cambio climático en la región;"/>
    <s v="Artículo 11 [1b] Caracterización de la vulnerabilidad al cambio climático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c"/>
    <s v="Inventario de emisiones de gases de efecto invernadero y forzantes climáticos de vida corta, tales como carbono negro, dióxido de azufre y compuestos orgánicos volátiles, a nivel regional, que permita enfocar las medidas de mitigación;"/>
    <s v="Artículo 11 [1c] Inventario de emisiones de gases de efecto invernadero y forzantes climáticos de vida corta, tales como carbono negro, dióxido de azufre y compuestos orgánicos volátiles, a nivel regional, que permita enfocar las medidas de mitigación;"/>
    <s v="II. Instrumentos de Gestión del Cambio Climático"/>
    <n v="2"/>
    <s v="II-III"/>
    <s v="06"/>
    <s v="III. De los instrumentos de gestión a nivel regional"/>
  </r>
  <r>
    <x v="1"/>
    <s v="INSTRUMENTOS DE GESTIÓN DEL CAMBIO CLIMÁTICO"/>
    <x v="2"/>
    <x v="5"/>
    <s v="Artículo 11"/>
    <s v="Planes de Acción Regional de Cambio Climático"/>
    <s v="1d"/>
    <s v="Medidas de mitigación y adaptación propuestas en los planes sectoriales respectivos, considerando sus efectos en las reducciones de emisiones de gases de efecto invernadero y vulnerabilidad a los efectos adversos del cambio climático a nivel regional;"/>
    <s v="Artículo 11 [1d] Medidas de mitigación y adaptación propuestas en los planes sectoriales respectivos, considerando sus efectos en las reducciones de emisiones de gases de efecto invernadero y vulnerabilidad a los efectos adversos del cambio climátic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e"/>
    <s v="Medidas relativas a los medios de implementación, incluyendo identificación de fuentes de financiamiento a nivel regional;"/>
    <s v="Artículo 11 [1e] Medidas relativas a los medios de implementación, incluyendo identificación de fuentes de financiamient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f"/>
    <s v="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II. Instrumentos de Gestión del Cambio Climático"/>
    <n v="2"/>
    <s v="II-III"/>
    <s v="06"/>
    <s v="III. De los instrumentos de gestión a nivel regional"/>
  </r>
  <r>
    <x v="1"/>
    <s v="INSTRUMENTOS DE GESTIÓN DEL CAMBIO CLIMÁTICO"/>
    <x v="2"/>
    <x v="5"/>
    <s v="Artículo 11"/>
    <s v="Planes de Acción Regional de Cambio Climático"/>
    <s v="1g"/>
    <s v="Las medidas que incluya el plan deberán describirse detalladamente, con indicación de plazos de implementación y asignación de responsabilidades"/>
    <s v="Artículo 11 [1g] Las medidas que incluya el plan deberán describirse detalladamente, con indicación de plazos de implementación y asignación de responsabilidades"/>
    <s v="II. Instrumentos de Gestión del Cambio Climático"/>
    <n v="2"/>
    <s v="II-III"/>
    <s v="06"/>
    <s v="III. De los instrumentos de gestión a nivel regional"/>
  </r>
  <r>
    <x v="1"/>
    <s v="INSTRUMENTOS DE GESTIÓN DEL CAMBIO CLIMÁTICO"/>
    <x v="2"/>
    <x v="5"/>
    <s v="Artículo 11"/>
    <s v="Planes de Acción Regional de Cambio Climático"/>
    <s v="1h"/>
    <s v="Indicadores de monitoreo, reporte y verificación de cumplimiento de las medidas del plan a que se hace referencia en el literal f), en relación con el cumplimiento de las metas sectoriales establecidas en la Estrategia Climática de Largo Plazo, con una frecuencia anual."/>
    <s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
    <s v="II. Instrumentos de Gestión del Cambio Climático"/>
    <n v="2"/>
    <s v="II-III"/>
    <s v="06"/>
    <s v="III. De los instrumentos de gestión a nivel regional"/>
  </r>
  <r>
    <x v="1"/>
    <s v="INSTRUMENTOS DE GESTIÓN DEL CAMBIO CLIMÁTICO"/>
    <x v="2"/>
    <x v="5"/>
    <s v="Artículo 11"/>
    <s v="Planes de Acción Regional de Cambio Climático"/>
    <n v="2"/>
    <s v="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II. Instrumentos de Gestión del Cambio Climático"/>
    <n v="2"/>
    <s v="II-III"/>
    <s v="06"/>
    <s v="III. De los instrumentos de gestión a nivel regional"/>
  </r>
  <r>
    <x v="1"/>
    <s v="INSTRUMENTOS DE GESTIÓN DEL CAMBIO CLIMÁTICO"/>
    <x v="3"/>
    <x v="6"/>
    <s v="Artículo 12"/>
    <s v="Planes de Acción Comunal de Cambio Climático"/>
    <n v="1"/>
    <s v="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Artículo 12 [1] 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II. Instrumentos de Gestión del Cambio Climático"/>
    <n v="2"/>
    <s v="II-IV"/>
    <s v="07"/>
    <s v="IV. De los instrumentos de gestión a nivel local"/>
  </r>
  <r>
    <x v="1"/>
    <s v="INSTRUMENTOS DE GESTIÓN DEL CAMBIO CLIMÁTICO"/>
    <x v="3"/>
    <x v="6"/>
    <s v="Artículo 12"/>
    <s v="Planes de Acción Comunal de Cambio Climático"/>
    <s v="1a"/>
    <s v="Caracterización de la vulnerabilidad al cambio climático y potenciales impactos en la comuna;"/>
    <s v="Artículo 12 [1a] Caracterización de la vulnerabilidad al cambio climático y potenciales impactos en la comuna;"/>
    <s v="II. Instrumentos de Gestión del Cambio Climático"/>
    <n v="2"/>
    <s v="II-IV"/>
    <s v="07"/>
    <s v="IV. De los instrumentos de gestión a nivel local"/>
  </r>
  <r>
    <x v="1"/>
    <s v="INSTRUMENTOS DE GESTIÓN DEL CAMBIO CLIMÁTICO"/>
    <x v="3"/>
    <x v="6"/>
    <s v="Artículo 12"/>
    <s v="Planes de Acción Comunal de Cambio Climático"/>
    <s v="1b"/>
    <s v="Medidas de mitigación, adaptación a nivel comunal y relativas a los medios de implementación, incluyendo la identificación de sus fuentes de financiamiento a nivel comunal;"/>
    <s v="Artículo 12 [1b] Medidas de mitigación, adaptación a nivel comunal y relativas a los medios de implementación, incluyendo la identificación de sus fuentes de financiamiento a nivel comunal;"/>
    <s v="II. Instrumentos de Gestión del Cambio Climático"/>
    <n v="2"/>
    <s v="II-IV"/>
    <s v="07"/>
    <s v="IV. De los instrumentos de gestión a nivel local"/>
  </r>
  <r>
    <x v="1"/>
    <s v="INSTRUMENTOS DE GESTIÓN DEL CAMBIO CLIMÁTICO"/>
    <x v="3"/>
    <x v="6"/>
    <s v="Artículo 12"/>
    <s v="Planes de Acción Comunal de Cambio Climático"/>
    <s v="1c"/>
    <s v="Descripción detallada de las medidas que consideran, con indicación de plazos de implementación y asignación de responsabilidades, y"/>
    <s v="Artículo 12 [1c] Descripción detallada de las medidas que consideran, con indicación de plazos de implementación y asignación de responsabilidades, y"/>
    <s v="II. Instrumentos de Gestión del Cambio Climático"/>
    <n v="2"/>
    <s v="II-IV"/>
    <s v="07"/>
    <s v="IV. De los instrumentos de gestión a nivel local"/>
  </r>
  <r>
    <x v="1"/>
    <s v="INSTRUMENTOS DE GESTIÓN DEL CAMBIO CLIMÁTICO"/>
    <x v="3"/>
    <x v="6"/>
    <s v="Artículo 12"/>
    <s v="Planes de Acción Comunal de Cambio Climático"/>
    <s v="1d"/>
    <s v="Indicadores de monitoreo, reporte y verificación de cumplimiento de las medidas del plan, conforme a la Estrategia Climática de Largo Plazo."/>
    <s v="Artículo 12 [1d] Indicadores de monitoreo, reporte y verificación de cumplimiento de las medidas del plan, conforme a la Estrategia Climática de Largo Plazo."/>
    <s v="II. Instrumentos de Gestión del Cambio Climático"/>
    <n v="2"/>
    <s v="II-IV"/>
    <s v="07"/>
    <s v="IV. De los instrumentos de gestión a nivel local"/>
  </r>
  <r>
    <x v="1"/>
    <s v="INSTRUMENTOS DE GESTIÓN DEL CAMBIO CLIMÁTICO"/>
    <x v="3"/>
    <x v="6"/>
    <s v="Artículo 12"/>
    <s v="Planes de Acción Comunal de Cambio Climático"/>
    <n v="2"/>
    <s v="El no cumplimiento de lo dispuesto en este artículo por parte de los respectivos alcaldes, en el plazo de tres años contados desde la publicación de esta ley, se sancionará con multa correspondiente a una remuneración mensual del respectivo alcalde."/>
    <s v="Artículo 12 [2] El no cumplimiento de lo dispuesto en este artículo por parte de los respectivos alcaldes, en el plazo de tres años contados desde la publicación de esta ley, se sancionará con multa correspondiente a una remuneración mensual del respectivo alcalde."/>
    <s v="II. Instrumentos de Gestión del Cambio Climático"/>
    <n v="2"/>
    <s v="II-IV"/>
    <s v="07"/>
    <s v="IV. De los instrumentos de gestión a nivel local"/>
  </r>
  <r>
    <x v="1"/>
    <s v="INSTRUMENTOS DE GESTIÓN DEL CAMBIO CLIMÁTICO"/>
    <x v="3"/>
    <x v="6"/>
    <s v="Artículo 13"/>
    <s v="Planes Estratégicos de Recursos Hídricos en Cuencas"/>
    <n v="1"/>
    <s v="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II. Instrumentos de Gestión del Cambio Climático"/>
    <n v="2"/>
    <s v="II-IV"/>
    <s v="07"/>
    <s v="IV. De los instrumentos de gestión a nivel local"/>
  </r>
  <r>
    <x v="1"/>
    <s v="INSTRUMENTOS DE GESTIÓN DEL CAMBIO CLIMÁTICO"/>
    <x v="3"/>
    <x v="6"/>
    <s v="Artículo 13"/>
    <s v="Planes Estratégicos de Recursos Hídricos en Cuencas"/>
    <s v="1a"/>
    <s v="La caracterización de la cuenca;"/>
    <s v="Artículo 13 [1a] La caracterización de la cuenca;"/>
    <s v="II. Instrumentos de Gestión del Cambio Climático"/>
    <n v="2"/>
    <s v="II-IV"/>
    <s v="07"/>
    <s v="IV. De los instrumentos de gestión a nivel local"/>
  </r>
  <r>
    <x v="1"/>
    <s v="INSTRUMENTOS DE GESTIÓN DEL CAMBIO CLIMÁTICO"/>
    <x v="3"/>
    <x v="6"/>
    <s v="Artículo 13"/>
    <s v="Planes Estratégicos de Recursos Hídricos en Cuencas"/>
    <s v="1b"/>
    <s v="La modelación hidrológica e hidrogeológica de la cuenca y la modelación de la calidad del agua superficial y subterránea, de manera coordinada con los órganos competentes;"/>
    <s v="Artículo 13 [1b] La modelación hidrológica e hidrogeológica de la cuenca y la modelación de la calidad del agua superficial y subterránea, de manera coordinada con los órganos competentes;"/>
    <s v="II. Instrumentos de Gestión del Cambio Climático"/>
    <n v="2"/>
    <s v="II-IV"/>
    <s v="07"/>
    <s v="IV. De los instrumentos de gestión a nivel local"/>
  </r>
  <r>
    <x v="1"/>
    <s v="INSTRUMENTOS DE GESTIÓN DEL CAMBIO CLIMÁTICO"/>
    <x v="3"/>
    <x v="6"/>
    <s v="Artículo 13"/>
    <s v="Planes Estratégicos de Recursos Hídricos en Cuencas"/>
    <s v="1c"/>
    <s v="Un balance hídrico que considere los derechos constituidos y usos susceptibles de regularización, la disponibilidad de recursos hídricos para la constitución de nuevos derechos y el caudal susceptible de ser destinado a fines no extractivos;"/>
    <s v="Artículo 13 [1c] Un balance hídrico que considere los derechos constituidos y usos susceptibles de regularización, la disponibilidad de recursos hídricos para la constitución de nuevos derechos y el caudal susceptible de ser destinado a fines no extractivos;"/>
    <s v="II. Instrumentos de Gestión del Cambio Climático"/>
    <n v="2"/>
    <s v="II-IV"/>
    <s v="07"/>
    <s v="IV. De los instrumentos de gestión a nivel local"/>
  </r>
  <r>
    <x v="1"/>
    <s v="INSTRUMENTOS DE GESTIÓN DEL CAMBIO CLIMÁTICO"/>
    <x v="3"/>
    <x v="6"/>
    <s v="Artículo 13"/>
    <s v="Planes Estratégicos de Recursos Hídricos en Cuencas"/>
    <s v="1d"/>
    <s v="Un plan de recuperación de acuíferos cuya sustentabilidad, en cuanto cantidad y/o calidad, incluyendo parámetros biológicos, físicos y químicos, se encuentre afectada o haya riesgo de afectación;"/>
    <s v="Artículo 13 [1d] Un plan de recuperación de acuíferos cuya sustentabilidad, en cuanto cantidad y/o calidad, incluyendo parámetros biológicos, físicos y químicos, se encuentre afectada o haya riesgo de afectación;"/>
    <s v="II. Instrumentos de Gestión del Cambio Climático"/>
    <n v="2"/>
    <s v="II-IV"/>
    <s v="07"/>
    <s v="IV. De los instrumentos de gestión a nivel local"/>
  </r>
  <r>
    <x v="1"/>
    <s v="INSTRUMENTOS DE GESTIÓN DEL CAMBIO CLIMÁTICO"/>
    <x v="3"/>
    <x v="6"/>
    <s v="Artículo 13"/>
    <s v="Planes Estratégicos de Recursos Hídricos en Cuencas"/>
    <s v="1e"/>
    <s v="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II. Instrumentos de Gestión del Cambio Climático"/>
    <n v="2"/>
    <s v="II-IV"/>
    <s v="07"/>
    <s v="IV. De los instrumentos de gestión a nivel local"/>
  </r>
  <r>
    <x v="1"/>
    <s v="INSTRUMENTOS DE GESTIÓN DEL CAMBIO CLIMÁTICO"/>
    <x v="3"/>
    <x v="6"/>
    <s v="Artículo 13"/>
    <s v="Planes Estratégicos de Recursos Hídricos en Cuencas"/>
    <s v="1f"/>
    <s v="Medidas concretas para hacer frente a los efectos adversos derivados del cambio climático, tales como sequías, inundaciones y pérdida de calidad de las aguas;"/>
    <s v="Artículo 13 [1f] Medidas concretas para hacer frente a los efectos adversos derivados del cambio climático, tales como sequías, inundaciones y pérdida de calidad de las aguas;"/>
    <s v="II. Instrumentos de Gestión del Cambio Climático"/>
    <n v="2"/>
    <s v="II-IV"/>
    <s v="07"/>
    <s v="IV. De los instrumentos de gestión a nivel local"/>
  </r>
  <r>
    <x v="1"/>
    <s v="INSTRUMENTOS DE GESTIÓN DEL CAMBIO CLIMÁTICO"/>
    <x v="3"/>
    <x v="6"/>
    <s v="Artículo 13"/>
    <s v="Planes Estratégicos de Recursos Hídricos en Cuencas"/>
    <s v="1g"/>
    <s v="Los planes de manejo a los que hace referencia el artículo 42 de la ley N° 19.300, en el caso que se hayan dictado;"/>
    <s v="Artículo 13 [1g] Los planes de manejo a los que hace referencia el artículo 42 de la ley N° 19.300, en el caso que se hayan dictado;"/>
    <s v="II. Instrumentos de Gestión del Cambio Climático"/>
    <n v="2"/>
    <s v="II-IV"/>
    <s v="07"/>
    <s v="IV. De los instrumentos de gestión a nivel local"/>
  </r>
  <r>
    <x v="1"/>
    <s v="INSTRUMENTOS DE GESTIÓN DEL CAMBIO CLIMÁTICO"/>
    <x v="3"/>
    <x v="6"/>
    <s v="Artículo 13"/>
    <s v="Planes Estratégicos de Recursos Hídricos en Cuencas"/>
    <s v="1h"/>
    <s v="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II. Instrumentos de Gestión del Cambio Climático"/>
    <n v="2"/>
    <s v="II-IV"/>
    <s v="07"/>
    <s v="IV. De los instrumentos de gestión a nivel local"/>
  </r>
  <r>
    <x v="1"/>
    <s v="INSTRUMENTOS DE GESTIÓN DEL CAMBIO CLIMÁTICO"/>
    <x v="3"/>
    <x v="6"/>
    <s v="Artículo 13"/>
    <s v="Planes Estratégicos de Recursos Hídricos en Cuencas"/>
    <s v="1i"/>
    <s v="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II. Instrumentos de Gestión del Cambio Climático"/>
    <n v="2"/>
    <s v="II-IV"/>
    <s v="07"/>
    <s v="IV. De los instrumentos de gestión a nivel local"/>
  </r>
  <r>
    <x v="1"/>
    <s v="INSTRUMENTOS DE GESTIÓN DEL CAMBIO CLIMÁTICO"/>
    <x v="3"/>
    <x v="6"/>
    <s v="Artículo 13"/>
    <s v="Planes Estratégicos de Recursos Hídricos en Cuencas"/>
    <n v="2"/>
    <s v="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Artículo 13 [2] 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II. Instrumentos de Gestión del Cambio Climático"/>
    <n v="2"/>
    <s v="II-IV"/>
    <s v="07"/>
    <s v="IV. De los instrumentos de gestión a nivel local"/>
  </r>
  <r>
    <x v="2"/>
    <s v="DE LAS NORMAS DE EMISIÓN DE GASES DE EFECTO INVERNADERO Y LOS CERTIFICADOS DE REDUCCIÓN DE EMISIONES"/>
    <x v="4"/>
    <x v="7"/>
    <s v="Artículo 14"/>
    <s v="Normas de emisión"/>
    <n v="1"/>
    <s v="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a"/>
    <s v="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b"/>
    <s v="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c"/>
    <s v="El ámbito territorial y periodo en que aplicará la norma de emisión, "/>
    <s v="Artículo 14 [1c] El ámbito territorial y periodo en que aplicará la norma de emisión, "/>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d"/>
    <s v="Sinergias con otros instrumentos de gestión del cambio climático y de calidad del aire, incluidos los planes de prevención y descontaminación."/>
    <s v="Artículo 14 [1d] Sinergias con otros instrumentos de gestión del cambio climático y de calidad del aire, incluidos los planes de prevención y descontaminación."/>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n v="2"/>
    <s v="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5"/>
    <s v="De los certificados de reducción o absorción de emisiones de gases efecto invernadero."/>
    <m/>
    <s v="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III. De las Normas de Emisión de Gases de Efecto Invernadero y los Certificados de Reducción de Emisiones"/>
    <n v="3"/>
    <s v="III-"/>
    <s v="08"/>
    <s v="No Contiene"/>
  </r>
  <r>
    <x v="3"/>
    <s v="INSTITUCIONALIDAD PARA EL CAMBIO CLIMÁTICO"/>
    <x v="0"/>
    <x v="8"/>
    <s v="Artículo 16"/>
    <s v="Ministerio del Medio Ambiente"/>
    <n v="1"/>
    <s v="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IV. Institucionalidad para el Cambio Climático"/>
    <n v="4"/>
    <s v="IV-I"/>
    <s v="09"/>
    <s v="I. De los órganos nacionales para el cambio climático"/>
  </r>
  <r>
    <x v="3"/>
    <s v="INSTITUCIONALIDAD PARA EL CAMBIO CLIMÁTICO"/>
    <x v="0"/>
    <x v="8"/>
    <s v="Artículo 16"/>
    <s v="Ministerio del Medio Ambiente"/>
    <s v="1a"/>
    <s v="Velar por el cumplimiento de las convenciones internacionales en que el Estado de Chile sea parte en materia de cambio climático, sin perjuicio de las facultades del Ministerio de Relaciones Exteriores;"/>
    <s v="Artículo 16 [1a] Velar por el cumplimiento de las convenciones internacionales en que el Estado de Chile sea parte en materia de cambio climático, sin perjuicio de las facultades del Ministerio de Relaciones Exteriores;"/>
    <s v="IV. Institucionalidad para el Cambio Climático"/>
    <n v="4"/>
    <s v="IV-I"/>
    <s v="09"/>
    <s v="I. De los órganos nacionales para el cambio climático"/>
  </r>
  <r>
    <x v="3"/>
    <s v="INSTITUCIONALIDAD PARA EL CAMBIO CLIMÁTICO"/>
    <x v="0"/>
    <x v="8"/>
    <s v="Artículo 16"/>
    <s v="Ministerio del Medio Ambiente"/>
    <s v="1b"/>
    <s v="Elaborar, revisar y actualizar la Estrategia Climática de Largo Plazo, señalada en el artículo 5°, con la colaboración de las autoridades sectoriales, y coordinar su implementación;"/>
    <s v="Artículo 16 [1b] Elaborar, revisar y actualizar la Estrategia Climática de Largo Plazo, señalada en el artículo 5°,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c"/>
    <s v="Elaborar, revisar y actualizar la Contribución Determinada a Nivel Nacional, señalada en el artículo 7°, con la colaboración de las autoridades sectoriales, y coordinar su implementación;"/>
    <s v="Artículo 16 [1c] Elaborar, revisar y actualizar la Contribución Determinada a Nivel Nacional, señalada en el artículo 7°,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d"/>
    <s v="Elaborar, revisar y actualizar los instrumentos de gestión del cambio climático que corresponda, con la colaboración de las autoridades sectoriales y los organismos colaboradores; "/>
    <s v="Artículo 16 [1d] Elaborar, revisar y actualizar los instrumentos de gestión del cambio climático que corresponda, con la colaboración de las autoridades sectoriales y los organismos colaboradores; "/>
    <s v="IV. Institucionalidad para el Cambio Climático"/>
    <n v="4"/>
    <s v="IV-I"/>
    <s v="09"/>
    <s v="I. De los órganos nacionales para el cambio climático"/>
  </r>
  <r>
    <x v="3"/>
    <s v="INSTITUCIONALIDAD PARA EL CAMBIO CLIMÁTICO"/>
    <x v="0"/>
    <x v="8"/>
    <s v="Artículo 16"/>
    <s v="Ministerio del Medio Ambiente"/>
    <s v="1e"/>
    <s v="Coordinar la implementación de los instrumentos nacionales de gestión del cambio climático;"/>
    <s v="Artículo 16 [1e] Coordinar la implementación de los instrumentos nacionales de gestión del cambio climático;"/>
    <s v="IV. Institucionalidad para el Cambio Climático"/>
    <n v="4"/>
    <s v="IV-I"/>
    <s v="09"/>
    <s v="I. De los órganos nacionales para el cambio climático"/>
  </r>
  <r>
    <x v="3"/>
    <s v="INSTITUCIONALIDAD PARA EL CAMBIO CLIMÁTICO"/>
    <x v="0"/>
    <x v="8"/>
    <s v="Artículo 16"/>
    <s v="Ministerio del Medio Ambiente"/>
    <s v="1f"/>
    <s v="Actuar como contraparte técnica en la elaboración y actualización de los planes sectoriales de mitigación y adaptación, suscribiendo, junto con la autoridad sectorial que corresponda, los decretos supremos que los aprueben;"/>
    <s v="Artículo 16 [1f] Actuar como contraparte técnica en la elaboración y actualización de los planes sectoriales de mitigación y adaptación, suscribiendo, junto con la autoridad sectorial que corresponda, los decretos supremos que los aprueben;"/>
    <s v="IV. Institucionalidad para el Cambio Climático"/>
    <n v="4"/>
    <s v="IV-I"/>
    <s v="09"/>
    <s v="I. De los órganos nacionales para el cambio climático"/>
  </r>
  <r>
    <x v="3"/>
    <s v="INSTITUCIONALIDAD PARA EL CAMBIO CLIMÁTICO"/>
    <x v="0"/>
    <x v="8"/>
    <s v="Artículo 16"/>
    <s v="Ministerio del Medio Ambiente"/>
    <s v="1g"/>
    <s v="Velar por la integración y coherencia entre los instrumentos de gestión del cambio climático a nivel nacional, sectorial y regional;"/>
    <s v="Artículo 16 [1g] Velar por la integración y coherencia entre los instrumentos de gestión del cambio climático a nivel nacional, sectorial y regional;"/>
    <s v="IV. Institucionalidad para el Cambio Climático"/>
    <n v="4"/>
    <s v="IV-I"/>
    <s v="09"/>
    <s v="I. De los órganos nacionales para el cambio climático"/>
  </r>
  <r>
    <x v="3"/>
    <s v="INSTITUCIONALIDAD PARA EL CAMBIO CLIMÁTICO"/>
    <x v="0"/>
    <x v="8"/>
    <s v="Artículo 16"/>
    <s v="Ministerio del Medio Ambiente"/>
    <s v="1h"/>
    <s v="Incorporar en los instrumentos de gestión ambiental, criterios de mitigación y adaptación al cambio climático;"/>
    <s v="Artículo 16 [1h] Incorporar en los instrumentos de gestión ambiental, criterios de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i"/>
    <s v="Solicitar información sobre el avance e implementación de los planes sectoriales de mitigación y adaptación, particularmente respecto de los indicadores de monitoreo, reporte y verificación de cumplimiento de las medidas de dichos planes;"/>
    <s v="Artículo 16 [1i] Solicitar información sobre el avance e implementación de los planes sectoriales de mitigación y adaptación, particularmente respecto de los indicadores de monitoreo, reporte y verificación de cumplimiento de las medidas de dichos planes;"/>
    <s v="IV. Institucionalidad para el Cambio Climático"/>
    <n v="4"/>
    <s v="IV-I"/>
    <s v="09"/>
    <s v="I. De los órganos nacionales para el cambio climático"/>
  </r>
  <r>
    <x v="3"/>
    <s v="INSTITUCIONALIDAD PARA EL CAMBIO CLIMÁTICO"/>
    <x v="0"/>
    <x v="8"/>
    <s v="Artículo 16"/>
    <s v="Ministerio del Medio Ambiente"/>
    <s v="1j"/>
    <s v="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k"/>
    <s v="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l"/>
    <s v="Promover, en conjunto con los órganos de la Administración del Estado competentes, la investigación científica, la innovación y el desarrollo de tecnologías para la mitigación y adaptación al cambio climático;"/>
    <s v="Artículo 16 [1l] Promover, en conjunto con los órganos de la Administración del Estado competentes, la investigación científica, la innovación y el desarrollo de tecnologías para la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m"/>
    <s v="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IV. Institucionalidad para el Cambio Climático"/>
    <n v="4"/>
    <s v="IV-I"/>
    <s v="09"/>
    <s v="I. De los órganos nacionales para el cambio climático"/>
  </r>
  <r>
    <x v="3"/>
    <s v="INSTITUCIONALIDAD PARA EL CAMBIO CLIMÁTICO"/>
    <x v="0"/>
    <x v="8"/>
    <s v="Artículo 16"/>
    <s v="Ministerio del Medio Ambiente"/>
    <s v="1n"/>
    <s v="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IV. Institucionalidad para el Cambio Climático"/>
    <n v="4"/>
    <s v="IV-I"/>
    <s v="09"/>
    <s v="I. De los órganos nacionales para el cambio climático"/>
  </r>
  <r>
    <x v="3"/>
    <s v="INSTITUCIONALIDAD PARA EL CAMBIO CLIMÁTICO"/>
    <x v="0"/>
    <x v="8"/>
    <s v="Artículo 16"/>
    <s v="Ministerio del Medio Ambiente"/>
    <s v="1o"/>
    <s v="Administrar el Sistema Nacional de Inventarios de Gases de Efecto Invernadero establecido en el artículo 28;"/>
    <s v="Artículo 16 [1o] Administrar el Sistema Nacional de Inventarios de Gases de Efecto Invernadero establecido en el artículo 28;"/>
    <s v="IV. Institucionalidad para el Cambio Climático"/>
    <n v="4"/>
    <s v="IV-I"/>
    <s v="09"/>
    <s v="I. De los órganos nacionales para el cambio climático"/>
  </r>
  <r>
    <x v="3"/>
    <s v="INSTITUCIONALIDAD PARA EL CAMBIO CLIMÁTICO"/>
    <x v="0"/>
    <x v="8"/>
    <s v="Artículo 16"/>
    <s v="Ministerio del Medio Ambiente"/>
    <s v="1p"/>
    <s v="Administrar el Sistema Nacional de Prospectiva establecido en el artículo 29;"/>
    <s v="Artículo 16 [1p] Administrar el Sistema Nacional de Prospectiva establecido en el artículo 29;"/>
    <s v="IV. Institucionalidad para el Cambio Climático"/>
    <n v="4"/>
    <s v="IV-I"/>
    <s v="09"/>
    <s v="I. De los órganos nacionales para el cambio climático"/>
  </r>
  <r>
    <x v="3"/>
    <s v="INSTITUCIONALIDAD PARA EL CAMBIO CLIMÁTICO"/>
    <x v="0"/>
    <x v="8"/>
    <s v="Artículo 16"/>
    <s v="Ministerio del Medio Ambiente"/>
    <s v="1q"/>
    <s v="Administrar el Sistema de Certificación de Gases de Efecto de Invernadero establecido en el artículo 30;"/>
    <s v="Artículo 16 [1q] Administrar el Sistema de Certificación de Gases de Efecto de Invernadero establecido en el artículo 30;"/>
    <s v="IV. Institucionalidad para el Cambio Climático"/>
    <n v="4"/>
    <s v="IV-I"/>
    <s v="09"/>
    <s v="I. De los órganos nacionales para el cambio climático"/>
  </r>
  <r>
    <x v="3"/>
    <s v="INSTITUCIONALIDAD PARA EL CAMBIO CLIMÁTICO"/>
    <x v="0"/>
    <x v="8"/>
    <s v="Artículo 16"/>
    <s v="Ministerio del Medio Ambiente"/>
    <s v="1r"/>
    <s v="Administrar la Plataforma de Adaptación Climática establecida en el artículo 31;"/>
    <s v="Artículo 16 [1r] Administrar la Plataforma de Adaptación Climática establecida en el artículo 31;"/>
    <s v="IV. Institucionalidad para el Cambio Climático"/>
    <n v="4"/>
    <s v="IV-I"/>
    <s v="09"/>
    <s v="I. De los órganos nacionales para el cambio climático"/>
  </r>
  <r>
    <x v="3"/>
    <s v="INSTITUCIONALIDAD PARA EL CAMBIO CLIMÁTICO"/>
    <x v="0"/>
    <x v="8"/>
    <s v="Artículo 16"/>
    <s v="Ministerio del Medio Ambiente"/>
    <s v="1s"/>
    <s v="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IV. Institucionalidad para el Cambio Climático"/>
    <n v="4"/>
    <s v="IV-I"/>
    <s v="09"/>
    <s v="I. De los órganos nacionales para el cambio climático"/>
  </r>
  <r>
    <x v="3"/>
    <s v="INSTITUCIONALIDAD PARA EL CAMBIO CLIMÁTICO"/>
    <x v="0"/>
    <x v="8"/>
    <s v="Artículo 16"/>
    <s v="Ministerio del Medio Ambiente"/>
    <s v="1t"/>
    <s v="Monitorear la implementación y avances de la Estrategia Climática de Largo Plazo, la Contribución Determinada a Nivel Nacional y los Planes Sectoriales de Mitigación y Adaptación al Cambio Climático, y"/>
    <s v="Artículo 16 [1t] Monitorear la implementación y avances de la Estrategia Climática de Largo Plazo, la Contribución Determinada a Nivel Nacional y los Planes Sectoriales de Mitigación y Adaptación al Cambio Climático, y"/>
    <s v="IV. Institucionalidad para el Cambio Climático"/>
    <n v="4"/>
    <s v="IV-I"/>
    <s v="09"/>
    <s v="I. De los órganos nacionales para el cambio climático"/>
  </r>
  <r>
    <x v="3"/>
    <s v="INSTITUCIONALIDAD PARA EL CAMBIO CLIMÁTICO"/>
    <x v="0"/>
    <x v="8"/>
    <s v="Artículo 16"/>
    <s v="Ministerio del Medio Ambiente"/>
    <s v="1u"/>
    <s v="Las demás que la ley establezca."/>
    <s v="Artículo 16 [1u] Las demás que la ley establezca."/>
    <s v="IV. Institucionalidad para el Cambio Climático"/>
    <n v="4"/>
    <s v="IV-I"/>
    <s v="09"/>
    <s v="I. De los órganos nacionales para el cambio climático"/>
  </r>
  <r>
    <x v="3"/>
    <s v="INSTITUCIONALIDAD PARA EL CAMBIO CLIMÁTICO"/>
    <x v="0"/>
    <x v="8"/>
    <s v="Artículo 16"/>
    <s v="Ministerio del Medio Ambiente"/>
    <n v="2"/>
    <s v="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Artículo 16 [2] 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IV. Institucionalidad para el Cambio Climático"/>
    <n v="4"/>
    <s v="IV-I"/>
    <s v="09"/>
    <s v="I. De los órganos nacionales para el cambio climático"/>
  </r>
  <r>
    <x v="3"/>
    <s v="INSTITUCIONALIDAD PARA EL CAMBIO CLIMÁTICO"/>
    <x v="0"/>
    <x v="8"/>
    <s v="Artículo 17"/>
    <s v="Autoridades sectoriales"/>
    <n v="1"/>
    <s v="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IV. Institucionalidad para el Cambio Climático"/>
    <n v="4"/>
    <s v="IV-I"/>
    <s v="09"/>
    <s v="I. De los órganos nacionales para el cambio climático"/>
  </r>
  <r>
    <x v="3"/>
    <s v="INSTITUCIONALIDAD PARA EL CAMBIO CLIMÁTICO"/>
    <x v="0"/>
    <x v="8"/>
    <s v="Artículo 17"/>
    <s v="Autoridades sectoriales"/>
    <s v="1a"/>
    <s v="Elaborar e implementar Planes Sectoriales de Mitigación del cambio climático, según corresponda, conforme a lo establecido en el artículo 8°;"/>
    <s v="Artículo 17 [1a] Elaborar e implementar Planes Sectoriales de Mitigación del cambio climático, según corresponda, conforme a lo establecido en el artículo 8°;"/>
    <s v="IV. Institucionalidad para el Cambio Climático"/>
    <n v="4"/>
    <s v="IV-I"/>
    <s v="09"/>
    <s v="I. De los órganos nacionales para el cambio climático"/>
  </r>
  <r>
    <x v="3"/>
    <s v="INSTITUCIONALIDAD PARA EL CAMBIO CLIMÁTICO"/>
    <x v="0"/>
    <x v="8"/>
    <s v="Artículo 17"/>
    <s v="Autoridades sectoriales"/>
    <s v="1b"/>
    <s v="Elaborar e implementar Planes Sectoriales de Adaptación al cambio climático, según corresponda, conforme a lo establecido en el artículo 9°;"/>
    <s v="Artículo 17 [1b] Elaborar e implementar Planes Sectoriales de Adaptación al cambio climático, según corresponda, conforme a lo establecido en el artículo 9°;"/>
    <s v="IV. Institucionalidad para el Cambio Climático"/>
    <n v="4"/>
    <s v="IV-I"/>
    <s v="09"/>
    <s v="I. De los órganos nacionales para el cambio climático"/>
  </r>
  <r>
    <x v="3"/>
    <s v="INSTITUCIONALIDAD PARA EL CAMBIO CLIMÁTICO"/>
    <x v="0"/>
    <x v="8"/>
    <s v="Artículo 17"/>
    <s v="Autoridades sectoriales"/>
    <s v="1c"/>
    <s v="Hacer seguimiento de las medidas establecidas en los Planes Sectoriales de Mitigación y/o Adaptación en la que participen otros organismos;"/>
    <s v="Artículo 17 [1c] Hacer seguimiento de las medidas establecidas en los Planes Sectoriales de Mitigación y/o Adaptación en la que participen otros organismos;"/>
    <s v="IV. Institucionalidad para el Cambio Climático"/>
    <n v="4"/>
    <s v="IV-I"/>
    <s v="09"/>
    <s v="I. De los órganos nacionales para el cambio climático"/>
  </r>
  <r>
    <x v="3"/>
    <s v="INSTITUCIONALIDAD PARA EL CAMBIO CLIMÁTICO"/>
    <x v="0"/>
    <x v="8"/>
    <s v="Artículo 17"/>
    <s v="Autoridades sectoriales"/>
    <s v="1d"/>
    <s v="Incorporar criterios de mitigación y adaptación al cambio climático en la elaboración e implementación de las políticas, programas, planes, normas e instrumentos correspondientes a su sector, según corresponda;"/>
    <s v="Artículo 17 [1d] Incorporar criterios de mitigación y adaptación al cambio climático en la elaboración e implementación de las políticas, programas, planes, normas e instrumentos correspondientes a su sector, según corresponda;"/>
    <s v="IV. Institucionalidad para el Cambio Climático"/>
    <n v="4"/>
    <s v="IV-I"/>
    <s v="09"/>
    <s v="I. De los órganos nacionales para el cambio climático"/>
  </r>
  <r>
    <x v="3"/>
    <s v="INSTITUCIONALIDAD PARA EL CAMBIO CLIMÁTICO"/>
    <x v="0"/>
    <x v="8"/>
    <s v="Artículo 17"/>
    <s v="Autoridades sectoriales"/>
    <s v="1e"/>
    <s v="Participar en la elaboración de la Estrategia Climática de Largo Plazo y en la Contribución Determinada a Nivel Nacional;"/>
    <s v="Artículo 17 [1e] Participar en la elaboración de la Estrategia Climática de Largo Plazo y en la Contribución Determinada a Nivel Nacional;"/>
    <s v="IV. Institucionalidad para el Cambio Climático"/>
    <n v="4"/>
    <s v="IV-I"/>
    <s v="09"/>
    <s v="I. De los órganos nacionales para el cambio climático"/>
  </r>
  <r>
    <x v="3"/>
    <s v="INSTITUCIONALIDAD PARA EL CAMBIO CLIMÁTICO"/>
    <x v="0"/>
    <x v="8"/>
    <s v="Artículo 17"/>
    <s v="Autoridades sectoriales"/>
    <s v="1f"/>
    <s v="Informar anualmente al Ministerio del Medio Ambiente sobre la elaboración, actualización e implementación de los instrumentos de gestión del cambio climático correspondientes a su sector, conforme a la letra i) del artículo 5°;"/>
    <s v="Artículo 17 [1f] Informar anualmente al Ministerio del Medio Ambiente sobre la elaboración, actualización e implementación de los instrumentos de gestión del cambio climático correspondientes a su sector, conforme a la letra i) del artículo 5°;"/>
    <s v="IV. Institucionalidad para el Cambio Climático"/>
    <n v="4"/>
    <s v="IV-I"/>
    <s v="09"/>
    <s v="I. De los órganos nacionales para el cambio climático"/>
  </r>
  <r>
    <x v="3"/>
    <s v="INSTITUCIONALIDAD PARA EL CAMBIO CLIMÁTICO"/>
    <x v="0"/>
    <x v="8"/>
    <s v="Artículo 17"/>
    <s v="Autoridades sectoriales"/>
    <s v="1g"/>
    <s v="Definir y ejecutar acciones concretas relativas a los medios de implementación señalados en la Estrategia Climática de Largo Plazo, de conformidad con los artículos 8°, letra c), y 9°, 2), letra d), que serán incorporados en los Planes Sectoriales de Mitigación y Adaptación, y"/>
    <s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
    <s v="IV. Institucionalidad para el Cambio Climático"/>
    <n v="4"/>
    <s v="IV-I"/>
    <s v="09"/>
    <s v="I. De los órganos nacionales para el cambio climático"/>
  </r>
  <r>
    <x v="3"/>
    <s v="INSTITUCIONALIDAD PARA EL CAMBIO CLIMÁTICO"/>
    <x v="0"/>
    <x v="8"/>
    <s v="Artículo 17"/>
    <s v="Autoridades sectoriales"/>
    <s v="1h"/>
    <s v="Las demás funciones que la ley establezca."/>
    <s v="Artículo 17 [1h] Las demás funciones que la ley establezca."/>
    <s v="IV. Institucionalidad para el Cambio Climático"/>
    <n v="4"/>
    <s v="IV-I"/>
    <s v="09"/>
    <s v="I. De los órganos nacionales para el cambio climático"/>
  </r>
  <r>
    <x v="3"/>
    <s v="INSTITUCIONALIDAD PARA EL CAMBIO CLIMÁTICO"/>
    <x v="0"/>
    <x v="8"/>
    <s v="Artículo 17"/>
    <s v="Autoridades sectoriales"/>
    <n v="2"/>
    <s v="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Artículo 17 [2] 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IV. Institucionalidad para el Cambio Climático"/>
    <n v="4"/>
    <s v="IV-I"/>
    <s v="09"/>
    <s v="I. De los órganos nacionales para el cambio climático"/>
  </r>
  <r>
    <x v="3"/>
    <s v="INSTITUCIONALIDAD PARA EL CAMBIO CLIMÁTICO"/>
    <x v="0"/>
    <x v="8"/>
    <s v="Artículo 18"/>
    <s v="Consejo de Ministros para la Sustentabilidad y el Cambio Climático"/>
    <m/>
    <s v="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IV. Institucionalidad para el Cambio Climático"/>
    <n v="4"/>
    <s v="IV-I"/>
    <s v="09"/>
    <s v="I. De los órganos nacionales para el cambio climático"/>
  </r>
  <r>
    <x v="3"/>
    <s v="INSTITUCIONALIDAD PARA EL CAMBIO CLIMÁTICO"/>
    <x v="0"/>
    <x v="8"/>
    <s v="Artículo 19 "/>
    <s v="Comité Científico Asesor para el Cambio Climático"/>
    <n v="1"/>
    <s v="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IV. Institucionalidad para el Cambio Climático"/>
    <n v="4"/>
    <s v="IV-I"/>
    <s v="09"/>
    <s v="I. De los órganos nacionales para el cambio climático"/>
  </r>
  <r>
    <x v="3"/>
    <s v="INSTITUCIONALIDAD PARA EL CAMBIO CLIMÁTICO"/>
    <x v="0"/>
    <x v="8"/>
    <s v="Artículo 19 "/>
    <s v="Comité Científico Asesor para el Cambio Climático"/>
    <s v="1a"/>
    <s v="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IV. Institucionalidad para el Cambio Climático"/>
    <n v="4"/>
    <s v="IV-I"/>
    <s v="09"/>
    <s v="I. De los órganos nacionales para el cambio climático"/>
  </r>
  <r>
    <x v="3"/>
    <s v="INSTITUCIONALIDAD PARA EL CAMBIO CLIMÁTICO"/>
    <x v="0"/>
    <x v="8"/>
    <s v="Artículo 19 "/>
    <s v="Comité Científico Asesor para el Cambio Climático"/>
    <s v="1b"/>
    <s v="Elaborar los informes previos a que se refieren los artículos 5°, 7° y 14, los que deberán considerar, al menos, la coherencia de la propuesta normativa y la última evidencia científica disponible;"/>
    <s v="Artículo 19  [1b] Elaborar los informes previos a que se refieren los artículos 5°, 7° y 14, los que deberán considerar, al menos, la coherencia de la propuesta normativa y la última evidencia científica disponible;"/>
    <s v="IV. Institucionalidad para el Cambio Climático"/>
    <n v="4"/>
    <s v="IV-I"/>
    <s v="09"/>
    <s v="I. De los órganos nacionales para el cambio climático"/>
  </r>
  <r>
    <x v="3"/>
    <s v="INSTITUCIONALIDAD PARA EL CAMBIO CLIMÁTICO"/>
    <x v="0"/>
    <x v="8"/>
    <s v="Artículo 19 "/>
    <s v="Comité Científico Asesor para el Cambio Climático"/>
    <s v="1c"/>
    <s v="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IV. Institucionalidad para el Cambio Climático"/>
    <n v="4"/>
    <s v="IV-I"/>
    <s v="09"/>
    <s v="I. De los órganos nacionales para el cambio climático"/>
  </r>
  <r>
    <x v="3"/>
    <s v="INSTITUCIONALIDAD PARA EL CAMBIO CLIMÁTICO"/>
    <x v="0"/>
    <x v="8"/>
    <s v="Artículo 19 "/>
    <s v="Comité Científico Asesor para el Cambio Climático"/>
    <s v="1d"/>
    <s v="Colaborar en la elaboración de la Estrategia de Creación y Fortalecimiento de Capacidades;"/>
    <s v="Artículo 19  [1d] Colaborar en la elaboración de la Estrategia de Creación y Fortalecimiento de Capacidades;"/>
    <s v="IV. Institucionalidad para el Cambio Climático"/>
    <n v="4"/>
    <s v="IV-I"/>
    <s v="09"/>
    <s v="I. De los órganos nacionales para el cambio climático"/>
  </r>
  <r>
    <x v="3"/>
    <s v="INSTITUCIONALIDAD PARA EL CAMBIO CLIMÁTICO"/>
    <x v="0"/>
    <x v="8"/>
    <s v="Artículo 19 "/>
    <s v="Comité Científico Asesor para el Cambio Climático"/>
    <s v="1e"/>
    <s v="Identificar y contextualizar tendencias globales sobre la investigación y observación sistemática del cambio climático que aporten insumos para el diseño de políticas públicas para la acción climática en Chile, y"/>
    <s v="Artículo 19  [1e] Identificar y contextualizar tendencias globales sobre la investigación y observación sistemática del cambio climático que aporten insumos para el diseño de políticas públicas para la acción climática en Chile, y"/>
    <s v="IV. Institucionalidad para el Cambio Climático"/>
    <n v="4"/>
    <s v="IV-I"/>
    <s v="09"/>
    <s v="I. De los órganos nacionales para el cambio climático"/>
  </r>
  <r>
    <x v="3"/>
    <s v="INSTITUCIONALIDAD PARA EL CAMBIO CLIMÁTICO"/>
    <x v="0"/>
    <x v="8"/>
    <s v="Artículo 19 "/>
    <s v="Comité Científico Asesor para el Cambio Climático"/>
    <s v="1f"/>
    <s v="Proponer estudios y resolver las consultas que le formule el Ministerio del Medio Ambiente en las materias señaladas en los literales anteriores."/>
    <s v="Artículo 19  [1f] Proponer estudios y resolver las consultas que le formule el Ministerio del Medio Ambiente en las materias señaladas en los literales anteriores."/>
    <s v="IV. Institucionalidad para el Cambio Climático"/>
    <n v="4"/>
    <s v="IV-I"/>
    <s v="09"/>
    <s v="I. De los órganos nacionales para el cambio climático"/>
  </r>
  <r>
    <x v="3"/>
    <s v="INSTITUCIONALIDAD PARA EL CAMBIO CLIMÁTICO"/>
    <x v="0"/>
    <x v="8"/>
    <s v="Artículo 19 "/>
    <s v="Comité Científico Asesor para el Cambio Climático"/>
    <n v="2"/>
    <s v="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IV. Institucionalidad para el Cambio Climático"/>
    <n v="4"/>
    <s v="IV-I"/>
    <s v="09"/>
    <s v="I. De los órganos nacionales para el cambio climático"/>
  </r>
  <r>
    <x v="3"/>
    <s v="INSTITUCIONALIDAD PARA EL CAMBIO CLIMÁTICO"/>
    <x v="0"/>
    <x v="8"/>
    <s v="Artículo 19 "/>
    <s v="Comité Científico Asesor para el Cambio Climático"/>
    <s v="2a"/>
    <s v="Transparencia, de forma de garantizar la publicidad y libre acceso a los procesos y criterios establecidos para la selección y remoción de sus integrantes, así como los temas tratados en las sesiones y sus conclusiones;"/>
    <s v="Artículo 19  [2a] Transparencia, de forma de garantizar la publicidad y libre acceso a los procesos y criterios establecidos para la selección y remoción de sus integrantes, así como los temas tratados en las sesiones y sus conclusiones;"/>
    <s v="IV. Institucionalidad para el Cambio Climático"/>
    <n v="4"/>
    <s v="IV-I"/>
    <s v="09"/>
    <s v="I. De los órganos nacionales para el cambio climático"/>
  </r>
  <r>
    <x v="3"/>
    <s v="INSTITUCIONALIDAD PARA EL CAMBIO CLIMÁTICO"/>
    <x v="0"/>
    <x v="8"/>
    <s v="Artículo 19 "/>
    <s v="Comité Científico Asesor para el Cambio Climático"/>
    <s v="2b"/>
    <s v="Excelencia, de forma de asegurar la participación de académicos e investigadores con destacada experiencia y desempeño tanto en sus áreas de especialización, como en el ejercicio de sus funciones en el Comité;"/>
    <s v="Artículo 19  [2b] Excelencia, de forma de asegurar la participación de académicos e investigadores con destacada experiencia y desempeño tanto en sus áreas de especialización, como en el ejercicio de sus funciones en el Comité;"/>
    <s v="IV. Institucionalidad para el Cambio Climático"/>
    <n v="4"/>
    <s v="IV-I"/>
    <s v="09"/>
    <s v="I. De los órganos nacionales para el cambio climático"/>
  </r>
  <r>
    <x v="3"/>
    <s v="INSTITUCIONALIDAD PARA EL CAMBIO CLIMÁTICO"/>
    <x v="0"/>
    <x v="8"/>
    <s v="Artículo 19 "/>
    <s v="Comité Científico Asesor para el Cambio Climático"/>
    <s v="2c"/>
    <s v="Imparcialidad, de forma de asegurar que los integrantes no tienen conflictos de interés que puedan afectar la independencia y objetividad requerida en el desempeño de sus cargos;"/>
    <s v="Artículo 19  [2c] Imparcialidad, de forma de asegurar que los integrantes no tienen conflictos de interés que puedan afectar la independencia y objetividad requerida en el desempeño de sus cargos;"/>
    <s v="IV. Institucionalidad para el Cambio Climático"/>
    <n v="4"/>
    <s v="IV-I"/>
    <s v="09"/>
    <s v="I. De los órganos nacionales para el cambio climático"/>
  </r>
  <r>
    <x v="3"/>
    <s v="INSTITUCIONALIDAD PARA EL CAMBIO CLIMÁTICO"/>
    <x v="0"/>
    <x v="8"/>
    <s v="Artículo 19 "/>
    <s v="Comité Científico Asesor para el Cambio Climático"/>
    <s v="2d"/>
    <s v="Interdisciplinariedad, de forma que su composición integre cooperativamente distintos saberes profesionales."/>
    <s v="Artículo 19  [2d] Interdisciplinariedad, de forma que su composición integre cooperativamente distintos saberes profesionales."/>
    <s v="IV. Institucionalidad para el Cambio Climático"/>
    <n v="4"/>
    <s v="IV-I"/>
    <s v="09"/>
    <s v="I. De los órganos nacionales para el cambio climático"/>
  </r>
  <r>
    <x v="3"/>
    <s v="INSTITUCIONALIDAD PARA EL CAMBIO CLIMÁTICO"/>
    <x v="0"/>
    <x v="8"/>
    <s v="Artículo 19 "/>
    <s v="Comité Científico Asesor para el Cambio Climático"/>
    <s v="2e"/>
    <s v="Género, de forma de asegurar una participación equilibrada entre hombres y mujeres, excluyendo cualquier forma de discriminación arbitraria, y"/>
    <s v="Artículo 19  [2e] Género, de forma de asegurar una participación equilibrada entre hombres y mujeres, excluyendo cualquier forma de discriminación arbitraria, y"/>
    <s v="IV. Institucionalidad para el Cambio Climático"/>
    <n v="4"/>
    <s v="IV-I"/>
    <s v="09"/>
    <s v="I. De los órganos nacionales para el cambio climático"/>
  </r>
  <r>
    <x v="3"/>
    <s v="INSTITUCIONALIDAD PARA EL CAMBIO CLIMÁTICO"/>
    <x v="0"/>
    <x v="8"/>
    <s v="Artículo 19 "/>
    <s v="Comité Científico Asesor para el Cambio Climático"/>
    <s v="2f"/>
    <s v="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IV. Institucionalidad para el Cambio Climático"/>
    <n v="4"/>
    <s v="IV-I"/>
    <s v="09"/>
    <s v="I. De los órganos nacionales para el cambio climático"/>
  </r>
  <r>
    <x v="3"/>
    <s v="INSTITUCIONALIDAD PARA EL CAMBIO CLIMÁTICO"/>
    <x v="0"/>
    <x v="8"/>
    <s v="Artículo 19 "/>
    <s v="Comité Científico Asesor para el Cambio Climático"/>
    <n v="3"/>
    <s v="El Comité estará integrado por once miembros que deberán cumplir con los siguientes requisitos:"/>
    <s v="Artículo 19  [3] El Comité estará integrado por once miembros que deberán cumplir con los siguientes requisitos:"/>
    <s v="IV. Institucionalidad para el Cambio Climático"/>
    <n v="4"/>
    <s v="IV-I"/>
    <s v="09"/>
    <s v="I. De los órganos nacionales para el cambio climático"/>
  </r>
  <r>
    <x v="3"/>
    <s v="INSTITUCIONALIDAD PARA EL CAMBIO CLIMÁTICO"/>
    <x v="0"/>
    <x v="8"/>
    <s v="Artículo 19 "/>
    <s v="Comité Científico Asesor para el Cambio Climático"/>
    <s v="3a"/>
    <s v="Acreditar al menos diez años de experiencia en materias relacionadas con el cambio climático, con dedicación a ciencias exactas, naturales, tecnología, de la ingeniería, médicas, silvoagropecuarias, sociales, jurídicas, económicas, administrativas y humanidades, entre otras;"/>
    <s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
    <s v="IV. Institucionalidad para el Cambio Climático"/>
    <n v="4"/>
    <s v="IV-I"/>
    <s v="09"/>
    <s v="I. De los órganos nacionales para el cambio climático"/>
  </r>
  <r>
    <x v="3"/>
    <s v="INSTITUCIONALIDAD PARA EL CAMBIO CLIMÁTICO"/>
    <x v="0"/>
    <x v="8"/>
    <s v="Artículo 19 "/>
    <s v="Comité Científico Asesor para el Cambio Climático"/>
    <s v="3b"/>
    <s v="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IV. Institucionalidad para el Cambio Climático"/>
    <n v="4"/>
    <s v="IV-I"/>
    <s v="09"/>
    <s v="I. De los órganos nacionales para el cambio climático"/>
  </r>
  <r>
    <x v="3"/>
    <s v="INSTITUCIONALIDAD PARA EL CAMBIO CLIMÁTICO"/>
    <x v="0"/>
    <x v="8"/>
    <s v="Artículo 19 "/>
    <s v="Comité Científico Asesor para el Cambio Climático"/>
    <s v="3c"/>
    <s v="Presentar una declaración de patrimonio e intereses al efecto."/>
    <s v="Artículo 19  [3c] Presentar una declaración de patrimonio e intereses al efecto."/>
    <s v="IV. Institucionalidad para el Cambio Climático"/>
    <n v="4"/>
    <s v="IV-I"/>
    <s v="09"/>
    <s v="I. De los órganos nacionales para el cambio climático"/>
  </r>
  <r>
    <x v="3"/>
    <s v="INSTITUCIONALIDAD PARA EL CAMBIO CLIMÁTICO"/>
    <x v="0"/>
    <x v="8"/>
    <s v="Artículo 19 "/>
    <s v="Comité Científico Asesor para el Cambio Climático"/>
    <n v="4"/>
    <s v="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IV. Institucionalidad para el Cambio Climático"/>
    <n v="4"/>
    <s v="IV-I"/>
    <s v="09"/>
    <s v="I. De los órganos nacionales para el cambio climático"/>
  </r>
  <r>
    <x v="3"/>
    <s v="INSTITUCIONALIDAD PARA EL CAMBIO CLIMÁTICO"/>
    <x v="0"/>
    <x v="8"/>
    <s v="Artículo 20"/>
    <s v="Consejo Nacional para la Sustentabilidad y el Cambio Climático. "/>
    <m/>
    <s v="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IV. Institucionalidad para el Cambio Climático"/>
    <n v="4"/>
    <s v="IV-I"/>
    <s v="09"/>
    <s v="I. De los órganos nacionales para el cambio climático"/>
  </r>
  <r>
    <x v="3"/>
    <s v="INSTITUCIONALIDAD PARA EL CAMBIO CLIMÁTICO"/>
    <x v="1"/>
    <x v="9"/>
    <s v="Artículo 21"/>
    <s v="Secretarías Regionales Ministeriales"/>
    <m/>
    <s v="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IV. Institucionalidad para el Cambio Climático"/>
    <n v="4"/>
    <s v="IV-II"/>
    <s v="10"/>
    <s v="II. De los órganos regionales para el cambio climático"/>
  </r>
  <r>
    <x v="3"/>
    <s v="INSTITUCIONALIDAD PARA EL CAMBIO CLIMÁTICO"/>
    <x v="2"/>
    <x v="10"/>
    <s v="Artículo 22"/>
    <s v="Órganos de la Administración del Estado"/>
    <m/>
    <s v="Los órganos de la Administración del Estado considerarán la variable de cambio climático en la elaboración y evaluación de sus políticas, planes, programas y normas, según las directrices establecidas en la Estrategia Climática de Largo Plazo."/>
    <s v="Artículo 22. Los órganos de la Administración del Estado considerarán la variable de cambio climático en la elaboración y evaluación de sus políticas, planes, programas y normas, según las directrices establecidas en la Estrategia Climática de Largo Plazo."/>
    <s v="IV. Institucionalidad para el Cambio Climático"/>
    <n v="4"/>
    <s v="IV-III"/>
    <s v="11"/>
    <s v="III. De los organismos colaboradores en la gestión del cambio climático"/>
  </r>
  <r>
    <x v="3"/>
    <s v="INSTITUCIONALIDAD PARA EL CAMBIO CLIMÁTICO"/>
    <x v="2"/>
    <x v="10"/>
    <s v="Artículo 23"/>
    <s v="Equipo Técnico Interministerial para el Cambio Climático"/>
    <m/>
    <s v="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Artículo 23. 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IV. Institucionalidad para el Cambio Climático"/>
    <n v="4"/>
    <s v="IV-III"/>
    <s v="11"/>
    <s v="III. De los organismos colaboradores en la gestión del cambio climático"/>
  </r>
  <r>
    <x v="3"/>
    <s v="INSTITUCIONALIDAD PARA EL CAMBIO CLIMÁTICO"/>
    <x v="2"/>
    <x v="10"/>
    <s v="Artículo 24"/>
    <s v="Comités Regionales para el Cambio Climático. "/>
    <m/>
    <s v="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IV. Institucionalidad para el Cambio Climático"/>
    <n v="4"/>
    <s v="IV-III"/>
    <s v="11"/>
    <s v="III. De los organismos colaboradores en la gestión del cambio climático"/>
  </r>
  <r>
    <x v="3"/>
    <s v="INSTITUCIONALIDAD PARA EL CAMBIO CLIMÁTICO"/>
    <x v="2"/>
    <x v="10"/>
    <s v="Artículo 25"/>
    <s v="Municipalidades"/>
    <m/>
    <s v="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IV. Institucionalidad para el Cambio Climático"/>
    <n v="4"/>
    <s v="IV-III"/>
    <s v="11"/>
    <s v="III. De los organismos colaboradores en la gestión del cambio climático"/>
  </r>
  <r>
    <x v="3"/>
    <s v="INSTITUCIONALIDAD PARA EL CAMBIO CLIMÁTICO"/>
    <x v="2"/>
    <x v="10"/>
    <s v="Artículo 26"/>
    <s v="Mesas territoriales de acción por el clima"/>
    <m/>
    <s v="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IV. Institucionalidad para el Cambio Climático"/>
    <n v="4"/>
    <s v="IV-III"/>
    <s v="11"/>
    <s v="III. De los organismos colaboradores en la gestión del cambio climático"/>
  </r>
  <r>
    <x v="4"/>
    <s v="SISTEMA NACIONAL DE ACCESO A LA INFORMACIÓN SOBRE CAMBIO CLIMÁTICO Y PARTICIPACIÓN CIUDADANA"/>
    <x v="0"/>
    <x v="11"/>
    <s v="Artículo 27"/>
    <s v="Sistema Nacional de Acceso a la Información y Participación Ciudadana sobre Cambio Climático"/>
    <m/>
    <s v="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V. Sistema Nacional de Acceso a la información sobre Cambio Climático y Participación Ciudadana"/>
    <n v="5"/>
    <s v="V-I"/>
    <s v="12"/>
    <s v="I. Del Sistema Nacional de Acceso a la Información y Participación Ciudadana sobre Cambio Climático"/>
  </r>
  <r>
    <x v="4"/>
    <s v="SISTEMA NACIONAL DE ACCESO A LA INFORMACIÓN SOBRE CAMBIO CLIMÁTICO Y PARTICIPACIÓN CIUDADANA"/>
    <x v="1"/>
    <x v="12"/>
    <s v="Artículo 28"/>
    <s v="Sistema Nacional de Inventarios de Gases de Efecto Invernadero"/>
    <m/>
    <s v="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29"/>
    <s v="Sistema Nacional de Prospectiva de Gases de Efecto Invernadero"/>
    <m/>
    <s v="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0"/>
    <s v="Sistema de Certificación Voluntaria de Gases de Efecto Invernadero y Uso del Agua"/>
    <m/>
    <s v="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1"/>
    <s v="Plataforma de Adaptación Climática"/>
    <m/>
    <s v="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Artículo 31. 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2"/>
    <s v="Repositorio Científico de Cambio Climático"/>
    <m/>
    <s v="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Artículo 32. 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2"/>
    <x v="13"/>
    <s v="Artículo 33"/>
    <m/>
    <m/>
    <s v="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V. Sistema Nacional de Acceso a la información sobre Cambio Climático y Participación Ciudadana"/>
    <n v="5"/>
    <s v="V-III"/>
    <s v="14"/>
    <s v="III. Del acceso a la información y la participación ciudadana en materia de cambio climático"/>
  </r>
  <r>
    <x v="4"/>
    <s v="SISTEMA NACIONAL DE ACCESO A LA INFORMACIÓN SOBRE CAMBIO CLIMÁTICO Y PARTICIPACIÓN CIUDADANA"/>
    <x v="2"/>
    <x v="13"/>
    <s v="Artículo 34"/>
    <s v="Participación Ciudadana en la gestión del Cambio Climático"/>
    <m/>
    <s v="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Artículo 34. 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V. Sistema Nacional de Acceso a la información sobre Cambio Climático y Participación Ciudadana"/>
    <n v="5"/>
    <s v="V-III"/>
    <s v="14"/>
    <s v="III. Del acceso a la información y la participación ciudadana en materia de cambio climático"/>
  </r>
  <r>
    <x v="5"/>
    <s v="MECANISMOS Y LINEAMIENTOS FINANCIEROS PARA ENFRENTAR EL CAMBIO CLIMÁTICO"/>
    <x v="0"/>
    <x v="14"/>
    <s v="Artículo 35"/>
    <s v="Estrategia Financiera de Cambio Climático"/>
    <n v="1"/>
    <s v="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a"/>
    <s v="Mecanismos y acciones para la identificación de financiamiento climático para su adecuada contabilización en materia de finanzas y gasto público;"/>
    <s v="Artículo 35 [1a] Mecanismos y acciones para la identificación de financiamiento climático para su adecuada contabilización en materia de finanzas y gasto públic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b"/>
    <s v="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c"/>
    <s v="Mecanismos para promover inversiones que tengan por fin el desarrollo neutro en emisiones de gases de efecto invernadero y resiliente al clima;"/>
    <s v="Artículo 35 [1c] Mecanismos para promover inversiones que tengan por fin el desarrollo neutro en emisiones de gases de efecto invernadero y resiliente al clima;"/>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d"/>
    <s v="Acciones de fomento y desarrollo de capacidades en materia de financiamiento climático en los sectores público y privado para la consolidación de un desarrollo neutro en emisiones de gases de efecto invernadero y resiliente al clima, y"/>
    <s v="Artículo 35 [1d] Acciones de fomento y desarrollo de capacidades en materia de financiamiento climático en los sectores público y privado para la consolidación de un desarrollo neutro en emisiones de gases de efecto invernadero y resiliente al clima, y"/>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e"/>
    <s v="Acciones de fomento para la gestión de los riesgos asociados al cambio climático en el sector financiero."/>
    <s v="Artículo 35 [1e] Acciones de fomento para la gestión de los riesgos asociados al cambio climático en el sector financier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n v="2"/>
    <s v="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VI. Mecanismos y Lineamientos Financieros para enfrentar el Cambio Climático"/>
    <n v="6"/>
    <s v="VI-I"/>
    <s v="15"/>
    <s v="I. De la Estrategia Financiera de Cambio Climático"/>
  </r>
  <r>
    <x v="5"/>
    <s v="MECANISMOS Y LINEAMIENTOS FINANCIEROS PARA ENFRENTAR EL CAMBIO CLIMÁTICO"/>
    <x v="1"/>
    <x v="15"/>
    <s v="Artículo 36"/>
    <s v="Fondo de Protección Ambiental"/>
    <n v="1"/>
    <s v="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a"/>
    <s v="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b"/>
    <s v="Proyectos que contribuyan simultáneamente a la mitigación y adaptación al cambio climático;"/>
    <s v="Artículo 36 [1b] Proyectos que contribuyan simultáneamente a la mitigación y adaptación a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c"/>
    <s v="Desarrollo y ejecución de acciones de mitigación conforme a las prioridades de la Estrategia Climática de Largo Plazo, la Contribución Determinada a Nivel Nacional u otros instrumentos de gestión del cambio climático;"/>
    <s v="Artículo 36 [1c] Desarrollo y ejecución de acciones de mitigación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d"/>
    <s v="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e"/>
    <s v="Proyectos de investigación, innovación, desarrollo y transferencia de tecnología, conforme lo establecido en la Estrategia Climática de Largo Plazo, la Contribución Determinada a Nivel Nacional u otros instrumentos de gestión del cambio climático, y"/>
    <s v="Artículo 36 [1e] Proyectos de investigación, innovación, desarrollo y transferencia de tecnología, conforme lo establecido en la Estrategia Climática de Largo Plazo, la Contribución Determinada a Nivel Nacional u otros instrumentos de gestión del cambio climático, y"/>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f"/>
    <s v="Otros proyectos y acciones en materia de cambio climático que el Consejo de Ministros para la Sustentabilidad y el Cambio Climático considere estratégicos."/>
    <s v="Artículo 36 [1f] Otros proyectos y acciones en materia de cambio climático que el Consejo de Ministros para la Sustentabilidad y el Cambio Climático considere estratégicos."/>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n v="2"/>
    <s v="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Artículo 36 [2] 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VI. Mecanismos y Lineamientos Financieros para enfrentar el Cambio Climático"/>
    <n v="6"/>
    <s v="VI-II"/>
    <s v="16"/>
    <s v="II. Del Fondo de Protección Ambiental"/>
  </r>
  <r>
    <x v="5"/>
    <s v="MECANISMOS Y LINEAMIENTOS FINANCIEROS PARA ENFRENTAR EL CAMBIO CLIMÁTICO"/>
    <x v="2"/>
    <x v="16"/>
    <s v="Artículo 37"/>
    <s v="Instrumentos económicos para la gestión del cambio climático"/>
    <m/>
    <s v="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VI. Mecanismos y Lineamientos Financieros para enfrentar el Cambio Climático"/>
    <n v="6"/>
    <s v="VI-III"/>
    <s v="17"/>
    <s v="III. De otros instrumentos económicos"/>
  </r>
  <r>
    <x v="5"/>
    <s v="MECANISMOS Y LINEAMIENTOS FINANCIEROS PARA ENFRENTAR EL CAMBIO CLIMÁTICO"/>
    <x v="2"/>
    <x v="16"/>
    <s v="Artículo 38"/>
    <s v="Informe de inversión climática"/>
    <m/>
    <s v="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VI. Mecanismos y Lineamientos Financieros para enfrentar el Cambio Climático"/>
    <n v="6"/>
    <s v="VI-III"/>
    <s v="17"/>
    <s v="III. De otros instrumentos económicos"/>
  </r>
  <r>
    <x v="6"/>
    <s v="DISPOSICIONES COMPLEMENTARIAS"/>
    <x v="4"/>
    <x v="7"/>
    <s v="Artículo 39"/>
    <s v="Informes de Incidencia en la Gestión del Cambio Climático"/>
    <m/>
    <s v="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VII. Disposiciones Complementarias"/>
    <n v="7"/>
    <s v="VII-"/>
    <s v="18"/>
    <s v="No Contiene"/>
  </r>
  <r>
    <x v="6"/>
    <s v="DISPOSICIONES COMPLEMENTARIAS"/>
    <x v="4"/>
    <x v="7"/>
    <s v="Artículo 40"/>
    <s v="Sistema de Evaluación de Impacto Ambiental"/>
    <m/>
    <s v="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Artículo 40. 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VII. Disposiciones Complementarias"/>
    <n v="7"/>
    <s v="VII-"/>
    <s v="18"/>
    <s v="No Contiene"/>
  </r>
  <r>
    <x v="6"/>
    <s v="DISPOSICIONES COMPLEMENTARIAS"/>
    <x v="4"/>
    <x v="7"/>
    <s v="Artículo 41"/>
    <s v="Registro de Emisión y Transferencia de Contaminantes"/>
    <m/>
    <s v="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VII. Disposiciones Complementarias"/>
    <n v="7"/>
    <s v="VII-"/>
    <s v="18"/>
    <s v="No Contiene"/>
  </r>
  <r>
    <x v="6"/>
    <s v="DISPOSICIONES COMPLEMENTARIAS"/>
    <x v="4"/>
    <x v="7"/>
    <s v="Artículo 42"/>
    <s v="Instrumentos de gestión de riesgos de desastres"/>
    <m/>
    <s v="Los instrumentos establecidos para la gestión de riesgos de desastres deberán incorporar criterios de adaptación al cambio climático, tanto en su fase de diseño, como en su elaboración, implementación y evaluación."/>
    <s v="Artículo 42. Los instrumentos establecidos para la gestión de riesgos de desastres deberán incorporar criterios de adaptación al cambio climático, tanto en su fase de diseño, como en su elaboración, implementación y evaluación."/>
    <s v="VII. Disposiciones Complementarias"/>
    <n v="7"/>
    <s v="VII-"/>
    <s v="18"/>
    <s v="No Contiene"/>
  </r>
  <r>
    <x v="6"/>
    <s v="DISPOSICIONES COMPLEMENTARIAS"/>
    <x v="4"/>
    <x v="7"/>
    <s v="Artículo 43"/>
    <s v="Instrumentos de ordenamiento y planificación territorial"/>
    <m/>
    <s v="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VII. Disposiciones Complementarias"/>
    <n v="7"/>
    <s v="VII-"/>
    <s v="18"/>
    <s v="No Contiene"/>
  </r>
  <r>
    <x v="6"/>
    <s v="DISPOSICIONES COMPLEMENTARIAS"/>
    <x v="4"/>
    <x v="7"/>
    <s v="Artículo 44"/>
    <s v="Protección de la capa de ozono y gestión del cambio climático"/>
    <m/>
    <s v="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VII. Disposiciones Complementarias"/>
    <n v="7"/>
    <s v="VII-"/>
    <s v="18"/>
    <s v="No Contiene"/>
  </r>
  <r>
    <x v="7"/>
    <s v="RÉGIMEN DE SANCIONES"/>
    <x v="4"/>
    <x v="7"/>
    <s v="Artículo 45"/>
    <s v="Entrega de información en el Registro de Emisiones y Transferencias de Contaminantes"/>
    <m/>
    <s v="Los titulares de proyectos o actividades que no den cumplimiento a lo dispuesto en el artículo 41 serán sancionados por la Superintendencia del Medio Ambiente, de conformidad con lo dispuesto en su ley orgánica."/>
    <s v="Artículo 45. Los titulares de proyectos o actividades que no den cumplimiento a lo dispuesto en el artículo 41 serán sancionados por la Superintendencia del Medio Ambiente, de conformidad con lo dispuesto en su ley orgánica."/>
    <s v="VIII. Régimen de Sanciones"/>
    <n v="8"/>
    <s v="VIII-"/>
    <s v="19"/>
    <s v="No Contiene"/>
  </r>
  <r>
    <x v="8"/>
    <s v="MODIFICACIONES A DIVERSAS LEYES"/>
    <x v="4"/>
    <x v="7"/>
    <s v="Artículo 46"/>
    <s v="No Contiene"/>
    <m/>
    <s v="Modificaciones a la ley sobre Bases Generales del Medio Ambiente. Introdúcense las siguientes enmiendas en la ley N° 19.300, sobre Bases Generales del Medio Ambiente:"/>
    <s v="Artículo 46. Modificaciones a la ley sobre Bases Generales del Medio Ambiente. Introdúcense las siguientes enmiendas en la ley N° 19.300, sobre Bases Generales del Medio Ambiente:"/>
    <s v="IX. Modificaciones a diversas Leyes"/>
    <n v="9"/>
    <s v="IX-"/>
    <s v="20"/>
    <s v="No Incluído"/>
  </r>
  <r>
    <x v="8"/>
    <s v="MODIFICACIONES A DIVERSAS LEYES"/>
    <x v="4"/>
    <x v="7"/>
    <s v="Artículo 46"/>
    <s v="No Contiene"/>
    <n v="1"/>
    <s v="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s v="Artículo 46 [1] 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m/>
    <m/>
    <s v="IX-"/>
    <s v="20"/>
    <s v="No Incluído"/>
  </r>
  <r>
    <x v="8"/>
    <s v="MODIFICACIONES A DIVERSAS LEYES"/>
    <x v="4"/>
    <x v="7"/>
    <s v="Artículo 46"/>
    <s v="No Contiene"/>
    <n v="2"/>
    <s v="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s v="Artículo 46 [2] 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m/>
    <m/>
    <s v="IX-"/>
    <s v="20"/>
    <s v="No Incluído"/>
  </r>
  <r>
    <x v="8"/>
    <s v="MODIFICACIONES A DIVERSAS LEYES"/>
    <x v="4"/>
    <x v="7"/>
    <s v="Artículo 46"/>
    <s v="No Contiene"/>
    <n v="3"/>
    <s v="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s v="Artículo 46 [3] 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m/>
    <m/>
    <s v="IX-"/>
    <s v="20"/>
    <s v="No Incluído"/>
  </r>
  <r>
    <x v="8"/>
    <s v="MODIFICACIONES A DIVERSAS LEYES"/>
    <x v="4"/>
    <x v="7"/>
    <s v="Artículo 46"/>
    <s v="No Contiene"/>
    <n v="4"/>
    <s v="Intercálase, en la letra d) del artículo 12, a continuación de la expresión &quot;las eventuales situaciones de riesgo&quot;, la siguiente frase: &quot;y los efectos adversos del cambio climático sobre los elementos del medio ambiente, cuando corresponda&quot;."/>
    <s v="Artículo 46 [4] Intercálase, en la letra d) del artículo 12, a continuación de la expresión &quot;las eventuales situaciones de riesgo&quot;, la siguiente frase: &quot;y los efectos adversos del cambio climático sobre los elementos del medio ambiente, cuando corresponda&quot;."/>
    <m/>
    <m/>
    <s v="IX-"/>
    <s v="20"/>
    <s v="No Incluído"/>
  </r>
  <r>
    <x v="8"/>
    <s v="MODIFICACIONES A DIVERSAS LEYES"/>
    <x v="4"/>
    <x v="7"/>
    <s v="Artículo 46"/>
    <s v="No Contiene"/>
    <n v="5"/>
    <s v="Incorpóranse las siguientes modificaciones en el artículo 32:"/>
    <s v="Artículo 46 [5] Incorpóranse las siguientes modificaciones en el artículo 32:"/>
    <m/>
    <m/>
    <s v="IX-"/>
    <s v="20"/>
    <s v="No Incluído"/>
  </r>
  <r>
    <x v="8"/>
    <s v="MODIFICACIONES A DIVERSAS LEYES"/>
    <x v="4"/>
    <x v="7"/>
    <s v="Artículo 46"/>
    <s v="No Contiene"/>
    <s v="5a"/>
    <s v="Sustitúyese la expresión &quot;cinco&quot; por &quot;cuatro&quot;, todas las veces que aparece."/>
    <s v="Artículo 46 [5a] Sustitúyese la expresión &quot;cinco&quot; por &quot;cuatro&quot;, todas las veces que aparece."/>
    <m/>
    <m/>
    <s v="IX-"/>
    <s v="20"/>
    <s v="No Incluído"/>
  </r>
  <r>
    <x v="8"/>
    <s v="MODIFICACIONES A DIVERSAS LEYES"/>
    <x v="4"/>
    <x v="7"/>
    <s v="Artículo 46"/>
    <s v="No Contiene"/>
    <s v="5b"/>
    <s v="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s v="Artículo 46 [5b] 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6"/>
    <s v="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s v="Artículo 46 [6] 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7"/>
    <s v="Agrégase, en el inciso final del artículo 44, luego de la expresión &quot;ley&quot;, la frase &quot;el que no podrá exceder el plazo de cuatro años contado desde la publicación del decreto supremo que declaró la zona como latente o saturada&quot;."/>
    <s v="Artículo 46 [7] Agrégase, en el inciso final del artículo 44, luego de la expresión &quot;ley&quot;, la frase &quot;el que no podrá exceder el plazo de cuatro años contado desde la publicación del decreto supremo que declaró la zona como latente o saturada&quot;."/>
    <m/>
    <m/>
    <s v="IX-"/>
    <s v="20"/>
    <s v="No Incluído"/>
  </r>
  <r>
    <x v="8"/>
    <s v="MODIFICACIONES A DIVERSAS LEYES"/>
    <x v="4"/>
    <x v="7"/>
    <s v="Artículo 46"/>
    <s v="No Contiene"/>
    <n v="8"/>
    <s v="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s v="Artículo 46 [8] 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m/>
    <m/>
    <s v="IX-"/>
    <s v="20"/>
    <s v="No Incluído"/>
  </r>
  <r>
    <x v="8"/>
    <s v="MODIFICACIONES A DIVERSAS LEYES"/>
    <x v="4"/>
    <x v="7"/>
    <s v="Artículo 46"/>
    <s v="No Contiene"/>
    <n v="9"/>
    <s v="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s v="Artículo 46 [9] 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m/>
    <m/>
    <s v="IX-"/>
    <s v="20"/>
    <s v="No Incluído"/>
  </r>
  <r>
    <x v="8"/>
    <s v="MODIFICACIONES A DIVERSAS LEYES"/>
    <x v="4"/>
    <x v="7"/>
    <s v="Artículo 46"/>
    <s v="No Contiene"/>
    <n v="10"/>
    <s v="En el Título Final, reemplázase la denominación del Párrafo 2º, por la que sigue: &quot;Del Consejo de Ministros para la Sustentabilidad y el Cambio Climático, Naturaleza y Funciones&quot;."/>
    <s v="Artículo 46 [10] En el Título Final, reemplázase la denominación del Párrafo 2º, por la que sigue: &quot;Del Consejo de Ministros para la Sustentabilidad y el Cambio Climático, Naturaleza y Funciones&quot;."/>
    <m/>
    <m/>
    <s v="IX-"/>
    <s v="20"/>
    <s v="No Incluído"/>
  </r>
  <r>
    <x v="8"/>
    <s v="MODIFICACIONES A DIVERSAS LEYES"/>
    <x v="4"/>
    <x v="7"/>
    <s v="Artículo 46"/>
    <s v="No Contiene"/>
    <n v="11"/>
    <s v="En el Título Final, sustitúyese la denominación del Párrafo 4º, por la que sigue: &quot;Del Consejo Nacional para la Sustentabilidad y el Cambio Climático y de los Consejos Consultivos Regionales&quot;."/>
    <s v="Artículo 46 [11] En el Título Final, sustitúyese la denominación del Párrafo 4º, por la que sigue: &quot;Del Consejo Nacional para la Sustentabilidad y el Cambio Climático y de los Consejos Consultivos Regionales&quot;."/>
    <m/>
    <m/>
    <s v="IX-"/>
    <s v="20"/>
    <s v="No Incluído"/>
  </r>
  <r>
    <x v="8"/>
    <s v="MODIFICACIONES A DIVERSAS LEYES"/>
    <x v="4"/>
    <x v="7"/>
    <s v="Artículo 46"/>
    <s v="No Contiene"/>
    <n v="12"/>
    <s v="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s v="Artículo 46 [12] 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m/>
    <m/>
    <s v="IX-"/>
    <s v="20"/>
    <s v="No Incluído"/>
  </r>
  <r>
    <x v="8"/>
    <s v="MODIFICACIONES A DIVERSAS LEYES"/>
    <x v="4"/>
    <x v="7"/>
    <s v="Artículo 46"/>
    <s v="No Contiene"/>
    <n v="13"/>
    <s v="Sustitúyese, en los artículos 72, 73 y 77, la expresión &quot;Consejo de Ministros para la Sustentabilidad&quot;, por la frase &quot;Consejo de Ministros para la Sustentabilidad y el Cambio Climático&quot;."/>
    <s v="Artículo 46 [13] Sustitúyese, en los artículos 72, 73 y 77, la expresión &quot;Consejo de Ministros para la Sustentabilidad&quot;, por la frase &quot;Consejo de Ministros para la Sustentabilidad y el Cambio Climático&quot;."/>
    <m/>
    <m/>
    <s v="IX-"/>
    <s v="20"/>
    <s v="No Incluído"/>
  </r>
  <r>
    <x v="8"/>
    <s v="MODIFICACIONES A DIVERSAS LEYES"/>
    <x v="4"/>
    <x v="7"/>
    <s v="Artículo 46"/>
    <s v="No Contiene"/>
    <n v="14"/>
    <s v="Modifícase el artículo 76 de la siguiente manera:"/>
    <s v="Artículo 46 [14] Modifícase el artículo 76 de la siguiente manera:"/>
    <m/>
    <m/>
    <s v="IX-"/>
    <s v="20"/>
    <s v="No Incluído"/>
  </r>
  <r>
    <x v="8"/>
    <s v="MODIFICACIONES A DIVERSAS LEYES"/>
    <x v="4"/>
    <x v="7"/>
    <s v="Artículo 46"/>
    <s v="No Contiene"/>
    <s v="14a"/>
    <s v="Sustitúyese el encabezamiento del inciso primero, por el siguiente: &quot;Artículo 76.- Habrá un Consejo Nacional para la Sustentabilidad y el Cambio Climático integrado por:&quot;."/>
    <s v="Artículo 46 [14a] Sustitúyese el encabezamiento del inciso primero, por el siguiente: &quot;Artículo 76.- Habrá un Consejo Nacional para la Sustentabilidad y el Cambio Climático integrado por:&quot;."/>
    <m/>
    <m/>
    <s v="IX-"/>
    <s v="20"/>
    <s v="No Incluído"/>
  </r>
  <r>
    <x v="8"/>
    <s v="MODIFICACIONES A DIVERSAS LEYES"/>
    <x v="4"/>
    <x v="7"/>
    <s v="Artículo 46"/>
    <s v="No Contiene"/>
    <s v="14b"/>
    <s v="Reemplázase el literal a) por el siguiente:_x000a_&quot;a) Dos científicos, uno de los cuales será experto en materia de cambio climático, propuestos en quina por el Consejo de Rectores de las Universidades Chilenas.&quot;."/>
    <s v="Artículo 46 [14b] Reemplázase el literal a) por el siguiente:_x000a_&quot;a) Dos científicos, uno de los cuales será experto en materia de cambio climático, propuestos en quina por el Consejo de Rectores de las Universidades Chilenas.&quot;."/>
    <m/>
    <m/>
    <s v="IX-"/>
    <s v="20"/>
    <s v="No Incluído"/>
  </r>
  <r>
    <x v="8"/>
    <s v="MODIFICACIONES A DIVERSAS LEYES"/>
    <x v="4"/>
    <x v="7"/>
    <s v="Artículo 46"/>
    <s v="No Contiene"/>
    <s v="14c"/>
    <s v="Sustitúyese el literal b) por el siguiente:_x000a_&quot;b) Dos representantes de organizaciones no gubernamentales sin fines de lucro que tengan por objeto la protección del medio ambiente, uno de los cuales será experto en materia de cambio climático.&quot;."/>
    <s v="Artículo 46 [14c] Sustitúyese el literal b) por el siguiente:_x000a_&quot;b) Dos representantes de organizaciones no gubernamentales sin fines de lucro que tengan por objeto la protección del medio ambiente, uno de los cuales será experto en materia de cambio climático.&quot;."/>
    <m/>
    <m/>
    <s v="IX-"/>
    <s v="20"/>
    <s v="No Incluído"/>
  </r>
  <r>
    <x v="8"/>
    <s v="MODIFICACIONES A DIVERSAS LEYES"/>
    <x v="4"/>
    <x v="7"/>
    <s v="Artículo 46"/>
    <s v="No Contiene"/>
    <s v="14d"/>
    <s v="Incorpórase, antes del punto y final del literal c), la siguiente expresión: &quot;, uno de los cuales será experto en materia de cambio climático&quot;."/>
    <s v="Artículo 46 [14d] Incorpórase, antes del punto y final del literal c), la siguiente expresión: &quot;, uno de los cuales será experto en materia de cambio climático&quot;."/>
    <m/>
    <m/>
    <s v="IX-"/>
    <s v="20"/>
    <s v="No Incluído"/>
  </r>
  <r>
    <x v="8"/>
    <s v="MODIFICACIONES A DIVERSAS LEYES"/>
    <x v="4"/>
    <x v="7"/>
    <s v="Artículo 46"/>
    <s v="No Contiene"/>
    <s v="14e"/>
    <s v="Reemplázase el literal d) por el siguiente:_x000a_&quot;d) Dos representantes del empresariado, uno de los cuales pertenecerá al sector energía.&quot;."/>
    <s v="Artículo 46 [14e] Reemplázase el literal d) por el siguiente:_x000a_&quot;d) Dos representantes del empresariado, uno de los cuales pertenecerá al sector energía.&quot;."/>
    <m/>
    <m/>
    <s v="IX-"/>
    <s v="20"/>
    <s v="No Incluído"/>
  </r>
  <r>
    <x v="8"/>
    <s v="MODIFICACIONES A DIVERSAS LEYES"/>
    <x v="4"/>
    <x v="7"/>
    <s v="Artículo 46"/>
    <s v="No Contiene"/>
    <s v="14f"/>
    <s v="Agrégase el siguiente literal final nuevo:_x000a_&quot;g) Dos representantes de organizaciones de jóvenes que tengan por objeto la protección del medio ambiente.&quot;."/>
    <s v="Artículo 46 [14f] Agrégase el siguiente literal final nuevo:_x000a_&quot;g) Dos representantes de organizaciones de jóvenes que tengan por objeto la protección del medio ambiente.&quot;."/>
    <m/>
    <m/>
    <s v="IX-"/>
    <s v="20"/>
    <s v="No Incluído"/>
  </r>
  <r>
    <x v="8"/>
    <s v="MODIFICACIONES A DIVERSAS LEYES"/>
    <x v="4"/>
    <x v="7"/>
    <s v="Artículo 46"/>
    <s v="No Contiene"/>
    <s v="14g"/>
    <s v="Intercálase en el inciso segundo, entre la palabra &quot;nombrados&quot; y la palabra &quot;por&quot;, la frase &quot;de manera paritaria&quot;."/>
    <s v="Artículo 46 [14g] Intercálase en el inciso segundo, entre la palabra &quot;nombrados&quot; y la palabra &quot;por&quot;, la frase &quot;de manera paritaria&quot;."/>
    <m/>
    <m/>
    <s v="IX-"/>
    <s v="20"/>
    <s v="No Incluído"/>
  </r>
  <r>
    <x v="8"/>
    <s v="MODIFICACIONES A DIVERSAS LEYES"/>
    <x v="4"/>
    <x v="7"/>
    <s v="Artículo 46"/>
    <s v="No Contiene"/>
    <n v="15"/>
    <s v="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s v="Artículo 46 [15] 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m/>
    <m/>
    <s v="IX-"/>
    <s v="20"/>
    <s v="No Incluído"/>
  </r>
  <r>
    <x v="8"/>
    <s v="MODIFICACIONES A DIVERSAS LEYES"/>
    <x v="4"/>
    <x v="7"/>
    <s v="Artículo 46"/>
    <s v="No Contiene"/>
    <n v="16"/>
    <s v="Intercálase, en el artículo 77, a continuación de la expresión &quot;patrimonio ambiental,&quot;, la siguiente frase: &quot;instrumentos de gestión del cambio climático,&quot;."/>
    <s v="Artículo 46 [16] Intercálase, en el artículo 77, a continuación de la expresión &quot;patrimonio ambiental,&quot;, la siguiente frase: &quot;instrumentos de gestión del cambio climático,&quot;."/>
    <m/>
    <m/>
    <s v="IX-"/>
    <s v="20"/>
    <s v="No Incluído"/>
  </r>
  <r>
    <x v="8"/>
    <s v="MODIFICACIONES A DIVERSAS LEYES"/>
    <x v="4"/>
    <x v="7"/>
    <s v="Artículo 46"/>
    <s v="No Contiene"/>
    <n v="17"/>
    <s v="Incorpórase, en el inciso segundo del artículo 78, a continuación de la palabra &quot;nombrados&quot;, la frase: &quot;de manera paritaria&quot;."/>
    <s v="Artículo 46 [17] Incorpórase, en el inciso segundo del artículo 78, a continuación de la palabra &quot;nombrados&quot;, la frase: &quot;de manera paritaria&quot;."/>
    <m/>
    <m/>
    <s v="IX-"/>
    <s v="20"/>
    <s v="No Incluído"/>
  </r>
  <r>
    <x v="8"/>
    <s v="MODIFICACIONES A DIVERSAS LEYES"/>
    <x v="4"/>
    <x v="7"/>
    <s v="Artículo 47"/>
    <s v="No Contiene"/>
    <m/>
    <s v="Modificaciones en la ley N° 20.417. Modifícase el ARTÍCULO SEGUNDO de la ley N° 20.417, que crea la Superintendencia del Medio Ambiente y fija su ley orgánica, en el siguiente sentido:"/>
    <s v="Artículo 47. Modificaciones en la ley N° 20.417. Modifícase el ARTÍCULO SEGUNDO de la ley N° 20.417, que crea la Superintendencia del Medio Ambiente y fija su ley orgánica, en el siguiente sentido:"/>
    <m/>
    <m/>
    <s v="IX-"/>
    <s v="20"/>
    <s v="No Incluído"/>
  </r>
  <r>
    <x v="8"/>
    <s v="MODIFICACIONES A DIVERSAS LEYES"/>
    <x v="4"/>
    <x v="7"/>
    <s v="Artículo 47"/>
    <s v="No Contiene"/>
    <n v="1"/>
    <s v="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s v="Artículo 47 [1] 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m/>
    <m/>
    <s v="IX-"/>
    <s v="20"/>
    <s v="No Incluído"/>
  </r>
  <r>
    <x v="8"/>
    <s v="MODIFICACIONES A DIVERSAS LEYES"/>
    <x v="4"/>
    <x v="7"/>
    <s v="Artículo 47"/>
    <s v="No Contiene"/>
    <n v="2"/>
    <s v="Reemplázase el literal h) del artículo 35 por el siguiente:_x000a_&quot;h) El incumplimiento de las Normas de Emisión y de las Normas de Emisión de Gases de Efecto Invernadero.&quot;."/>
    <s v="Artículo 47 [2] Reemplázase el literal h) del artículo 35 por el siguiente:_x000a_&quot;h) El incumplimiento de las Normas de Emisión y de las Normas de Emisión de Gases de Efecto Invernadero.&quot;."/>
    <m/>
    <m/>
    <s v="IX-"/>
    <s v="20"/>
    <s v="No Incluído"/>
  </r>
  <r>
    <x v="8"/>
    <s v="MODIFICACIONES A DIVERSAS LEYES"/>
    <x v="4"/>
    <x v="7"/>
    <s v="Artículo 48"/>
    <s v="No Contiene"/>
    <m/>
    <s v="Modificaciones en la ley N° 20.600. Introdúcense las siguientes enmiendas en la ley N° 20.600, que Crea los Tribunales Ambientales:"/>
    <s v="Artículo 48. Modificaciones en la ley N° 20.600. Introdúcense las siguientes enmiendas en la ley N° 20.600, que Crea los Tribunales Ambientales:"/>
    <m/>
    <m/>
    <s v="IX-"/>
    <s v="20"/>
    <s v="No Incluído"/>
  </r>
  <r>
    <x v="8"/>
    <s v="MODIFICACIONES A DIVERSAS LEYES"/>
    <x v="4"/>
    <x v="7"/>
    <s v="Artículo 48"/>
    <s v="No Contiene"/>
    <n v="1"/>
    <s v="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s v="Artículo 48 [1] 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m/>
    <m/>
    <s v="IX-"/>
    <s v="20"/>
    <s v="No Incluído"/>
  </r>
  <r>
    <x v="8"/>
    <s v="MODIFICACIONES A DIVERSAS LEYES"/>
    <x v="4"/>
    <x v="7"/>
    <s v="Artículo 48"/>
    <s v="No Contiene"/>
    <n v="2"/>
    <s v="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s v="Artículo 48 [2] 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m/>
    <m/>
    <s v="IX-"/>
    <s v="20"/>
    <s v="No Incluído"/>
  </r>
  <r>
    <x v="8"/>
    <s v="MODIFICACIONES A DIVERSAS LEYES"/>
    <x v="4"/>
    <x v="7"/>
    <s v="Artículo 48"/>
    <s v="No Contiene"/>
    <n v="3"/>
    <s v="Reemplázase, en el inciso tercero del artículo 26, la expresión &quot;y 8)&quot; por &quot;, 8), 9) y 10)&quot;."/>
    <s v="Artículo 48 [3] Reemplázase, en el inciso tercero del artículo 26, la expresión &quot;y 8)&quot; por &quot;, 8), 9) y 10)&quot;."/>
    <m/>
    <m/>
    <s v="IX-"/>
    <s v="20"/>
    <s v="No Incluído"/>
  </r>
  <r>
    <x v="8"/>
    <s v="MODIFICACIONES A DIVERSAS LEYES"/>
    <x v="4"/>
    <x v="7"/>
    <s v="Artículo 49"/>
    <s v="No Contiene"/>
    <m/>
    <s v="Modifícase el decreto con fuerza de ley N° 1, del Ministerio del Interior, de 2005, que fija el texto refundido, coordinado y sistematizado de la ley N° 19.175, orgánica constitucional sobre Gobierno y Administración Regional, de la manera que sigue:"/>
    <s v="Artículo 49. Modifícase el decreto con fuerza de ley N° 1, del Ministerio del Interior, de 2005, que fija el texto refundido, coordinado y sistematizado de la ley N° 19.175, orgánica constitucional sobre Gobierno y Administración Regional, de la manera que sigue:"/>
    <m/>
    <m/>
    <s v="IX-"/>
    <s v="20"/>
    <s v="No Incluído"/>
  </r>
  <r>
    <x v="8"/>
    <s v="MODIFICACIONES A DIVERSAS LEYES"/>
    <x v="4"/>
    <x v="7"/>
    <s v="Artículo 49"/>
    <s v="No Contiene"/>
    <n v="1"/>
    <s v="En el artículo 16, incorpórase la siguiente letra o), nueva:_x000a_&quot;o) Coparticipar con el Comité Regional para el cambio climático en la elaboración y aprobación de los instrumentos para la gestión del cambio climático a nivel regional.&quot;."/>
    <s v="Artículo 49 [1] En el artículo 16, incorpórase la siguiente letra o), nueva:_x000a_&quot;o) Coparticipar con el Comité Regional para el cambio climático en la elaboración y aprobación de los instrumentos para la gestión del cambio climático a nivel regional.&quot;."/>
    <m/>
    <m/>
    <s v="IX-"/>
    <s v="20"/>
    <s v="No Incluído"/>
  </r>
  <r>
    <x v="8"/>
    <s v="MODIFICACIONES A DIVERSAS LEYES"/>
    <x v="4"/>
    <x v="7"/>
    <s v="Artículo 49"/>
    <s v="No Contiene"/>
    <n v="2"/>
    <s v="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s v="Artículo 49 [2] 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m/>
    <m/>
    <s v="IX-"/>
    <s v="20"/>
    <s v="No Incluído"/>
  </r>
  <r>
    <x v="8"/>
    <s v="MODIFICACIONES A DIVERSAS LEYES"/>
    <x v="4"/>
    <x v="7"/>
    <s v="Artículo 49"/>
    <s v="No Contiene"/>
    <n v="3"/>
    <s v="En el artículo 20, incorpórase la siguiente letra m), nueva:_x000a_&quot;m) Coparticipar con el Comité Regional para el cambio climático en la elaboración y aprobación de los instrumentos para la gestión del cambio climático a nivel regional.&quot;."/>
    <s v="Artículo 49 [3] En el artículo 20, incorpórase la siguiente letra m), nueva:_x000a_&quot;m) Coparticipar con el Comité Regional para el cambio climático en la elaboración y aprobación de los instrumentos para la gestión del cambio climático a nivel regional.&quot;."/>
    <m/>
    <m/>
    <s v="IX-"/>
    <s v="20"/>
    <s v="No Incluído"/>
  </r>
  <r>
    <x v="8"/>
    <s v="MODIFICACIONES A DIVERSAS LEYES"/>
    <x v="4"/>
    <x v="7"/>
    <s v="Artículo 50"/>
    <s v="No Contiene"/>
    <m/>
    <s v="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s v="Artículo 50. 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m/>
    <m/>
    <s v="IX-"/>
    <s v="20"/>
    <s v="No Incluído"/>
  </r>
  <r>
    <x v="8"/>
    <s v="MODIFICACIONES A DIVERSAS LEYES"/>
    <x v="4"/>
    <x v="7"/>
    <s v="Artículo 51"/>
    <s v="No Contiene"/>
    <m/>
    <s v="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s v="Artículo 51. 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m/>
    <m/>
    <s v="IX-"/>
    <s v="20"/>
    <s v="No Incluído"/>
  </r>
  <r>
    <x v="8"/>
    <s v="MODIFICACIONES A DIVERSAS LEYES"/>
    <x v="4"/>
    <x v="7"/>
    <s v="Artículo 52"/>
    <s v="No Contiene"/>
    <m/>
    <s v="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s v="Artículo 52. 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m/>
    <m/>
    <s v="IX-"/>
    <s v="20"/>
    <s v="No Incluído"/>
  </r>
  <r>
    <x v="8"/>
    <s v="MODIFICACIONES A DIVERSAS LEYES"/>
    <x v="4"/>
    <x v="7"/>
    <s v="Artículo 53"/>
    <s v="No Contiene"/>
    <m/>
    <s v="Modifícase la ley N° 20.530, que crea el Ministerio de Desarrollo Social y Familia, de la manera que sigue:"/>
    <s v="Artículo 53. Modifícase la ley N° 20.530, que crea el Ministerio de Desarrollo Social y Familia, de la manera que sigue:"/>
    <m/>
    <m/>
    <s v="IX-"/>
    <s v="20"/>
    <s v="No Incluído"/>
  </r>
  <r>
    <x v="8"/>
    <s v="MODIFICACIONES A DIVERSAS LEYES"/>
    <x v="4"/>
    <x v="7"/>
    <s v="Artículo 53"/>
    <s v="No Contiene"/>
    <n v="1"/>
    <s v="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s v="Artículo 53 [1] 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m/>
    <m/>
    <s v="IX-"/>
    <s v="20"/>
    <s v="No Incluído"/>
  </r>
  <r>
    <x v="8"/>
    <s v="MODIFICACIONES A DIVERSAS LEYES"/>
    <x v="4"/>
    <x v="7"/>
    <s v="Artículo 53"/>
    <s v="No Contiene"/>
    <n v="2"/>
    <s v="En la letra g) del artículo 3°:"/>
    <s v="Artículo 53 [2] En la letra g) del artículo 3°:"/>
    <m/>
    <m/>
    <s v="IX-"/>
    <s v="20"/>
    <s v="No Incluído"/>
  </r>
  <r>
    <x v="8"/>
    <s v="MODIFICACIONES A DIVERSAS LEYES"/>
    <x v="4"/>
    <x v="7"/>
    <s v="Artículo 53"/>
    <s v="No Contiene"/>
    <s v="2a"/>
    <s v="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s v="Artículo 53 [2a] 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m/>
    <m/>
    <s v="IX-"/>
    <s v="20"/>
    <s v="No Incluído"/>
  </r>
  <r>
    <x v="8"/>
    <s v="MODIFICACIONES A DIVERSAS LEYES"/>
    <x v="4"/>
    <x v="7"/>
    <s v="Artículo 53"/>
    <s v="No Contiene"/>
    <s v="2b"/>
    <s v="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s v="Artículo 53 [2b] 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m/>
    <m/>
    <s v="IX-"/>
    <s v="20"/>
    <s v="No Incluído"/>
  </r>
  <r>
    <x v="8"/>
    <s v="MODIFICACIONES A DIVERSAS LEYES"/>
    <x v="4"/>
    <x v="7"/>
    <s v="Artículo 54"/>
    <s v="No Contiene"/>
    <m/>
    <s v="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s v="Artículo 54. 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m/>
    <m/>
    <s v="IX-"/>
    <s v="20"/>
    <s v="No Incluído"/>
  </r>
  <r>
    <x v="9"/>
    <s v="ARTÍCULOS TRANSITORIOS"/>
    <x v="4"/>
    <x v="7"/>
    <s v="Artículo primero"/>
    <s v="No Contiene"/>
    <m/>
    <s v="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s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m/>
    <m/>
    <s v="-"/>
    <e v="#N/A"/>
    <e v="#N/A"/>
  </r>
  <r>
    <x v="9"/>
    <s v="ARTÍCULOS TRANSITORIOS"/>
    <x v="4"/>
    <x v="7"/>
    <s v="Artículo segundo"/>
    <s v="No Contiene"/>
    <m/>
    <s v="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s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m/>
    <m/>
    <s v="-"/>
    <e v="#N/A"/>
    <e v="#N/A"/>
  </r>
  <r>
    <x v="9"/>
    <s v="ARTÍCULOS TRANSITORIOS"/>
    <x v="4"/>
    <x v="7"/>
    <s v="Artículo tercero"/>
    <s v="No Contiene"/>
    <m/>
    <s v="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s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m/>
    <m/>
    <s v="-"/>
    <e v="#N/A"/>
    <e v="#N/A"/>
  </r>
  <r>
    <x v="9"/>
    <s v="ARTÍCULOS TRANSITORIOS"/>
    <x v="4"/>
    <x v="7"/>
    <s v="Artículo cuarto"/>
    <s v="No Contiene"/>
    <m/>
    <s v="Las disposiciones de los artículos 40 y 46, N° 4, sólo entrarán en vigencia una vez que se dicte el reglamento a que hace referencia el artículo 40."/>
    <s v="Artículo cuarto. Las disposiciones de los artículos 40 y 46, N° 4, sólo entrarán en vigencia una vez que se dicte el reglamento a que hace referencia el artículo 40."/>
    <m/>
    <m/>
    <s v="-"/>
    <e v="#N/A"/>
    <e v="#N/A"/>
  </r>
  <r>
    <x v="9"/>
    <s v="ARTÍCULOS TRANSITORIOS"/>
    <x v="4"/>
    <x v="7"/>
    <s v="Artículo quinto"/>
    <s v="No Contiene"/>
    <m/>
    <s v="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s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m/>
    <m/>
    <s v="-"/>
    <e v="#N/A"/>
    <e v="#N/A"/>
  </r>
  <r>
    <x v="9"/>
    <s v="ARTÍCULOS TRANSITORIOS"/>
    <x v="4"/>
    <x v="7"/>
    <s v="Artículo sexto"/>
    <s v="No Contiene"/>
    <m/>
    <s v="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s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m/>
    <m/>
    <s v="-"/>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3CD75-7751-44AA-94B5-B3468022237D}" name="TablaDinámica1" cacheId="10"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24" firstHeaderRow="1" firstDataRow="1" firstDataCol="3"/>
  <pivotFields count="14">
    <pivotField axis="axisRow" compact="0" outline="0" showAll="0" defaultSubtotal="0">
      <items count="10">
        <item x="0"/>
        <item x="1"/>
        <item x="2"/>
        <item x="3"/>
        <item x="8"/>
        <item x="4"/>
        <item x="5"/>
        <item x="6"/>
        <item x="7"/>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19">
        <item x="14"/>
        <item x="3"/>
        <item x="6"/>
        <item x="4"/>
        <item x="5"/>
        <item x="10"/>
        <item x="8"/>
        <item x="9"/>
        <item x="1"/>
        <item x="12"/>
        <item x="16"/>
        <item x="2"/>
        <item x="13"/>
        <item x="15"/>
        <item x="0"/>
        <item x="11"/>
        <item x="7"/>
        <item m="1" x="18"/>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0"/>
    <field x="2"/>
    <field x="3"/>
  </rowFields>
  <rowItems count="21">
    <i>
      <x/>
      <x/>
      <x v="14"/>
    </i>
    <i r="1">
      <x v="1"/>
      <x v="8"/>
    </i>
    <i r="1">
      <x v="2"/>
      <x v="11"/>
    </i>
    <i>
      <x v="1"/>
      <x/>
      <x v="1"/>
    </i>
    <i r="1">
      <x v="1"/>
      <x v="3"/>
    </i>
    <i r="1">
      <x v="2"/>
      <x v="4"/>
    </i>
    <i r="1">
      <x v="3"/>
      <x v="2"/>
    </i>
    <i>
      <x v="2"/>
      <x v="4"/>
      <x v="16"/>
    </i>
    <i>
      <x v="3"/>
      <x/>
      <x v="6"/>
    </i>
    <i r="1">
      <x v="1"/>
      <x v="7"/>
    </i>
    <i r="1">
      <x v="2"/>
      <x v="5"/>
    </i>
    <i>
      <x v="4"/>
      <x v="4"/>
      <x v="16"/>
    </i>
    <i>
      <x v="5"/>
      <x/>
      <x v="15"/>
    </i>
    <i r="1">
      <x v="1"/>
      <x v="9"/>
    </i>
    <i r="1">
      <x v="2"/>
      <x v="12"/>
    </i>
    <i>
      <x v="6"/>
      <x/>
      <x/>
    </i>
    <i r="1">
      <x v="1"/>
      <x v="13"/>
    </i>
    <i r="1">
      <x v="2"/>
      <x v="10"/>
    </i>
    <i>
      <x v="7"/>
      <x v="4"/>
      <x v="16"/>
    </i>
    <i>
      <x v="8"/>
      <x v="4"/>
      <x v="16"/>
    </i>
    <i>
      <x v="9"/>
      <x v="4"/>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tículo" xr10:uid="{07B4E88D-D3B9-4793-B2E5-863BAC801D62}" sourceName="Artícul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ículo" xr10:uid="{35DD258D-29DF-434F-8F47-A632E71C2BE7}" cache="SegmentaciónDeDatos_Artículo" caption="Artículo" columnCount="1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45961-94EC-43B9-A1B9-135239D6EF08}" name="LeyCC" displayName="LeyCC" ref="A12:N310" totalsRowShown="0" headerRowDxfId="14">
  <autoFilter ref="A12:N310" xr:uid="{56345961-94EC-43B9-A1B9-135239D6EF08}"/>
  <tableColumns count="14">
    <tableColumn id="1" xr3:uid="{2877100B-D234-46AE-8F2D-D807F17B25F3}" name="Título" dataDxfId="13"/>
    <tableColumn id="2" xr3:uid="{86E84E03-B5AD-45DE-A3E1-C72F32E79673}" name="Título2" dataDxfId="12"/>
    <tableColumn id="3" xr3:uid="{C96CF104-6351-4EFB-849A-651662168AD9}" name="Párrafo" dataDxfId="11"/>
    <tableColumn id="4" xr3:uid="{89DAE82E-515B-4209-83F3-5A315F3BD38C}" name="Titulo del Párrafo" dataDxfId="10"/>
    <tableColumn id="5" xr3:uid="{0BA08A7A-354B-4330-B935-1C3731BCDA49}" name="Artículo" dataDxfId="9"/>
    <tableColumn id="6" xr3:uid="{25C9CA58-D1A3-4134-AA01-0FCA89E1C736}" name="Titulo de Artículos" dataDxfId="8"/>
    <tableColumn id="7" xr3:uid="{5EAB4AC9-C316-4372-8A6B-45DCA3110CE9}" name="letra/número" dataDxfId="7"/>
    <tableColumn id="8" xr3:uid="{2FBCD5B8-1DCC-488B-93AF-6022AA6E450C}" name="Texto Artículo" dataDxfId="6"/>
    <tableColumn id="9" xr3:uid="{107947E3-23D1-43C7-9070-3E03AB10C14A}" name="Columna1" dataDxfId="5"/>
    <tableColumn id="10" xr3:uid="{0DBC8F63-D64A-44AA-BAE3-C4FAD4FB1B1B}" name="Título Numerado" dataDxfId="4"/>
    <tableColumn id="11" xr3:uid="{732BCA86-F112-4B61-A6A8-6D377CEEEED0}" name="ordentitulo" dataDxfId="3"/>
    <tableColumn id="12" xr3:uid="{04FEE7AC-9046-4AAD-A788-41EC68A29B6C}" name="Clave" dataDxfId="2">
      <calculatedColumnFormula>+LeyCC[[#This Row],[Título]]&amp;"-"&amp;LeyCC[[#This Row],[Párrafo]]</calculatedColumnFormula>
    </tableColumn>
    <tableColumn id="13" xr3:uid="{D4C9E6A8-8F1C-43AF-B60E-81A8D4B14F17}" name="ordensubtitulo" dataDxfId="1">
      <calculatedColumnFormula>+VLOOKUP(LeyCC[[#This Row],[Clave]],Hoja2!$D$4:$H$23,2,0)</calculatedColumnFormula>
    </tableColumn>
    <tableColumn id="14" xr3:uid="{A78BB2E1-05AA-459B-A8B7-04A93BA33231}" name="Subtítulo" dataDxfId="0">
      <calculatedColumnFormula>+VLOOKUP(LeyCC[[#This Row],[Clave]],Hoja2!$D$4:$H$23,5,0)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0336-8D52-4429-BC5A-2D86976A028D}">
  <dimension ref="A3:H24"/>
  <sheetViews>
    <sheetView workbookViewId="0">
      <selection activeCell="H17" sqref="H17"/>
    </sheetView>
  </sheetViews>
  <sheetFormatPr baseColWidth="10" defaultRowHeight="14.4" x14ac:dyDescent="0.3"/>
  <cols>
    <col min="1" max="1" width="8" bestFit="1" customWidth="1"/>
    <col min="2" max="2" width="12.5546875" bestFit="1" customWidth="1"/>
    <col min="3" max="3" width="83.21875" bestFit="1" customWidth="1"/>
    <col min="4" max="4" width="15.6640625" customWidth="1"/>
  </cols>
  <sheetData>
    <row r="3" spans="1:8" x14ac:dyDescent="0.3">
      <c r="A3" s="5" t="s">
        <v>58</v>
      </c>
      <c r="B3" s="5" t="s">
        <v>57</v>
      </c>
      <c r="C3" s="5" t="s">
        <v>187</v>
      </c>
      <c r="D3" s="5"/>
    </row>
    <row r="4" spans="1:8" x14ac:dyDescent="0.3">
      <c r="A4" t="s">
        <v>1</v>
      </c>
      <c r="B4" t="s">
        <v>1</v>
      </c>
      <c r="C4" t="s">
        <v>3</v>
      </c>
      <c r="D4" t="s">
        <v>475</v>
      </c>
      <c r="E4" s="7" t="s">
        <v>454</v>
      </c>
      <c r="F4" t="str">
        <f t="shared" ref="F4:F23" si="0">+C4</f>
        <v>Del objeto de la ley</v>
      </c>
      <c r="H4" t="s">
        <v>495</v>
      </c>
    </row>
    <row r="5" spans="1:8" x14ac:dyDescent="0.3">
      <c r="A5" t="s">
        <v>1</v>
      </c>
      <c r="B5" t="s">
        <v>20</v>
      </c>
      <c r="C5" t="s">
        <v>4</v>
      </c>
      <c r="D5" t="s">
        <v>476</v>
      </c>
      <c r="E5" s="7" t="s">
        <v>455</v>
      </c>
      <c r="F5" t="str">
        <f t="shared" si="0"/>
        <v>De los principios</v>
      </c>
      <c r="H5" t="s">
        <v>496</v>
      </c>
    </row>
    <row r="6" spans="1:8" x14ac:dyDescent="0.3">
      <c r="A6" t="s">
        <v>1</v>
      </c>
      <c r="B6" t="s">
        <v>21</v>
      </c>
      <c r="C6" t="s">
        <v>22</v>
      </c>
      <c r="D6" t="s">
        <v>477</v>
      </c>
      <c r="E6" s="7" t="s">
        <v>456</v>
      </c>
      <c r="F6" t="str">
        <f t="shared" si="0"/>
        <v>Definiciones</v>
      </c>
      <c r="H6" t="s">
        <v>497</v>
      </c>
    </row>
    <row r="7" spans="1:8" x14ac:dyDescent="0.3">
      <c r="A7" t="s">
        <v>20</v>
      </c>
      <c r="B7" t="s">
        <v>1</v>
      </c>
      <c r="C7" t="s">
        <v>60</v>
      </c>
      <c r="D7" t="s">
        <v>478</v>
      </c>
      <c r="E7" s="7" t="s">
        <v>457</v>
      </c>
      <c r="F7" t="str">
        <f t="shared" si="0"/>
        <v>De la meta de mitigación</v>
      </c>
      <c r="H7" t="s">
        <v>498</v>
      </c>
    </row>
    <row r="8" spans="1:8" x14ac:dyDescent="0.3">
      <c r="A8" t="s">
        <v>20</v>
      </c>
      <c r="B8" t="s">
        <v>20</v>
      </c>
      <c r="C8" t="s">
        <v>62</v>
      </c>
      <c r="D8" t="s">
        <v>479</v>
      </c>
      <c r="E8" s="7" t="s">
        <v>458</v>
      </c>
      <c r="F8" t="str">
        <f t="shared" si="0"/>
        <v>De los instrumentos de gestión a nivel nacional</v>
      </c>
      <c r="H8" t="s">
        <v>499</v>
      </c>
    </row>
    <row r="9" spans="1:8" x14ac:dyDescent="0.3">
      <c r="A9" t="s">
        <v>20</v>
      </c>
      <c r="B9" t="s">
        <v>21</v>
      </c>
      <c r="C9" t="s">
        <v>139</v>
      </c>
      <c r="D9" t="s">
        <v>480</v>
      </c>
      <c r="E9" s="7" t="s">
        <v>459</v>
      </c>
      <c r="F9" t="str">
        <f t="shared" si="0"/>
        <v>De los instrumentos de gestión a nivel regional</v>
      </c>
      <c r="H9" t="s">
        <v>500</v>
      </c>
    </row>
    <row r="10" spans="1:8" x14ac:dyDescent="0.3">
      <c r="A10" t="s">
        <v>20</v>
      </c>
      <c r="B10" t="s">
        <v>152</v>
      </c>
      <c r="C10" t="s">
        <v>153</v>
      </c>
      <c r="D10" t="s">
        <v>481</v>
      </c>
      <c r="E10" s="7" t="s">
        <v>460</v>
      </c>
      <c r="F10" t="str">
        <f t="shared" si="0"/>
        <v>De los instrumentos de gestión a nivel local</v>
      </c>
      <c r="H10" t="s">
        <v>501</v>
      </c>
    </row>
    <row r="11" spans="1:8" x14ac:dyDescent="0.3">
      <c r="A11" t="s">
        <v>21</v>
      </c>
      <c r="B11" t="s">
        <v>441</v>
      </c>
      <c r="C11" t="s">
        <v>442</v>
      </c>
      <c r="D11" t="s">
        <v>491</v>
      </c>
      <c r="E11" s="7" t="s">
        <v>461</v>
      </c>
      <c r="F11" t="str">
        <f t="shared" si="0"/>
        <v>No Contiene</v>
      </c>
      <c r="H11" t="s">
        <v>442</v>
      </c>
    </row>
    <row r="12" spans="1:8" x14ac:dyDescent="0.3">
      <c r="A12" t="s">
        <v>152</v>
      </c>
      <c r="B12" t="s">
        <v>1</v>
      </c>
      <c r="C12" t="s">
        <v>191</v>
      </c>
      <c r="D12" t="s">
        <v>482</v>
      </c>
      <c r="E12" s="7" t="s">
        <v>462</v>
      </c>
      <c r="F12" t="str">
        <f t="shared" si="0"/>
        <v>De los órganos nacionales para el cambio climático</v>
      </c>
      <c r="H12" t="s">
        <v>502</v>
      </c>
    </row>
    <row r="13" spans="1:8" x14ac:dyDescent="0.3">
      <c r="A13" t="s">
        <v>152</v>
      </c>
      <c r="B13" t="s">
        <v>20</v>
      </c>
      <c r="C13" t="s">
        <v>256</v>
      </c>
      <c r="D13" t="s">
        <v>483</v>
      </c>
      <c r="E13" s="7" t="s">
        <v>463</v>
      </c>
      <c r="F13" t="str">
        <f t="shared" si="0"/>
        <v>De los órganos regionales para el cambio climático</v>
      </c>
      <c r="H13" t="s">
        <v>503</v>
      </c>
    </row>
    <row r="14" spans="1:8" x14ac:dyDescent="0.3">
      <c r="A14" t="s">
        <v>152</v>
      </c>
      <c r="B14" t="s">
        <v>21</v>
      </c>
      <c r="C14" t="s">
        <v>260</v>
      </c>
      <c r="D14" t="s">
        <v>484</v>
      </c>
      <c r="E14" s="7" t="s">
        <v>464</v>
      </c>
      <c r="F14" t="str">
        <f t="shared" si="0"/>
        <v>De los organismos colaboradores en la gestión del cambio climático</v>
      </c>
      <c r="H14" t="s">
        <v>504</v>
      </c>
    </row>
    <row r="15" spans="1:8" x14ac:dyDescent="0.3">
      <c r="A15" t="s">
        <v>360</v>
      </c>
      <c r="B15" t="s">
        <v>441</v>
      </c>
      <c r="C15" t="s">
        <v>442</v>
      </c>
      <c r="D15" t="s">
        <v>492</v>
      </c>
      <c r="E15" s="7" t="s">
        <v>473</v>
      </c>
      <c r="F15" t="str">
        <f t="shared" si="0"/>
        <v>No Contiene</v>
      </c>
      <c r="H15" t="s">
        <v>442</v>
      </c>
    </row>
    <row r="16" spans="1:8" x14ac:dyDescent="0.3">
      <c r="A16" t="s">
        <v>380</v>
      </c>
      <c r="B16" t="s">
        <v>1</v>
      </c>
      <c r="C16" t="s">
        <v>277</v>
      </c>
      <c r="D16" t="s">
        <v>485</v>
      </c>
      <c r="E16" s="7" t="s">
        <v>465</v>
      </c>
      <c r="F16" t="str">
        <f t="shared" si="0"/>
        <v>Del Sistema Nacional de Acceso a la Información y Participación Ciudadana sobre Cambio Climático</v>
      </c>
      <c r="H16" t="s">
        <v>505</v>
      </c>
    </row>
    <row r="17" spans="1:8" x14ac:dyDescent="0.3">
      <c r="A17" t="s">
        <v>380</v>
      </c>
      <c r="B17" t="s">
        <v>20</v>
      </c>
      <c r="C17" t="s">
        <v>284</v>
      </c>
      <c r="D17" t="s">
        <v>486</v>
      </c>
      <c r="E17" s="7" t="s">
        <v>466</v>
      </c>
      <c r="F17" t="str">
        <f t="shared" si="0"/>
        <v>De los sistemas de información sobre cambio climático</v>
      </c>
      <c r="H17" t="s">
        <v>506</v>
      </c>
    </row>
    <row r="18" spans="1:8" x14ac:dyDescent="0.3">
      <c r="A18" t="s">
        <v>380</v>
      </c>
      <c r="B18" t="s">
        <v>21</v>
      </c>
      <c r="C18" t="s">
        <v>299</v>
      </c>
      <c r="D18" t="s">
        <v>487</v>
      </c>
      <c r="E18" s="7" t="s">
        <v>467</v>
      </c>
      <c r="F18" t="str">
        <f t="shared" si="0"/>
        <v>Del acceso a la información y la participación ciudadana en materia de cambio climático</v>
      </c>
      <c r="H18" t="s">
        <v>507</v>
      </c>
    </row>
    <row r="19" spans="1:8" x14ac:dyDescent="0.3">
      <c r="A19" t="s">
        <v>309</v>
      </c>
      <c r="B19" t="s">
        <v>1</v>
      </c>
      <c r="C19" t="s">
        <v>310</v>
      </c>
      <c r="D19" t="s">
        <v>488</v>
      </c>
      <c r="E19" s="7" t="s">
        <v>468</v>
      </c>
      <c r="F19" t="str">
        <f t="shared" si="0"/>
        <v>De la Estrategia Financiera de Cambio Climático</v>
      </c>
      <c r="H19" t="s">
        <v>508</v>
      </c>
    </row>
    <row r="20" spans="1:8" x14ac:dyDescent="0.3">
      <c r="A20" t="s">
        <v>309</v>
      </c>
      <c r="B20" t="s">
        <v>20</v>
      </c>
      <c r="C20" t="s">
        <v>319</v>
      </c>
      <c r="D20" t="s">
        <v>489</v>
      </c>
      <c r="E20" s="7" t="s">
        <v>469</v>
      </c>
      <c r="F20" t="str">
        <f t="shared" si="0"/>
        <v>Del Fondo de Protección Ambiental</v>
      </c>
      <c r="H20" t="s">
        <v>509</v>
      </c>
    </row>
    <row r="21" spans="1:8" x14ac:dyDescent="0.3">
      <c r="A21" t="s">
        <v>309</v>
      </c>
      <c r="B21" t="s">
        <v>21</v>
      </c>
      <c r="C21" t="s">
        <v>329</v>
      </c>
      <c r="D21" t="s">
        <v>490</v>
      </c>
      <c r="E21" s="7" t="s">
        <v>470</v>
      </c>
      <c r="F21" t="str">
        <f t="shared" si="0"/>
        <v>De otros instrumentos económicos</v>
      </c>
      <c r="H21" t="s">
        <v>510</v>
      </c>
    </row>
    <row r="22" spans="1:8" x14ac:dyDescent="0.3">
      <c r="A22" t="s">
        <v>335</v>
      </c>
      <c r="B22" t="s">
        <v>441</v>
      </c>
      <c r="C22" t="s">
        <v>442</v>
      </c>
      <c r="D22" t="s">
        <v>493</v>
      </c>
      <c r="E22" s="7" t="s">
        <v>471</v>
      </c>
      <c r="F22" t="str">
        <f t="shared" si="0"/>
        <v>No Contiene</v>
      </c>
      <c r="H22" t="s">
        <v>442</v>
      </c>
    </row>
    <row r="23" spans="1:8" x14ac:dyDescent="0.3">
      <c r="A23" t="s">
        <v>356</v>
      </c>
      <c r="B23" t="s">
        <v>441</v>
      </c>
      <c r="C23" t="s">
        <v>442</v>
      </c>
      <c r="D23" t="s">
        <v>494</v>
      </c>
      <c r="E23" s="7" t="s">
        <v>472</v>
      </c>
      <c r="F23" t="str">
        <f t="shared" si="0"/>
        <v>No Contiene</v>
      </c>
      <c r="H23" t="s">
        <v>442</v>
      </c>
    </row>
    <row r="24" spans="1:8" x14ac:dyDescent="0.3">
      <c r="A24" t="s">
        <v>441</v>
      </c>
      <c r="B24" t="s">
        <v>441</v>
      </c>
      <c r="C24" t="s">
        <v>442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216D-F42E-480B-ACD7-43FBEBBB5A97}">
  <dimension ref="A12:N310"/>
  <sheetViews>
    <sheetView showGridLines="0" tabSelected="1" topLeftCell="H1" zoomScale="90" zoomScaleNormal="90" workbookViewId="0">
      <pane ySplit="12" topLeftCell="A304" activePane="bottomLeft" state="frozen"/>
      <selection pane="bottomLeft" activeCell="K306" sqref="K306"/>
    </sheetView>
  </sheetViews>
  <sheetFormatPr baseColWidth="10" defaultRowHeight="12" x14ac:dyDescent="0.3"/>
  <cols>
    <col min="1" max="1" width="9" style="2" customWidth="1"/>
    <col min="2" max="2" width="23.88671875" style="2" bestFit="1" customWidth="1"/>
    <col min="3" max="3" width="10.33203125" style="2" customWidth="1"/>
    <col min="4" max="4" width="20.33203125" style="2" customWidth="1"/>
    <col min="5" max="5" width="11" style="2" customWidth="1"/>
    <col min="6" max="6" width="23.77734375" style="2" customWidth="1"/>
    <col min="7" max="7" width="12.88671875" style="3" customWidth="1"/>
    <col min="8" max="8" width="65.44140625" style="1" customWidth="1"/>
    <col min="9" max="9" width="59.5546875" style="2" customWidth="1"/>
    <col min="10" max="10" width="19.6640625" style="2" customWidth="1"/>
    <col min="11" max="13" width="11.5546875" style="2"/>
    <col min="14" max="14" width="17.33203125" style="2" customWidth="1"/>
    <col min="15" max="16384" width="11.5546875" style="2"/>
  </cols>
  <sheetData>
    <row r="12" spans="1:14" x14ac:dyDescent="0.3">
      <c r="A12" s="2" t="s">
        <v>58</v>
      </c>
      <c r="B12" s="2" t="s">
        <v>381</v>
      </c>
      <c r="C12" s="2" t="s">
        <v>57</v>
      </c>
      <c r="D12" s="2" t="s">
        <v>187</v>
      </c>
      <c r="E12" s="2" t="s">
        <v>2</v>
      </c>
      <c r="F12" s="2" t="s">
        <v>188</v>
      </c>
      <c r="G12" s="3" t="s">
        <v>382</v>
      </c>
      <c r="H12" s="1" t="s">
        <v>189</v>
      </c>
      <c r="I12" s="2" t="s">
        <v>392</v>
      </c>
      <c r="J12" s="2" t="s">
        <v>444</v>
      </c>
      <c r="K12" s="2" t="s">
        <v>443</v>
      </c>
      <c r="L12" s="2" t="s">
        <v>474</v>
      </c>
      <c r="M12" s="2" t="s">
        <v>511</v>
      </c>
      <c r="N12" s="2" t="s">
        <v>512</v>
      </c>
    </row>
    <row r="13" spans="1:14" ht="84" x14ac:dyDescent="0.3">
      <c r="A13" s="2" t="s">
        <v>1</v>
      </c>
      <c r="B13" s="2" t="s">
        <v>0</v>
      </c>
      <c r="C13" s="2" t="s">
        <v>1</v>
      </c>
      <c r="D13" s="2" t="s">
        <v>3</v>
      </c>
      <c r="E13" s="2" t="s">
        <v>383</v>
      </c>
      <c r="F13" s="2" t="s">
        <v>376</v>
      </c>
      <c r="H13" s="1" t="s">
        <v>361</v>
      </c>
      <c r="I13" s="1" t="str">
        <f>+LeyCC[[#This Row],[Artículo]]&amp;". "&amp;LeyCC[[#This Row],[Texto Artículo]]</f>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v>
      </c>
      <c r="J13" s="1" t="s">
        <v>445</v>
      </c>
      <c r="K13" s="9" t="s">
        <v>454</v>
      </c>
      <c r="L13" s="1" t="str">
        <f>+LeyCC[[#This Row],[Título]]&amp;"-"&amp;LeyCC[[#This Row],[Párrafo]]</f>
        <v>I-I</v>
      </c>
      <c r="M13" s="8" t="str">
        <f>+VLOOKUP(LeyCC[[#This Row],[Clave]],Hoja2!$D$4:$H$23,2,0)</f>
        <v>01</v>
      </c>
      <c r="N13" s="1" t="str">
        <f>+VLOOKUP(LeyCC[[#This Row],[Clave]],Hoja2!$D$4:$H$23,5,0)</f>
        <v>I. Del objeto de la ley</v>
      </c>
    </row>
    <row r="14" spans="1:14" ht="96" x14ac:dyDescent="0.3">
      <c r="A14" s="2" t="s">
        <v>1</v>
      </c>
      <c r="B14" s="2" t="s">
        <v>0</v>
      </c>
      <c r="C14" s="2" t="s">
        <v>20</v>
      </c>
      <c r="D14" s="2" t="s">
        <v>4</v>
      </c>
      <c r="E14" s="2" t="s">
        <v>384</v>
      </c>
      <c r="F14" s="2" t="s">
        <v>377</v>
      </c>
      <c r="G14" s="3" t="s">
        <v>5</v>
      </c>
      <c r="H14" s="1" t="s">
        <v>31</v>
      </c>
      <c r="I14" s="1" t="str">
        <f>+LeyCC[[#This Row],[Artículo]]&amp;" ["&amp;LeyCC[[#This Row],[letra/número]]&amp;"] "&amp;LeyCC[[#This Row],[Texto Artículo]]</f>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v>
      </c>
      <c r="J14" s="1" t="s">
        <v>445</v>
      </c>
      <c r="K14" s="9" t="s">
        <v>454</v>
      </c>
      <c r="L14" s="1" t="str">
        <f>+LeyCC[[#This Row],[Título]]&amp;"-"&amp;LeyCC[[#This Row],[Párrafo]]</f>
        <v>I-II</v>
      </c>
      <c r="M14" s="8" t="str">
        <f>+VLOOKUP(LeyCC[[#This Row],[Clave]],Hoja2!$D$4:$H$23,2,0)</f>
        <v>02</v>
      </c>
      <c r="N14" s="1" t="str">
        <f>+VLOOKUP(LeyCC[[#This Row],[Clave]],Hoja2!$D$4:$H$23,5,0)</f>
        <v>II. De los principios</v>
      </c>
    </row>
    <row r="15" spans="1:14" ht="48" x14ac:dyDescent="0.3">
      <c r="A15" s="2" t="s">
        <v>1</v>
      </c>
      <c r="B15" s="2" t="s">
        <v>0</v>
      </c>
      <c r="C15" s="2" t="s">
        <v>20</v>
      </c>
      <c r="D15" s="2" t="s">
        <v>4</v>
      </c>
      <c r="E15" s="2" t="s">
        <v>384</v>
      </c>
      <c r="F15" s="2" t="s">
        <v>377</v>
      </c>
      <c r="G15" s="3" t="s">
        <v>6</v>
      </c>
      <c r="H15" s="1" t="s">
        <v>362</v>
      </c>
      <c r="I15" s="1" t="str">
        <f>+LeyCC[[#This Row],[Artículo]]&amp;" ["&amp;LeyCC[[#This Row],[letra/número]]&amp;"] "&amp;LeyCC[[#This Row],[Texto Artículo]]</f>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v>
      </c>
      <c r="J15" s="1" t="s">
        <v>445</v>
      </c>
      <c r="K15" s="9" t="s">
        <v>454</v>
      </c>
      <c r="L15" s="1" t="str">
        <f>+LeyCC[[#This Row],[Título]]&amp;"-"&amp;LeyCC[[#This Row],[Párrafo]]</f>
        <v>I-II</v>
      </c>
      <c r="M15" s="8" t="str">
        <f>+VLOOKUP(LeyCC[[#This Row],[Clave]],Hoja2!$D$4:$H$23,2,0)</f>
        <v>02</v>
      </c>
      <c r="N15" s="1" t="str">
        <f>+VLOOKUP(LeyCC[[#This Row],[Clave]],Hoja2!$D$4:$H$23,5,0)</f>
        <v>II. De los principios</v>
      </c>
    </row>
    <row r="16" spans="1:14" ht="48" x14ac:dyDescent="0.3">
      <c r="A16" s="2" t="s">
        <v>1</v>
      </c>
      <c r="B16" s="2" t="s">
        <v>0</v>
      </c>
      <c r="C16" s="2" t="s">
        <v>20</v>
      </c>
      <c r="D16" s="2" t="s">
        <v>4</v>
      </c>
      <c r="E16" s="2" t="s">
        <v>384</v>
      </c>
      <c r="F16" s="2" t="s">
        <v>377</v>
      </c>
      <c r="G16" s="3" t="s">
        <v>7</v>
      </c>
      <c r="H16" s="1" t="s">
        <v>363</v>
      </c>
      <c r="I16" s="1" t="str">
        <f>+LeyCC[[#This Row],[Artículo]]&amp;" ["&amp;LeyCC[[#This Row],[letra/número]]&amp;"] "&amp;LeyCC[[#This Row],[Texto Artículo]]</f>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v>
      </c>
      <c r="J16" s="1" t="s">
        <v>445</v>
      </c>
      <c r="K16" s="9" t="s">
        <v>454</v>
      </c>
      <c r="L16" s="1" t="str">
        <f>+LeyCC[[#This Row],[Título]]&amp;"-"&amp;LeyCC[[#This Row],[Párrafo]]</f>
        <v>I-II</v>
      </c>
      <c r="M16" s="8" t="str">
        <f>+VLOOKUP(LeyCC[[#This Row],[Clave]],Hoja2!$D$4:$H$23,2,0)</f>
        <v>02</v>
      </c>
      <c r="N16" s="1" t="str">
        <f>+VLOOKUP(LeyCC[[#This Row],[Clave]],Hoja2!$D$4:$H$23,5,0)</f>
        <v>II. De los principios</v>
      </c>
    </row>
    <row r="17" spans="1:14" ht="96" x14ac:dyDescent="0.3">
      <c r="A17" s="2" t="s">
        <v>1</v>
      </c>
      <c r="B17" s="2" t="s">
        <v>0</v>
      </c>
      <c r="C17" s="2" t="s">
        <v>20</v>
      </c>
      <c r="D17" s="2" t="s">
        <v>4</v>
      </c>
      <c r="E17" s="2" t="s">
        <v>384</v>
      </c>
      <c r="F17" s="2" t="s">
        <v>377</v>
      </c>
      <c r="G17" s="3" t="s">
        <v>8</v>
      </c>
      <c r="H17" s="1" t="s">
        <v>364</v>
      </c>
      <c r="I17" s="1" t="str">
        <f>+LeyCC[[#This Row],[Artículo]]&amp;" ["&amp;LeyCC[[#This Row],[letra/número]]&amp;"] "&amp;LeyCC[[#This Row],[Texto Artículo]]</f>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v>
      </c>
      <c r="J17" s="1" t="s">
        <v>445</v>
      </c>
      <c r="K17" s="9" t="s">
        <v>454</v>
      </c>
      <c r="L17" s="1" t="str">
        <f>+LeyCC[[#This Row],[Título]]&amp;"-"&amp;LeyCC[[#This Row],[Párrafo]]</f>
        <v>I-II</v>
      </c>
      <c r="M17" s="8" t="str">
        <f>+VLOOKUP(LeyCC[[#This Row],[Clave]],Hoja2!$D$4:$H$23,2,0)</f>
        <v>02</v>
      </c>
      <c r="N17" s="1" t="str">
        <f>+VLOOKUP(LeyCC[[#This Row],[Clave]],Hoja2!$D$4:$H$23,5,0)</f>
        <v>II. De los principios</v>
      </c>
    </row>
    <row r="18" spans="1:14" ht="48" x14ac:dyDescent="0.3">
      <c r="A18" s="2" t="s">
        <v>1</v>
      </c>
      <c r="B18" s="2" t="s">
        <v>0</v>
      </c>
      <c r="C18" s="2" t="s">
        <v>20</v>
      </c>
      <c r="D18" s="2" t="s">
        <v>4</v>
      </c>
      <c r="E18" s="2" t="s">
        <v>384</v>
      </c>
      <c r="F18" s="2" t="s">
        <v>377</v>
      </c>
      <c r="G18" s="3" t="s">
        <v>9</v>
      </c>
      <c r="H18" s="1" t="s">
        <v>365</v>
      </c>
      <c r="I18" s="1" t="str">
        <f>+LeyCC[[#This Row],[Artículo]]&amp;" ["&amp;LeyCC[[#This Row],[letra/número]]&amp;"] "&amp;LeyCC[[#This Row],[Texto Artículo]]</f>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v>
      </c>
      <c r="J18" s="1" t="s">
        <v>445</v>
      </c>
      <c r="K18" s="9" t="s">
        <v>454</v>
      </c>
      <c r="L18" s="1" t="str">
        <f>+LeyCC[[#This Row],[Título]]&amp;"-"&amp;LeyCC[[#This Row],[Párrafo]]</f>
        <v>I-II</v>
      </c>
      <c r="M18" s="8" t="str">
        <f>+VLOOKUP(LeyCC[[#This Row],[Clave]],Hoja2!$D$4:$H$23,2,0)</f>
        <v>02</v>
      </c>
      <c r="N18" s="1" t="str">
        <f>+VLOOKUP(LeyCC[[#This Row],[Clave]],Hoja2!$D$4:$H$23,5,0)</f>
        <v>II. De los principios</v>
      </c>
    </row>
    <row r="19" spans="1:14" ht="48" x14ac:dyDescent="0.3">
      <c r="A19" s="2" t="s">
        <v>1</v>
      </c>
      <c r="B19" s="2" t="s">
        <v>0</v>
      </c>
      <c r="C19" s="2" t="s">
        <v>20</v>
      </c>
      <c r="D19" s="2" t="s">
        <v>4</v>
      </c>
      <c r="E19" s="2" t="s">
        <v>384</v>
      </c>
      <c r="F19" s="2" t="s">
        <v>377</v>
      </c>
      <c r="G19" s="3" t="s">
        <v>10</v>
      </c>
      <c r="H19" s="1" t="s">
        <v>366</v>
      </c>
      <c r="I19" s="1" t="str">
        <f>+LeyCC[[#This Row],[Artículo]]&amp;" ["&amp;LeyCC[[#This Row],[letra/número]]&amp;"] "&amp;LeyCC[[#This Row],[Texto Artículo]]</f>
        <v>Artículo 02 [f] Participación ciudadana: es deber del Estado contar con los mecanismos que permitan asegurar la participación de toda persona o agrupación de personas en la gestión del cambio climático, tanto a nivel nacional, como regional y local.</v>
      </c>
      <c r="J19" s="1" t="s">
        <v>445</v>
      </c>
      <c r="K19" s="9" t="s">
        <v>454</v>
      </c>
      <c r="L19" s="1" t="str">
        <f>+LeyCC[[#This Row],[Título]]&amp;"-"&amp;LeyCC[[#This Row],[Párrafo]]</f>
        <v>I-II</v>
      </c>
      <c r="M19" s="8" t="str">
        <f>+VLOOKUP(LeyCC[[#This Row],[Clave]],Hoja2!$D$4:$H$23,2,0)</f>
        <v>02</v>
      </c>
      <c r="N19" s="1" t="str">
        <f>+VLOOKUP(LeyCC[[#This Row],[Clave]],Hoja2!$D$4:$H$23,5,0)</f>
        <v>II. De los principios</v>
      </c>
    </row>
    <row r="20" spans="1:14" ht="60" x14ac:dyDescent="0.3">
      <c r="A20" s="2" t="s">
        <v>1</v>
      </c>
      <c r="B20" s="2" t="s">
        <v>0</v>
      </c>
      <c r="C20" s="2" t="s">
        <v>20</v>
      </c>
      <c r="D20" s="2" t="s">
        <v>4</v>
      </c>
      <c r="E20" s="2" t="s">
        <v>384</v>
      </c>
      <c r="F20" s="2" t="s">
        <v>377</v>
      </c>
      <c r="G20" s="3" t="s">
        <v>11</v>
      </c>
      <c r="H20" s="1" t="s">
        <v>367</v>
      </c>
      <c r="I20" s="1" t="str">
        <f>+LeyCC[[#This Row],[Artículo]]&amp;" ["&amp;LeyCC[[#This Row],[letra/número]]&amp;"] "&amp;LeyCC[[#This Row],[Texto Artículo]]</f>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v>
      </c>
      <c r="J20" s="1" t="s">
        <v>445</v>
      </c>
      <c r="K20" s="9" t="s">
        <v>454</v>
      </c>
      <c r="L20" s="1" t="str">
        <f>+LeyCC[[#This Row],[Título]]&amp;"-"&amp;LeyCC[[#This Row],[Párrafo]]</f>
        <v>I-II</v>
      </c>
      <c r="M20" s="8" t="str">
        <f>+VLOOKUP(LeyCC[[#This Row],[Clave]],Hoja2!$D$4:$H$23,2,0)</f>
        <v>02</v>
      </c>
      <c r="N20" s="1" t="str">
        <f>+VLOOKUP(LeyCC[[#This Row],[Clave]],Hoja2!$D$4:$H$23,5,0)</f>
        <v>II. De los principios</v>
      </c>
    </row>
    <row r="21" spans="1:14" ht="36" x14ac:dyDescent="0.3">
      <c r="A21" s="2" t="s">
        <v>1</v>
      </c>
      <c r="B21" s="2" t="s">
        <v>0</v>
      </c>
      <c r="C21" s="2" t="s">
        <v>20</v>
      </c>
      <c r="D21" s="2" t="s">
        <v>4</v>
      </c>
      <c r="E21" s="2" t="s">
        <v>384</v>
      </c>
      <c r="F21" s="2" t="s">
        <v>377</v>
      </c>
      <c r="G21" s="3" t="s">
        <v>12</v>
      </c>
      <c r="H21" s="1" t="s">
        <v>368</v>
      </c>
      <c r="I21" s="1" t="str">
        <f>+LeyCC[[#This Row],[Artículo]]&amp;" ["&amp;LeyCC[[#This Row],[letra/número]]&amp;"] "&amp;LeyCC[[#This Row],[Texto Artículo]]</f>
        <v>Artículo 02 [h] Preventivo: las medidas destinadas al cumplimiento del objeto de esta ley deben propender a prever y evitar los efectos adversos del cambio climático, reduciendo sus causas y mitigándolas en caso de producirse.</v>
      </c>
      <c r="J21" s="1" t="s">
        <v>445</v>
      </c>
      <c r="K21" s="9" t="s">
        <v>454</v>
      </c>
      <c r="L21" s="1" t="str">
        <f>+LeyCC[[#This Row],[Título]]&amp;"-"&amp;LeyCC[[#This Row],[Párrafo]]</f>
        <v>I-II</v>
      </c>
      <c r="M21" s="8" t="str">
        <f>+VLOOKUP(LeyCC[[#This Row],[Clave]],Hoja2!$D$4:$H$23,2,0)</f>
        <v>02</v>
      </c>
      <c r="N21" s="1" t="str">
        <f>+VLOOKUP(LeyCC[[#This Row],[Clave]],Hoja2!$D$4:$H$23,5,0)</f>
        <v>II. De los principios</v>
      </c>
    </row>
    <row r="22" spans="1:14" ht="60" x14ac:dyDescent="0.3">
      <c r="A22" s="2" t="s">
        <v>1</v>
      </c>
      <c r="B22" s="2" t="s">
        <v>0</v>
      </c>
      <c r="C22" s="2" t="s">
        <v>20</v>
      </c>
      <c r="D22" s="2" t="s">
        <v>4</v>
      </c>
      <c r="E22" s="2" t="s">
        <v>384</v>
      </c>
      <c r="F22" s="2" t="s">
        <v>377</v>
      </c>
      <c r="G22" s="3" t="s">
        <v>13</v>
      </c>
      <c r="H22" s="1" t="s">
        <v>369</v>
      </c>
      <c r="I22" s="1" t="str">
        <f>+LeyCC[[#This Row],[Artículo]]&amp;" ["&amp;LeyCC[[#This Row],[letra/número]]&amp;"] "&amp;LeyCC[[#This Row],[Texto Artículo]]</f>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v>
      </c>
      <c r="J22" s="1" t="s">
        <v>445</v>
      </c>
      <c r="K22" s="9" t="s">
        <v>454</v>
      </c>
      <c r="L22" s="1" t="str">
        <f>+LeyCC[[#This Row],[Título]]&amp;"-"&amp;LeyCC[[#This Row],[Párrafo]]</f>
        <v>I-II</v>
      </c>
      <c r="M22" s="8" t="str">
        <f>+VLOOKUP(LeyCC[[#This Row],[Clave]],Hoja2!$D$4:$H$23,2,0)</f>
        <v>02</v>
      </c>
      <c r="N22" s="1" t="str">
        <f>+VLOOKUP(LeyCC[[#This Row],[Clave]],Hoja2!$D$4:$H$23,5,0)</f>
        <v>II. De los principios</v>
      </c>
    </row>
    <row r="23" spans="1:14" ht="60" x14ac:dyDescent="0.3">
      <c r="A23" s="2" t="s">
        <v>1</v>
      </c>
      <c r="B23" s="2" t="s">
        <v>0</v>
      </c>
      <c r="C23" s="2" t="s">
        <v>20</v>
      </c>
      <c r="D23" s="2" t="s">
        <v>4</v>
      </c>
      <c r="E23" s="2" t="s">
        <v>384</v>
      </c>
      <c r="F23" s="2" t="s">
        <v>377</v>
      </c>
      <c r="G23" s="3" t="s">
        <v>14</v>
      </c>
      <c r="H23" s="1" t="s">
        <v>370</v>
      </c>
      <c r="I23" s="1" t="str">
        <f>+LeyCC[[#This Row],[Artículo]]&amp;" ["&amp;LeyCC[[#This Row],[letra/número]]&amp;"] "&amp;LeyCC[[#This Row],[Texto Artículo]]</f>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v>
      </c>
      <c r="J23" s="1" t="s">
        <v>445</v>
      </c>
      <c r="K23" s="9" t="s">
        <v>454</v>
      </c>
      <c r="L23" s="1" t="str">
        <f>+LeyCC[[#This Row],[Título]]&amp;"-"&amp;LeyCC[[#This Row],[Párrafo]]</f>
        <v>I-II</v>
      </c>
      <c r="M23" s="8" t="str">
        <f>+VLOOKUP(LeyCC[[#This Row],[Clave]],Hoja2!$D$4:$H$23,2,0)</f>
        <v>02</v>
      </c>
      <c r="N23" s="1" t="str">
        <f>+VLOOKUP(LeyCC[[#This Row],[Clave]],Hoja2!$D$4:$H$23,5,0)</f>
        <v>II. De los principios</v>
      </c>
    </row>
    <row r="24" spans="1:14" ht="60" x14ac:dyDescent="0.3">
      <c r="A24" s="2" t="s">
        <v>1</v>
      </c>
      <c r="B24" s="2" t="s">
        <v>0</v>
      </c>
      <c r="C24" s="2" t="s">
        <v>20</v>
      </c>
      <c r="D24" s="2" t="s">
        <v>4</v>
      </c>
      <c r="E24" s="2" t="s">
        <v>384</v>
      </c>
      <c r="F24" s="2" t="s">
        <v>377</v>
      </c>
      <c r="G24" s="3" t="s">
        <v>15</v>
      </c>
      <c r="H24" s="1" t="s">
        <v>371</v>
      </c>
      <c r="I24" s="1" t="str">
        <f>+LeyCC[[#This Row],[Artículo]]&amp;" ["&amp;LeyCC[[#This Row],[letra/número]]&amp;"] "&amp;LeyCC[[#This Row],[Texto Artículo]]</f>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v>
      </c>
      <c r="J24" s="1" t="s">
        <v>445</v>
      </c>
      <c r="K24" s="9" t="s">
        <v>454</v>
      </c>
      <c r="L24" s="1" t="str">
        <f>+LeyCC[[#This Row],[Título]]&amp;"-"&amp;LeyCC[[#This Row],[Párrafo]]</f>
        <v>I-II</v>
      </c>
      <c r="M24" s="8" t="str">
        <f>+VLOOKUP(LeyCC[[#This Row],[Clave]],Hoja2!$D$4:$H$23,2,0)</f>
        <v>02</v>
      </c>
      <c r="N24" s="1" t="str">
        <f>+VLOOKUP(LeyCC[[#This Row],[Clave]],Hoja2!$D$4:$H$23,5,0)</f>
        <v>II. De los principios</v>
      </c>
    </row>
    <row r="25" spans="1:14" ht="36" x14ac:dyDescent="0.3">
      <c r="A25" s="2" t="s">
        <v>1</v>
      </c>
      <c r="B25" s="2" t="s">
        <v>0</v>
      </c>
      <c r="C25" s="2" t="s">
        <v>20</v>
      </c>
      <c r="D25" s="2" t="s">
        <v>4</v>
      </c>
      <c r="E25" s="2" t="s">
        <v>384</v>
      </c>
      <c r="F25" s="2" t="s">
        <v>377</v>
      </c>
      <c r="G25" s="3" t="s">
        <v>16</v>
      </c>
      <c r="H25" s="1" t="s">
        <v>372</v>
      </c>
      <c r="I25" s="1" t="str">
        <f>+LeyCC[[#This Row],[Artículo]]&amp;" ["&amp;LeyCC[[#This Row],[letra/número]]&amp;"] "&amp;LeyCC[[#This Row],[Texto Artículo]]</f>
        <v>Artículo 02 [l] Transparencia: es deber del Estado facilitar el acceso oportuno y adecuado a la información sobre cambio climático, fomentando la difusión y sensibilización en la materia y reduciendo las asimetrías de información.</v>
      </c>
      <c r="J25" s="1" t="s">
        <v>445</v>
      </c>
      <c r="K25" s="9" t="s">
        <v>454</v>
      </c>
      <c r="L25" s="1" t="str">
        <f>+LeyCC[[#This Row],[Título]]&amp;"-"&amp;LeyCC[[#This Row],[Párrafo]]</f>
        <v>I-II</v>
      </c>
      <c r="M25" s="8" t="str">
        <f>+VLOOKUP(LeyCC[[#This Row],[Clave]],Hoja2!$D$4:$H$23,2,0)</f>
        <v>02</v>
      </c>
      <c r="N25" s="1" t="str">
        <f>+VLOOKUP(LeyCC[[#This Row],[Clave]],Hoja2!$D$4:$H$23,5,0)</f>
        <v>II. De los principios</v>
      </c>
    </row>
    <row r="26" spans="1:14" ht="48" x14ac:dyDescent="0.3">
      <c r="A26" s="2" t="s">
        <v>1</v>
      </c>
      <c r="B26" s="2" t="s">
        <v>0</v>
      </c>
      <c r="C26" s="2" t="s">
        <v>20</v>
      </c>
      <c r="D26" s="2" t="s">
        <v>4</v>
      </c>
      <c r="E26" s="2" t="s">
        <v>384</v>
      </c>
      <c r="F26" s="2" t="s">
        <v>377</v>
      </c>
      <c r="G26" s="3" t="s">
        <v>17</v>
      </c>
      <c r="H26" s="1" t="s">
        <v>373</v>
      </c>
      <c r="I26" s="1" t="str">
        <f>+LeyCC[[#This Row],[Artículo]]&amp;" ["&amp;LeyCC[[#This Row],[letra/número]]&amp;"] "&amp;LeyCC[[#This Row],[Texto Artículo]]</f>
        <v>Artículo 02 [m] Transversalidad: la actuación del Estado para la gestión del cambio climático debe promover la participación coordinada del Gobierno a nivel central, regional y local, así como la participación del sector privado, la academia y la sociedad civil.</v>
      </c>
      <c r="J26" s="1" t="s">
        <v>445</v>
      </c>
      <c r="K26" s="9" t="s">
        <v>454</v>
      </c>
      <c r="L26" s="1" t="str">
        <f>+LeyCC[[#This Row],[Título]]&amp;"-"&amp;LeyCC[[#This Row],[Párrafo]]</f>
        <v>I-II</v>
      </c>
      <c r="M26" s="8" t="str">
        <f>+VLOOKUP(LeyCC[[#This Row],[Clave]],Hoja2!$D$4:$H$23,2,0)</f>
        <v>02</v>
      </c>
      <c r="N26" s="1" t="str">
        <f>+VLOOKUP(LeyCC[[#This Row],[Clave]],Hoja2!$D$4:$H$23,5,0)</f>
        <v>II. De los principios</v>
      </c>
    </row>
    <row r="27" spans="1:14" ht="48" x14ac:dyDescent="0.3">
      <c r="A27" s="2" t="s">
        <v>1</v>
      </c>
      <c r="B27" s="2" t="s">
        <v>0</v>
      </c>
      <c r="C27" s="2" t="s">
        <v>20</v>
      </c>
      <c r="D27" s="2" t="s">
        <v>4</v>
      </c>
      <c r="E27" s="2" t="s">
        <v>384</v>
      </c>
      <c r="F27" s="2" t="s">
        <v>377</v>
      </c>
      <c r="G27" s="3" t="s">
        <v>18</v>
      </c>
      <c r="H27" s="1" t="s">
        <v>374</v>
      </c>
      <c r="I27" s="1" t="str">
        <f>+LeyCC[[#This Row],[Artículo]]&amp;" ["&amp;LeyCC[[#This Row],[letra/número]]&amp;"] "&amp;LeyCC[[#This Row],[Texto Artículo]]</f>
        <v>Artículo 02 [n] Coherencia: los instrumentos de gestión del cambio climático deben ser complementarios y congruentes para potenciar sinergias y evitar contradicciones, con el fin de generar una mayor efectividad en el desarrollo de medidas de mitigación y adaptación.</v>
      </c>
      <c r="J27" s="1" t="s">
        <v>445</v>
      </c>
      <c r="K27" s="9" t="s">
        <v>454</v>
      </c>
      <c r="L27" s="1" t="str">
        <f>+LeyCC[[#This Row],[Título]]&amp;"-"&amp;LeyCC[[#This Row],[Párrafo]]</f>
        <v>I-II</v>
      </c>
      <c r="M27" s="8" t="str">
        <f>+VLOOKUP(LeyCC[[#This Row],[Clave]],Hoja2!$D$4:$H$23,2,0)</f>
        <v>02</v>
      </c>
      <c r="N27" s="1" t="str">
        <f>+VLOOKUP(LeyCC[[#This Row],[Clave]],Hoja2!$D$4:$H$23,5,0)</f>
        <v>II. De los principios</v>
      </c>
    </row>
    <row r="28" spans="1:14" ht="48" x14ac:dyDescent="0.3">
      <c r="A28" s="2" t="s">
        <v>1</v>
      </c>
      <c r="B28" s="2" t="s">
        <v>0</v>
      </c>
      <c r="C28" s="2" t="s">
        <v>20</v>
      </c>
      <c r="D28" s="2" t="s">
        <v>4</v>
      </c>
      <c r="E28" s="2" t="s">
        <v>384</v>
      </c>
      <c r="F28" s="2" t="s">
        <v>377</v>
      </c>
      <c r="G28" s="3" t="s">
        <v>19</v>
      </c>
      <c r="H28" s="1" t="s">
        <v>375</v>
      </c>
      <c r="I28" s="1" t="str">
        <f>+LeyCC[[#This Row],[Artículo]]&amp;" ["&amp;LeyCC[[#This Row],[letra/número]]&amp;"] "&amp;LeyCC[[#This Row],[Texto Artículo]]</f>
        <v>Artículo 02 [o] Flexibilidad: los instrumentos de gestión del cambio climático deben tener la capacidad de incorporar nuevas medidas en función de sus evaluaciones y lecciones aprendidas, como también de incorporar nuevos conocimientos científicos y necesidades.</v>
      </c>
      <c r="J28" s="1" t="s">
        <v>445</v>
      </c>
      <c r="K28" s="9" t="s">
        <v>454</v>
      </c>
      <c r="L28" s="1" t="str">
        <f>+LeyCC[[#This Row],[Título]]&amp;"-"&amp;LeyCC[[#This Row],[Párrafo]]</f>
        <v>I-II</v>
      </c>
      <c r="M28" s="8" t="str">
        <f>+VLOOKUP(LeyCC[[#This Row],[Clave]],Hoja2!$D$4:$H$23,2,0)</f>
        <v>02</v>
      </c>
      <c r="N28" s="1" t="str">
        <f>+VLOOKUP(LeyCC[[#This Row],[Clave]],Hoja2!$D$4:$H$23,5,0)</f>
        <v>II. De los principios</v>
      </c>
    </row>
    <row r="29" spans="1:14" ht="48" x14ac:dyDescent="0.3">
      <c r="A29" s="2" t="s">
        <v>1</v>
      </c>
      <c r="B29" s="2" t="s">
        <v>0</v>
      </c>
      <c r="C29" s="2" t="s">
        <v>21</v>
      </c>
      <c r="D29" s="2" t="s">
        <v>22</v>
      </c>
      <c r="E29" s="2" t="s">
        <v>385</v>
      </c>
      <c r="F29" s="2" t="s">
        <v>22</v>
      </c>
      <c r="G29" s="3" t="s">
        <v>5</v>
      </c>
      <c r="H29" s="1" t="s">
        <v>32</v>
      </c>
      <c r="I29" s="1" t="str">
        <f>+LeyCC[[#This Row],[Artículo]]&amp;" ["&amp;LeyCC[[#This Row],[letra/número]]&amp;"] "&amp;LeyCC[[#This Row],[Texto Artículo]]</f>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v>
      </c>
      <c r="J29" s="1" t="s">
        <v>445</v>
      </c>
      <c r="K29" s="9" t="s">
        <v>454</v>
      </c>
      <c r="L29" s="1" t="str">
        <f>+LeyCC[[#This Row],[Título]]&amp;"-"&amp;LeyCC[[#This Row],[Párrafo]]</f>
        <v>I-III</v>
      </c>
      <c r="M29" s="8" t="str">
        <f>+VLOOKUP(LeyCC[[#This Row],[Clave]],Hoja2!$D$4:$H$23,2,0)</f>
        <v>03</v>
      </c>
      <c r="N29" s="1" t="str">
        <f>+VLOOKUP(LeyCC[[#This Row],[Clave]],Hoja2!$D$4:$H$23,5,0)</f>
        <v>III. Definiciones</v>
      </c>
    </row>
    <row r="30" spans="1:14" ht="48" x14ac:dyDescent="0.3">
      <c r="A30" s="2" t="s">
        <v>1</v>
      </c>
      <c r="B30" s="2" t="s">
        <v>0</v>
      </c>
      <c r="C30" s="2" t="s">
        <v>21</v>
      </c>
      <c r="D30" s="2" t="s">
        <v>22</v>
      </c>
      <c r="E30" s="2" t="s">
        <v>385</v>
      </c>
      <c r="F30" s="2" t="s">
        <v>22</v>
      </c>
      <c r="G30" s="3" t="s">
        <v>6</v>
      </c>
      <c r="H30" s="1" t="s">
        <v>33</v>
      </c>
      <c r="I30" s="1" t="str">
        <f>+LeyCC[[#This Row],[Artículo]]&amp;" ["&amp;LeyCC[[#This Row],[letra/número]]&amp;"] "&amp;LeyCC[[#This Row],[Texto Artículo]]</f>
        <v>Artículo 03 [b] Cambio climático: cambio de clima atribuido directa o indirectamente a la actividad humana que altera la composición de la atmósfera mundial y que se suma a la variabilidad natural del clima observada durante períodos de tiempo comparables.</v>
      </c>
      <c r="J30" s="1" t="s">
        <v>445</v>
      </c>
      <c r="K30" s="9" t="s">
        <v>454</v>
      </c>
      <c r="L30" s="1" t="str">
        <f>+LeyCC[[#This Row],[Título]]&amp;"-"&amp;LeyCC[[#This Row],[Párrafo]]</f>
        <v>I-III</v>
      </c>
      <c r="M30" s="8" t="str">
        <f>+VLOOKUP(LeyCC[[#This Row],[Clave]],Hoja2!$D$4:$H$23,2,0)</f>
        <v>03</v>
      </c>
      <c r="N30" s="1" t="str">
        <f>+VLOOKUP(LeyCC[[#This Row],[Clave]],Hoja2!$D$4:$H$23,5,0)</f>
        <v>III. Definiciones</v>
      </c>
    </row>
    <row r="31" spans="1:14" ht="60" x14ac:dyDescent="0.3">
      <c r="A31" s="2" t="s">
        <v>1</v>
      </c>
      <c r="B31" s="2" t="s">
        <v>0</v>
      </c>
      <c r="C31" s="2" t="s">
        <v>21</v>
      </c>
      <c r="D31" s="2" t="s">
        <v>22</v>
      </c>
      <c r="E31" s="2" t="s">
        <v>385</v>
      </c>
      <c r="F31" s="2" t="s">
        <v>22</v>
      </c>
      <c r="G31" s="3" t="s">
        <v>7</v>
      </c>
      <c r="H31" s="1" t="s">
        <v>34</v>
      </c>
      <c r="I31" s="1" t="str">
        <f>+LeyCC[[#This Row],[Artículo]]&amp;" ["&amp;LeyCC[[#This Row],[letra/número]]&amp;"] "&amp;LeyCC[[#This Row],[Texto Artículo]]</f>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v>
      </c>
      <c r="J31" s="1" t="s">
        <v>445</v>
      </c>
      <c r="K31" s="9" t="s">
        <v>454</v>
      </c>
      <c r="L31" s="1" t="str">
        <f>+LeyCC[[#This Row],[Título]]&amp;"-"&amp;LeyCC[[#This Row],[Párrafo]]</f>
        <v>I-III</v>
      </c>
      <c r="M31" s="8" t="str">
        <f>+VLOOKUP(LeyCC[[#This Row],[Clave]],Hoja2!$D$4:$H$23,2,0)</f>
        <v>03</v>
      </c>
      <c r="N31" s="1" t="str">
        <f>+VLOOKUP(LeyCC[[#This Row],[Clave]],Hoja2!$D$4:$H$23,5,0)</f>
        <v>III. Definiciones</v>
      </c>
    </row>
    <row r="32" spans="1:14" ht="60" x14ac:dyDescent="0.3">
      <c r="A32" s="2" t="s">
        <v>1</v>
      </c>
      <c r="B32" s="2" t="s">
        <v>0</v>
      </c>
      <c r="C32" s="2" t="s">
        <v>21</v>
      </c>
      <c r="D32" s="2" t="s">
        <v>22</v>
      </c>
      <c r="E32" s="2" t="s">
        <v>385</v>
      </c>
      <c r="F32" s="2" t="s">
        <v>22</v>
      </c>
      <c r="G32" s="3" t="s">
        <v>8</v>
      </c>
      <c r="H32" s="1" t="s">
        <v>36</v>
      </c>
      <c r="I32" s="1" t="str">
        <f>+LeyCC[[#This Row],[Artículo]]&amp;" ["&amp;LeyCC[[#This Row],[letra/número]]&amp;"] "&amp;LeyCC[[#This Row],[Texto Artículo]]</f>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v>
      </c>
      <c r="J32" s="1" t="s">
        <v>445</v>
      </c>
      <c r="K32" s="9" t="s">
        <v>454</v>
      </c>
      <c r="L32" s="1" t="str">
        <f>+LeyCC[[#This Row],[Título]]&amp;"-"&amp;LeyCC[[#This Row],[Párrafo]]</f>
        <v>I-III</v>
      </c>
      <c r="M32" s="8" t="str">
        <f>+VLOOKUP(LeyCC[[#This Row],[Clave]],Hoja2!$D$4:$H$23,2,0)</f>
        <v>03</v>
      </c>
      <c r="N32" s="1" t="str">
        <f>+VLOOKUP(LeyCC[[#This Row],[Clave]],Hoja2!$D$4:$H$23,5,0)</f>
        <v>III. Definiciones</v>
      </c>
    </row>
    <row r="33" spans="1:14" ht="24" x14ac:dyDescent="0.3">
      <c r="A33" s="2" t="s">
        <v>1</v>
      </c>
      <c r="B33" s="2" t="s">
        <v>0</v>
      </c>
      <c r="C33" s="2" t="s">
        <v>21</v>
      </c>
      <c r="D33" s="2" t="s">
        <v>22</v>
      </c>
      <c r="E33" s="2" t="s">
        <v>385</v>
      </c>
      <c r="F33" s="2" t="s">
        <v>22</v>
      </c>
      <c r="G33" s="3" t="s">
        <v>9</v>
      </c>
      <c r="H33" s="1" t="s">
        <v>35</v>
      </c>
      <c r="I33" s="1" t="str">
        <f>+LeyCC[[#This Row],[Artículo]]&amp;" ["&amp;LeyCC[[#This Row],[letra/número]]&amp;"] "&amp;LeyCC[[#This Row],[Texto Artículo]]</f>
        <v>Artículo 03 [e] Convención: Convención Marco de las Naciones Unidas sobre el Cambio Climático, adoptada en Nueva York el 9 de mayo de 1992.</v>
      </c>
      <c r="J33" s="1" t="s">
        <v>445</v>
      </c>
      <c r="K33" s="9" t="s">
        <v>454</v>
      </c>
      <c r="L33" s="1" t="str">
        <f>+LeyCC[[#This Row],[Título]]&amp;"-"&amp;LeyCC[[#This Row],[Párrafo]]</f>
        <v>I-III</v>
      </c>
      <c r="M33" s="8" t="str">
        <f>+VLOOKUP(LeyCC[[#This Row],[Clave]],Hoja2!$D$4:$H$23,2,0)</f>
        <v>03</v>
      </c>
      <c r="N33" s="1" t="str">
        <f>+VLOOKUP(LeyCC[[#This Row],[Clave]],Hoja2!$D$4:$H$23,5,0)</f>
        <v>III. Definiciones</v>
      </c>
    </row>
    <row r="34" spans="1:14" ht="48" x14ac:dyDescent="0.3">
      <c r="A34" s="2" t="s">
        <v>1</v>
      </c>
      <c r="B34" s="2" t="s">
        <v>0</v>
      </c>
      <c r="C34" s="2" t="s">
        <v>21</v>
      </c>
      <c r="D34" s="2" t="s">
        <v>22</v>
      </c>
      <c r="E34" s="2" t="s">
        <v>385</v>
      </c>
      <c r="F34" s="2" t="s">
        <v>22</v>
      </c>
      <c r="G34" s="3" t="s">
        <v>10</v>
      </c>
      <c r="H34" s="1" t="s">
        <v>37</v>
      </c>
      <c r="I34" s="1" t="str">
        <f>+LeyCC[[#This Row],[Artículo]]&amp;" ["&amp;LeyCC[[#This Row],[letra/número]]&amp;"] "&amp;LeyCC[[#This Row],[Texto Artículo]]</f>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v>
      </c>
      <c r="J34" s="1" t="s">
        <v>445</v>
      </c>
      <c r="K34" s="9" t="s">
        <v>454</v>
      </c>
      <c r="L34" s="1" t="str">
        <f>+LeyCC[[#This Row],[Título]]&amp;"-"&amp;LeyCC[[#This Row],[Párrafo]]</f>
        <v>I-III</v>
      </c>
      <c r="M34" s="8" t="str">
        <f>+VLOOKUP(LeyCC[[#This Row],[Clave]],Hoja2!$D$4:$H$23,2,0)</f>
        <v>03</v>
      </c>
      <c r="N34" s="1" t="str">
        <f>+VLOOKUP(LeyCC[[#This Row],[Clave]],Hoja2!$D$4:$H$23,5,0)</f>
        <v>III. Definiciones</v>
      </c>
    </row>
    <row r="35" spans="1:14" ht="60" x14ac:dyDescent="0.3">
      <c r="A35" s="2" t="s">
        <v>1</v>
      </c>
      <c r="B35" s="2" t="s">
        <v>0</v>
      </c>
      <c r="C35" s="2" t="s">
        <v>21</v>
      </c>
      <c r="D35" s="2" t="s">
        <v>22</v>
      </c>
      <c r="E35" s="2" t="s">
        <v>385</v>
      </c>
      <c r="F35" s="2" t="s">
        <v>22</v>
      </c>
      <c r="G35" s="3" t="s">
        <v>11</v>
      </c>
      <c r="H35" s="1" t="s">
        <v>38</v>
      </c>
      <c r="I35" s="1" t="str">
        <f>+LeyCC[[#This Row],[Artículo]]&amp;" ["&amp;LeyCC[[#This Row],[letra/número]]&amp;"] "&amp;LeyCC[[#This Row],[Texto Artículo]]</f>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v>
      </c>
      <c r="J35" s="1" t="s">
        <v>445</v>
      </c>
      <c r="K35" s="9" t="s">
        <v>454</v>
      </c>
      <c r="L35" s="1" t="str">
        <f>+LeyCC[[#This Row],[Título]]&amp;"-"&amp;LeyCC[[#This Row],[Párrafo]]</f>
        <v>I-III</v>
      </c>
      <c r="M35" s="8" t="str">
        <f>+VLOOKUP(LeyCC[[#This Row],[Clave]],Hoja2!$D$4:$H$23,2,0)</f>
        <v>03</v>
      </c>
      <c r="N35" s="1" t="str">
        <f>+VLOOKUP(LeyCC[[#This Row],[Clave]],Hoja2!$D$4:$H$23,5,0)</f>
        <v>III. Definiciones</v>
      </c>
    </row>
    <row r="36" spans="1:14" ht="60" x14ac:dyDescent="0.3">
      <c r="A36" s="2" t="s">
        <v>1</v>
      </c>
      <c r="B36" s="2" t="s">
        <v>0</v>
      </c>
      <c r="C36" s="2" t="s">
        <v>21</v>
      </c>
      <c r="D36" s="2" t="s">
        <v>22</v>
      </c>
      <c r="E36" s="2" t="s">
        <v>385</v>
      </c>
      <c r="F36" s="2" t="s">
        <v>22</v>
      </c>
      <c r="G36" s="3" t="s">
        <v>12</v>
      </c>
      <c r="H36" s="1" t="s">
        <v>39</v>
      </c>
      <c r="I36" s="1" t="str">
        <f>+LeyCC[[#This Row],[Artículo]]&amp;" ["&amp;LeyCC[[#This Row],[letra/número]]&amp;"] "&amp;LeyCC[[#This Row],[Texto Artículo]]</f>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v>
      </c>
      <c r="J36" s="1" t="s">
        <v>445</v>
      </c>
      <c r="K36" s="9" t="s">
        <v>454</v>
      </c>
      <c r="L36" s="1" t="str">
        <f>+LeyCC[[#This Row],[Título]]&amp;"-"&amp;LeyCC[[#This Row],[Párrafo]]</f>
        <v>I-III</v>
      </c>
      <c r="M36" s="8" t="str">
        <f>+VLOOKUP(LeyCC[[#This Row],[Clave]],Hoja2!$D$4:$H$23,2,0)</f>
        <v>03</v>
      </c>
      <c r="N36" s="1" t="str">
        <f>+VLOOKUP(LeyCC[[#This Row],[Clave]],Hoja2!$D$4:$H$23,5,0)</f>
        <v>III. Definiciones</v>
      </c>
    </row>
    <row r="37" spans="1:14" ht="96" x14ac:dyDescent="0.3">
      <c r="A37" s="2" t="s">
        <v>1</v>
      </c>
      <c r="B37" s="2" t="s">
        <v>0</v>
      </c>
      <c r="C37" s="2" t="s">
        <v>21</v>
      </c>
      <c r="D37" s="2" t="s">
        <v>22</v>
      </c>
      <c r="E37" s="2" t="s">
        <v>385</v>
      </c>
      <c r="F37" s="2" t="s">
        <v>22</v>
      </c>
      <c r="G37" s="3" t="s">
        <v>13</v>
      </c>
      <c r="H37" s="1" t="s">
        <v>42</v>
      </c>
      <c r="I37" s="1" t="str">
        <f>+LeyCC[[#This Row],[Artículo]]&amp;" ["&amp;LeyCC[[#This Row],[letra/número]]&amp;"] "&amp;LeyCC[[#This Row],[Texto Artículo]]</f>
        <v>Artículo 03 [i] 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v>
      </c>
      <c r="J37" s="1" t="s">
        <v>445</v>
      </c>
      <c r="K37" s="9" t="s">
        <v>454</v>
      </c>
      <c r="L37" s="1" t="str">
        <f>+LeyCC[[#This Row],[Título]]&amp;"-"&amp;LeyCC[[#This Row],[Párrafo]]</f>
        <v>I-III</v>
      </c>
      <c r="M37" s="8" t="str">
        <f>+VLOOKUP(LeyCC[[#This Row],[Clave]],Hoja2!$D$4:$H$23,2,0)</f>
        <v>03</v>
      </c>
      <c r="N37" s="1" t="str">
        <f>+VLOOKUP(LeyCC[[#This Row],[Clave]],Hoja2!$D$4:$H$23,5,0)</f>
        <v>III. Definiciones</v>
      </c>
    </row>
    <row r="38" spans="1:14" ht="48" x14ac:dyDescent="0.3">
      <c r="A38" s="2" t="s">
        <v>1</v>
      </c>
      <c r="B38" s="2" t="s">
        <v>0</v>
      </c>
      <c r="C38" s="2" t="s">
        <v>21</v>
      </c>
      <c r="D38" s="2" t="s">
        <v>22</v>
      </c>
      <c r="E38" s="2" t="s">
        <v>385</v>
      </c>
      <c r="F38" s="2" t="s">
        <v>22</v>
      </c>
      <c r="G38" s="3" t="s">
        <v>14</v>
      </c>
      <c r="H38" s="1" t="s">
        <v>40</v>
      </c>
      <c r="I38" s="1" t="str">
        <f>+LeyCC[[#This Row],[Artículo]]&amp;" ["&amp;LeyCC[[#This Row],[letra/número]]&amp;"] "&amp;LeyCC[[#This Row],[Texto Artículo]]</f>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v>
      </c>
      <c r="J38" s="1" t="s">
        <v>445</v>
      </c>
      <c r="K38" s="9" t="s">
        <v>454</v>
      </c>
      <c r="L38" s="1" t="str">
        <f>+LeyCC[[#This Row],[Título]]&amp;"-"&amp;LeyCC[[#This Row],[Párrafo]]</f>
        <v>I-III</v>
      </c>
      <c r="M38" s="8" t="str">
        <f>+VLOOKUP(LeyCC[[#This Row],[Clave]],Hoja2!$D$4:$H$23,2,0)</f>
        <v>03</v>
      </c>
      <c r="N38" s="1" t="str">
        <f>+VLOOKUP(LeyCC[[#This Row],[Clave]],Hoja2!$D$4:$H$23,5,0)</f>
        <v>III. Definiciones</v>
      </c>
    </row>
    <row r="39" spans="1:14" ht="72" x14ac:dyDescent="0.3">
      <c r="A39" s="2" t="s">
        <v>1</v>
      </c>
      <c r="B39" s="2" t="s">
        <v>0</v>
      </c>
      <c r="C39" s="2" t="s">
        <v>21</v>
      </c>
      <c r="D39" s="2" t="s">
        <v>22</v>
      </c>
      <c r="E39" s="2" t="s">
        <v>385</v>
      </c>
      <c r="F39" s="2" t="s">
        <v>22</v>
      </c>
      <c r="G39" s="3" t="s">
        <v>15</v>
      </c>
      <c r="H39" s="1" t="s">
        <v>41</v>
      </c>
      <c r="I39" s="1" t="str">
        <f>+LeyCC[[#This Row],[Artículo]]&amp;" ["&amp;LeyCC[[#This Row],[letra/número]]&amp;"] "&amp;LeyCC[[#This Row],[Texto Artículo]]</f>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v>
      </c>
      <c r="J39" s="1" t="s">
        <v>445</v>
      </c>
      <c r="K39" s="9" t="s">
        <v>454</v>
      </c>
      <c r="L39" s="1" t="str">
        <f>+LeyCC[[#This Row],[Título]]&amp;"-"&amp;LeyCC[[#This Row],[Párrafo]]</f>
        <v>I-III</v>
      </c>
      <c r="M39" s="8" t="str">
        <f>+VLOOKUP(LeyCC[[#This Row],[Clave]],Hoja2!$D$4:$H$23,2,0)</f>
        <v>03</v>
      </c>
      <c r="N39" s="1" t="str">
        <f>+VLOOKUP(LeyCC[[#This Row],[Clave]],Hoja2!$D$4:$H$23,5,0)</f>
        <v>III. Definiciones</v>
      </c>
    </row>
    <row r="40" spans="1:14" ht="108" x14ac:dyDescent="0.3">
      <c r="A40" s="2" t="s">
        <v>1</v>
      </c>
      <c r="B40" s="2" t="s">
        <v>0</v>
      </c>
      <c r="C40" s="2" t="s">
        <v>21</v>
      </c>
      <c r="D40" s="2" t="s">
        <v>22</v>
      </c>
      <c r="E40" s="2" t="s">
        <v>385</v>
      </c>
      <c r="F40" s="2" t="s">
        <v>22</v>
      </c>
      <c r="G40" s="3" t="s">
        <v>16</v>
      </c>
      <c r="H40" s="1" t="s">
        <v>43</v>
      </c>
      <c r="I40" s="1" t="str">
        <f>+LeyCC[[#This Row],[Artículo]]&amp;" ["&amp;LeyCC[[#This Row],[letra/número]]&amp;"] "&amp;LeyCC[[#This Row],[Texto Artículo]]</f>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v>
      </c>
      <c r="J40" s="1" t="s">
        <v>445</v>
      </c>
      <c r="K40" s="9" t="s">
        <v>454</v>
      </c>
      <c r="L40" s="1" t="str">
        <f>+LeyCC[[#This Row],[Título]]&amp;"-"&amp;LeyCC[[#This Row],[Párrafo]]</f>
        <v>I-III</v>
      </c>
      <c r="M40" s="8" t="str">
        <f>+VLOOKUP(LeyCC[[#This Row],[Clave]],Hoja2!$D$4:$H$23,2,0)</f>
        <v>03</v>
      </c>
      <c r="N40" s="1" t="str">
        <f>+VLOOKUP(LeyCC[[#This Row],[Clave]],Hoja2!$D$4:$H$23,5,0)</f>
        <v>III. Definiciones</v>
      </c>
    </row>
    <row r="41" spans="1:14" ht="48" x14ac:dyDescent="0.3">
      <c r="A41" s="2" t="s">
        <v>1</v>
      </c>
      <c r="B41" s="2" t="s">
        <v>0</v>
      </c>
      <c r="C41" s="2" t="s">
        <v>21</v>
      </c>
      <c r="D41" s="2" t="s">
        <v>22</v>
      </c>
      <c r="E41" s="2" t="s">
        <v>385</v>
      </c>
      <c r="F41" s="2" t="s">
        <v>22</v>
      </c>
      <c r="G41" s="3" t="s">
        <v>17</v>
      </c>
      <c r="H41" s="1" t="s">
        <v>44</v>
      </c>
      <c r="I41" s="1" t="str">
        <f>+LeyCC[[#This Row],[Artículo]]&amp;" ["&amp;LeyCC[[#This Row],[letra/número]]&amp;"] "&amp;LeyCC[[#This Row],[Texto Artículo]]</f>
        <v>Artículo 03 [m] Neutralidad de emisiones de gases de efecto invernadero: estado de equilibrio entre las emisiones y absorciones de gases de efecto invernadero antropógenas, en un periodo específico, considerando que las emisiones son iguales o menores a las absorciones.</v>
      </c>
      <c r="J41" s="1" t="s">
        <v>445</v>
      </c>
      <c r="K41" s="9" t="s">
        <v>454</v>
      </c>
      <c r="L41" s="1" t="str">
        <f>+LeyCC[[#This Row],[Título]]&amp;"-"&amp;LeyCC[[#This Row],[Párrafo]]</f>
        <v>I-III</v>
      </c>
      <c r="M41" s="8" t="str">
        <f>+VLOOKUP(LeyCC[[#This Row],[Clave]],Hoja2!$D$4:$H$23,2,0)</f>
        <v>03</v>
      </c>
      <c r="N41" s="1" t="str">
        <f>+VLOOKUP(LeyCC[[#This Row],[Clave]],Hoja2!$D$4:$H$23,5,0)</f>
        <v>III. Definiciones</v>
      </c>
    </row>
    <row r="42" spans="1:14" ht="60" x14ac:dyDescent="0.3">
      <c r="A42" s="2" t="s">
        <v>1</v>
      </c>
      <c r="B42" s="2" t="s">
        <v>0</v>
      </c>
      <c r="C42" s="2" t="s">
        <v>21</v>
      </c>
      <c r="D42" s="2" t="s">
        <v>22</v>
      </c>
      <c r="E42" s="2" t="s">
        <v>385</v>
      </c>
      <c r="F42" s="2" t="s">
        <v>22</v>
      </c>
      <c r="G42" s="3" t="s">
        <v>18</v>
      </c>
      <c r="H42" s="1" t="s">
        <v>45</v>
      </c>
      <c r="I42" s="1" t="str">
        <f>+LeyCC[[#This Row],[Artículo]]&amp;" ["&amp;LeyCC[[#This Row],[letra/número]]&amp;"] "&amp;LeyCC[[#This Row],[Texto Artículo]]</f>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v>
      </c>
      <c r="J42" s="1" t="s">
        <v>445</v>
      </c>
      <c r="K42" s="9" t="s">
        <v>454</v>
      </c>
      <c r="L42" s="1" t="str">
        <f>+LeyCC[[#This Row],[Título]]&amp;"-"&amp;LeyCC[[#This Row],[Párrafo]]</f>
        <v>I-III</v>
      </c>
      <c r="M42" s="8" t="str">
        <f>+VLOOKUP(LeyCC[[#This Row],[Clave]],Hoja2!$D$4:$H$23,2,0)</f>
        <v>03</v>
      </c>
      <c r="N42" s="1" t="str">
        <f>+VLOOKUP(LeyCC[[#This Row],[Clave]],Hoja2!$D$4:$H$23,5,0)</f>
        <v>III. Definiciones</v>
      </c>
    </row>
    <row r="43" spans="1:14" ht="60" x14ac:dyDescent="0.3">
      <c r="A43" s="2" t="s">
        <v>1</v>
      </c>
      <c r="B43" s="2" t="s">
        <v>0</v>
      </c>
      <c r="C43" s="2" t="s">
        <v>21</v>
      </c>
      <c r="D43" s="2" t="s">
        <v>22</v>
      </c>
      <c r="E43" s="2" t="s">
        <v>385</v>
      </c>
      <c r="F43" s="2" t="s">
        <v>22</v>
      </c>
      <c r="G43" s="3" t="s">
        <v>19</v>
      </c>
      <c r="H43" s="1" t="s">
        <v>46</v>
      </c>
      <c r="I43" s="1" t="str">
        <f>+LeyCC[[#This Row],[Artículo]]&amp;" ["&amp;LeyCC[[#This Row],[letra/número]]&amp;"] "&amp;LeyCC[[#This Row],[Texto Artículo]]</f>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v>
      </c>
      <c r="J43" s="1" t="s">
        <v>445</v>
      </c>
      <c r="K43" s="9" t="s">
        <v>454</v>
      </c>
      <c r="L43" s="1" t="str">
        <f>+LeyCC[[#This Row],[Título]]&amp;"-"&amp;LeyCC[[#This Row],[Párrafo]]</f>
        <v>I-III</v>
      </c>
      <c r="M43" s="8" t="str">
        <f>+VLOOKUP(LeyCC[[#This Row],[Clave]],Hoja2!$D$4:$H$23,2,0)</f>
        <v>03</v>
      </c>
      <c r="N43" s="1" t="str">
        <f>+VLOOKUP(LeyCC[[#This Row],[Clave]],Hoja2!$D$4:$H$23,5,0)</f>
        <v>III. Definiciones</v>
      </c>
    </row>
    <row r="44" spans="1:14" ht="84" x14ac:dyDescent="0.3">
      <c r="A44" s="2" t="s">
        <v>1</v>
      </c>
      <c r="B44" s="2" t="s">
        <v>0</v>
      </c>
      <c r="C44" s="2" t="s">
        <v>21</v>
      </c>
      <c r="D44" s="2" t="s">
        <v>22</v>
      </c>
      <c r="E44" s="2" t="s">
        <v>385</v>
      </c>
      <c r="F44" s="2" t="s">
        <v>22</v>
      </c>
      <c r="G44" s="3" t="s">
        <v>23</v>
      </c>
      <c r="H44" s="1" t="s">
        <v>47</v>
      </c>
      <c r="I44" s="1" t="str">
        <f>+LeyCC[[#This Row],[Artículo]]&amp;" ["&amp;LeyCC[[#This Row],[letra/número]]&amp;"] "&amp;LeyCC[[#This Row],[Texto Artículo]]</f>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v>
      </c>
      <c r="J44" s="1" t="s">
        <v>445</v>
      </c>
      <c r="K44" s="9" t="s">
        <v>454</v>
      </c>
      <c r="L44" s="1" t="str">
        <f>+LeyCC[[#This Row],[Título]]&amp;"-"&amp;LeyCC[[#This Row],[Párrafo]]</f>
        <v>I-III</v>
      </c>
      <c r="M44" s="8" t="str">
        <f>+VLOOKUP(LeyCC[[#This Row],[Clave]],Hoja2!$D$4:$H$23,2,0)</f>
        <v>03</v>
      </c>
      <c r="N44" s="1" t="str">
        <f>+VLOOKUP(LeyCC[[#This Row],[Clave]],Hoja2!$D$4:$H$23,5,0)</f>
        <v>III. Definiciones</v>
      </c>
    </row>
    <row r="45" spans="1:14" ht="48" x14ac:dyDescent="0.3">
      <c r="A45" s="2" t="s">
        <v>1</v>
      </c>
      <c r="B45" s="2" t="s">
        <v>0</v>
      </c>
      <c r="C45" s="2" t="s">
        <v>21</v>
      </c>
      <c r="D45" s="2" t="s">
        <v>22</v>
      </c>
      <c r="E45" s="2" t="s">
        <v>385</v>
      </c>
      <c r="F45" s="2" t="s">
        <v>22</v>
      </c>
      <c r="G45" s="3" t="s">
        <v>24</v>
      </c>
      <c r="H45" s="1" t="s">
        <v>48</v>
      </c>
      <c r="I45" s="1" t="str">
        <f>+LeyCC[[#This Row],[Artículo]]&amp;" ["&amp;LeyCC[[#This Row],[letra/número]]&amp;"] "&amp;LeyCC[[#This Row],[Texto Artículo]]</f>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v>
      </c>
      <c r="J45" s="1" t="s">
        <v>445</v>
      </c>
      <c r="K45" s="9" t="s">
        <v>454</v>
      </c>
      <c r="L45" s="1" t="str">
        <f>+LeyCC[[#This Row],[Título]]&amp;"-"&amp;LeyCC[[#This Row],[Párrafo]]</f>
        <v>I-III</v>
      </c>
      <c r="M45" s="8" t="str">
        <f>+VLOOKUP(LeyCC[[#This Row],[Clave]],Hoja2!$D$4:$H$23,2,0)</f>
        <v>03</v>
      </c>
      <c r="N45" s="1" t="str">
        <f>+VLOOKUP(LeyCC[[#This Row],[Clave]],Hoja2!$D$4:$H$23,5,0)</f>
        <v>III. Definiciones</v>
      </c>
    </row>
    <row r="46" spans="1:14" ht="60" x14ac:dyDescent="0.3">
      <c r="A46" s="2" t="s">
        <v>1</v>
      </c>
      <c r="B46" s="2" t="s">
        <v>0</v>
      </c>
      <c r="C46" s="2" t="s">
        <v>21</v>
      </c>
      <c r="D46" s="2" t="s">
        <v>22</v>
      </c>
      <c r="E46" s="2" t="s">
        <v>385</v>
      </c>
      <c r="F46" s="2" t="s">
        <v>22</v>
      </c>
      <c r="G46" s="3" t="s">
        <v>25</v>
      </c>
      <c r="H46" s="1" t="s">
        <v>49</v>
      </c>
      <c r="I46" s="1" t="str">
        <f>+LeyCC[[#This Row],[Artículo]]&amp;" ["&amp;LeyCC[[#This Row],[letra/número]]&amp;"] "&amp;LeyCC[[#This Row],[Texto Artículo]]</f>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v>
      </c>
      <c r="J46" s="1" t="s">
        <v>445</v>
      </c>
      <c r="K46" s="9" t="s">
        <v>454</v>
      </c>
      <c r="L46" s="1" t="str">
        <f>+LeyCC[[#This Row],[Título]]&amp;"-"&amp;LeyCC[[#This Row],[Párrafo]]</f>
        <v>I-III</v>
      </c>
      <c r="M46" s="8" t="str">
        <f>+VLOOKUP(LeyCC[[#This Row],[Clave]],Hoja2!$D$4:$H$23,2,0)</f>
        <v>03</v>
      </c>
      <c r="N46" s="1" t="str">
        <f>+VLOOKUP(LeyCC[[#This Row],[Clave]],Hoja2!$D$4:$H$23,5,0)</f>
        <v>III. Definiciones</v>
      </c>
    </row>
    <row r="47" spans="1:14" ht="72" x14ac:dyDescent="0.3">
      <c r="A47" s="2" t="s">
        <v>1</v>
      </c>
      <c r="B47" s="2" t="s">
        <v>0</v>
      </c>
      <c r="C47" s="2" t="s">
        <v>21</v>
      </c>
      <c r="D47" s="2" t="s">
        <v>22</v>
      </c>
      <c r="E47" s="2" t="s">
        <v>385</v>
      </c>
      <c r="F47" s="2" t="s">
        <v>22</v>
      </c>
      <c r="G47" s="3" t="s">
        <v>26</v>
      </c>
      <c r="H47" s="1" t="s">
        <v>50</v>
      </c>
      <c r="I47" s="1" t="str">
        <f>+LeyCC[[#This Row],[Artículo]]&amp;" ["&amp;LeyCC[[#This Row],[letra/número]]&amp;"] "&amp;LeyCC[[#This Row],[Texto Artículo]]</f>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v>
      </c>
      <c r="J47" s="1" t="s">
        <v>445</v>
      </c>
      <c r="K47" s="9" t="s">
        <v>454</v>
      </c>
      <c r="L47" s="1" t="str">
        <f>+LeyCC[[#This Row],[Título]]&amp;"-"&amp;LeyCC[[#This Row],[Párrafo]]</f>
        <v>I-III</v>
      </c>
      <c r="M47" s="8" t="str">
        <f>+VLOOKUP(LeyCC[[#This Row],[Clave]],Hoja2!$D$4:$H$23,2,0)</f>
        <v>03</v>
      </c>
      <c r="N47" s="1" t="str">
        <f>+VLOOKUP(LeyCC[[#This Row],[Clave]],Hoja2!$D$4:$H$23,5,0)</f>
        <v>III. Definiciones</v>
      </c>
    </row>
    <row r="48" spans="1:14" ht="60" x14ac:dyDescent="0.3">
      <c r="A48" s="2" t="s">
        <v>1</v>
      </c>
      <c r="B48" s="2" t="s">
        <v>0</v>
      </c>
      <c r="C48" s="2" t="s">
        <v>21</v>
      </c>
      <c r="D48" s="2" t="s">
        <v>22</v>
      </c>
      <c r="E48" s="2" t="s">
        <v>385</v>
      </c>
      <c r="F48" s="2" t="s">
        <v>22</v>
      </c>
      <c r="G48" s="3" t="s">
        <v>27</v>
      </c>
      <c r="H48" s="1" t="s">
        <v>51</v>
      </c>
      <c r="I48" s="1" t="str">
        <f>+LeyCC[[#This Row],[Artículo]]&amp;" ["&amp;LeyCC[[#This Row],[letra/número]]&amp;"] "&amp;LeyCC[[#This Row],[Texto Artículo]]</f>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v>
      </c>
      <c r="J48" s="1" t="s">
        <v>445</v>
      </c>
      <c r="K48" s="9" t="s">
        <v>454</v>
      </c>
      <c r="L48" s="1" t="str">
        <f>+LeyCC[[#This Row],[Título]]&amp;"-"&amp;LeyCC[[#This Row],[Párrafo]]</f>
        <v>I-III</v>
      </c>
      <c r="M48" s="8" t="str">
        <f>+VLOOKUP(LeyCC[[#This Row],[Clave]],Hoja2!$D$4:$H$23,2,0)</f>
        <v>03</v>
      </c>
      <c r="N48" s="1" t="str">
        <f>+VLOOKUP(LeyCC[[#This Row],[Clave]],Hoja2!$D$4:$H$23,5,0)</f>
        <v>III. Definiciones</v>
      </c>
    </row>
    <row r="49" spans="1:14" ht="60" x14ac:dyDescent="0.3">
      <c r="A49" s="2" t="s">
        <v>1</v>
      </c>
      <c r="B49" s="2" t="s">
        <v>0</v>
      </c>
      <c r="C49" s="2" t="s">
        <v>21</v>
      </c>
      <c r="D49" s="2" t="s">
        <v>22</v>
      </c>
      <c r="E49" s="2" t="s">
        <v>385</v>
      </c>
      <c r="F49" s="2" t="s">
        <v>22</v>
      </c>
      <c r="G49" s="3" t="s">
        <v>28</v>
      </c>
      <c r="H49" s="1" t="s">
        <v>52</v>
      </c>
      <c r="I49" s="1" t="str">
        <f>+LeyCC[[#This Row],[Artículo]]&amp;" ["&amp;LeyCC[[#This Row],[letra/número]]&amp;"] "&amp;LeyCC[[#This Row],[Texto Artículo]]</f>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v>
      </c>
      <c r="J49" s="1" t="s">
        <v>445</v>
      </c>
      <c r="K49" s="9" t="s">
        <v>454</v>
      </c>
      <c r="L49" s="1" t="str">
        <f>+LeyCC[[#This Row],[Título]]&amp;"-"&amp;LeyCC[[#This Row],[Párrafo]]</f>
        <v>I-III</v>
      </c>
      <c r="M49" s="8" t="str">
        <f>+VLOOKUP(LeyCC[[#This Row],[Clave]],Hoja2!$D$4:$H$23,2,0)</f>
        <v>03</v>
      </c>
      <c r="N49" s="1" t="str">
        <f>+VLOOKUP(LeyCC[[#This Row],[Clave]],Hoja2!$D$4:$H$23,5,0)</f>
        <v>III. Definiciones</v>
      </c>
    </row>
    <row r="50" spans="1:14" ht="60" x14ac:dyDescent="0.3">
      <c r="A50" s="2" t="s">
        <v>1</v>
      </c>
      <c r="B50" s="2" t="s">
        <v>0</v>
      </c>
      <c r="C50" s="2" t="s">
        <v>21</v>
      </c>
      <c r="D50" s="2" t="s">
        <v>22</v>
      </c>
      <c r="E50" s="2" t="s">
        <v>385</v>
      </c>
      <c r="F50" s="2" t="s">
        <v>22</v>
      </c>
      <c r="G50" s="3" t="s">
        <v>29</v>
      </c>
      <c r="H50" s="1" t="s">
        <v>53</v>
      </c>
      <c r="I50" s="1" t="str">
        <f>+LeyCC[[#This Row],[Artículo]]&amp;" ["&amp;LeyCC[[#This Row],[letra/número]]&amp;"] "&amp;LeyCC[[#This Row],[Texto Artículo]]</f>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v>
      </c>
      <c r="J50" s="1" t="s">
        <v>445</v>
      </c>
      <c r="K50" s="9" t="s">
        <v>454</v>
      </c>
      <c r="L50" s="1" t="str">
        <f>+LeyCC[[#This Row],[Título]]&amp;"-"&amp;LeyCC[[#This Row],[Párrafo]]</f>
        <v>I-III</v>
      </c>
      <c r="M50" s="8" t="str">
        <f>+VLOOKUP(LeyCC[[#This Row],[Clave]],Hoja2!$D$4:$H$23,2,0)</f>
        <v>03</v>
      </c>
      <c r="N50" s="1" t="str">
        <f>+VLOOKUP(LeyCC[[#This Row],[Clave]],Hoja2!$D$4:$H$23,5,0)</f>
        <v>III. Definiciones</v>
      </c>
    </row>
    <row r="51" spans="1:14" ht="36" x14ac:dyDescent="0.3">
      <c r="A51" s="2" t="s">
        <v>1</v>
      </c>
      <c r="B51" s="2" t="s">
        <v>0</v>
      </c>
      <c r="C51" s="2" t="s">
        <v>21</v>
      </c>
      <c r="D51" s="2" t="s">
        <v>22</v>
      </c>
      <c r="E51" s="2" t="s">
        <v>385</v>
      </c>
      <c r="F51" s="2" t="s">
        <v>22</v>
      </c>
      <c r="G51" s="3" t="s">
        <v>30</v>
      </c>
      <c r="H51" s="1" t="s">
        <v>54</v>
      </c>
      <c r="I51" s="1" t="str">
        <f>+LeyCC[[#This Row],[Artículo]]&amp;" ["&amp;LeyCC[[#This Row],[letra/número]]&amp;"] "&amp;LeyCC[[#This Row],[Texto Artículo]]</f>
        <v>Artículo 03 [w] Grupos vulnerables: Segmento de la población que presenta alto riesgo vinculado a los efectos adversos del cambio climático, por tratarse de grupos ya marginados o en condiciones previas de vulnerabilidad.</v>
      </c>
      <c r="J51" s="1" t="s">
        <v>445</v>
      </c>
      <c r="K51" s="9" t="s">
        <v>454</v>
      </c>
      <c r="L51" s="1" t="str">
        <f>+LeyCC[[#This Row],[Título]]&amp;"-"&amp;LeyCC[[#This Row],[Párrafo]]</f>
        <v>I-III</v>
      </c>
      <c r="M51" s="8" t="str">
        <f>+VLOOKUP(LeyCC[[#This Row],[Clave]],Hoja2!$D$4:$H$23,2,0)</f>
        <v>03</v>
      </c>
      <c r="N51" s="1" t="str">
        <f>+VLOOKUP(LeyCC[[#This Row],[Clave]],Hoja2!$D$4:$H$23,5,0)</f>
        <v>III. Definiciones</v>
      </c>
    </row>
    <row r="52" spans="1:14" ht="36" x14ac:dyDescent="0.3">
      <c r="A52" s="2" t="s">
        <v>1</v>
      </c>
      <c r="B52" s="2" t="s">
        <v>0</v>
      </c>
      <c r="C52" s="2" t="s">
        <v>21</v>
      </c>
      <c r="D52" s="2" t="s">
        <v>22</v>
      </c>
      <c r="E52" s="2" t="s">
        <v>385</v>
      </c>
      <c r="F52" s="2" t="s">
        <v>22</v>
      </c>
      <c r="G52" s="3" t="s">
        <v>56</v>
      </c>
      <c r="H52" s="1" t="s">
        <v>55</v>
      </c>
      <c r="I52" s="1" t="str">
        <f>+LeyCC[[#This Row],[Artículo]]&amp;" ["&amp;LeyCC[[#This Row],[letra/número]]&amp;"] "&amp;LeyCC[[#This Row],[Texto Artículo]]</f>
        <v>Artículo 03 [x] Zona costera: espacio o interfase dinámica de anchura variable dependiendo de las características geográficas donde interactúan los ecosistemas terrestres con los acuáticos, ya sean marinos o continentales.</v>
      </c>
      <c r="J52" s="1" t="s">
        <v>445</v>
      </c>
      <c r="K52" s="9" t="s">
        <v>454</v>
      </c>
      <c r="L52" s="1" t="str">
        <f>+LeyCC[[#This Row],[Título]]&amp;"-"&amp;LeyCC[[#This Row],[Párrafo]]</f>
        <v>I-III</v>
      </c>
      <c r="M52" s="8" t="str">
        <f>+VLOOKUP(LeyCC[[#This Row],[Clave]],Hoja2!$D$4:$H$23,2,0)</f>
        <v>03</v>
      </c>
      <c r="N52" s="1" t="str">
        <f>+VLOOKUP(LeyCC[[#This Row],[Clave]],Hoja2!$D$4:$H$23,5,0)</f>
        <v>III. Definiciones</v>
      </c>
    </row>
    <row r="53" spans="1:14" ht="48" x14ac:dyDescent="0.3">
      <c r="A53" s="2" t="s">
        <v>20</v>
      </c>
      <c r="B53" s="1" t="s">
        <v>59</v>
      </c>
      <c r="C53" s="2" t="s">
        <v>1</v>
      </c>
      <c r="D53" s="2" t="s">
        <v>60</v>
      </c>
      <c r="E53" s="2" t="s">
        <v>386</v>
      </c>
      <c r="F53" s="2" t="s">
        <v>379</v>
      </c>
      <c r="H53" s="1" t="s">
        <v>61</v>
      </c>
      <c r="I53" s="1" t="str">
        <f>+LeyCC[[#This Row],[Artículo]]&amp;". "&amp;LeyCC[[#This Row],[Texto Artículo]]</f>
        <v>Artículo 04. A más tardar el año 2050 se deberá alcanzar la neutralidad de emisiones de gases de efecto invernadero. Dicha meta será evaluada cada cinco años por el Ministerio del Medio Ambiente, conforme a los instrumentos establecidos en la presente ley.</v>
      </c>
      <c r="J53" s="1" t="s">
        <v>446</v>
      </c>
      <c r="K53" s="9" t="s">
        <v>455</v>
      </c>
      <c r="L53" s="1" t="str">
        <f>+LeyCC[[#This Row],[Título]]&amp;"-"&amp;LeyCC[[#This Row],[Párrafo]]</f>
        <v>II-I</v>
      </c>
      <c r="M53" s="8" t="str">
        <f>+VLOOKUP(LeyCC[[#This Row],[Clave]],Hoja2!$D$4:$H$23,2,0)</f>
        <v>04</v>
      </c>
      <c r="N53" s="1" t="str">
        <f>+VLOOKUP(LeyCC[[#This Row],[Clave]],Hoja2!$D$4:$H$23,5,0)</f>
        <v>I. De la meta de mitigación</v>
      </c>
    </row>
    <row r="54" spans="1:14" ht="72" x14ac:dyDescent="0.3">
      <c r="A54" s="2" t="s">
        <v>20</v>
      </c>
      <c r="B54" s="1" t="s">
        <v>59</v>
      </c>
      <c r="C54" s="2" t="s">
        <v>20</v>
      </c>
      <c r="D54" s="1" t="s">
        <v>62</v>
      </c>
      <c r="E54" s="2" t="s">
        <v>387</v>
      </c>
      <c r="F54" s="1" t="s">
        <v>378</v>
      </c>
      <c r="G54" s="3">
        <v>1</v>
      </c>
      <c r="H54" s="1" t="s">
        <v>63</v>
      </c>
      <c r="I54" s="1" t="str">
        <f>+LeyCC[[#This Row],[Artículo]]&amp;". "&amp;LeyCC[[#This Row],[Texto Artículo]]</f>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v>
      </c>
      <c r="J54" s="1" t="s">
        <v>446</v>
      </c>
      <c r="K54" s="6" t="s">
        <v>455</v>
      </c>
      <c r="L54" s="1" t="str">
        <f>+LeyCC[[#This Row],[Título]]&amp;"-"&amp;LeyCC[[#This Row],[Párrafo]]</f>
        <v>II-II</v>
      </c>
      <c r="M54" s="8" t="str">
        <f>+VLOOKUP(LeyCC[[#This Row],[Clave]],Hoja2!$D$4:$H$23,2,0)</f>
        <v>05</v>
      </c>
      <c r="N54" s="1" t="str">
        <f>+VLOOKUP(LeyCC[[#This Row],[Clave]],Hoja2!$D$4:$H$23,5,0)</f>
        <v>II. De los instrumentos de gestión a nivel nacional</v>
      </c>
    </row>
    <row r="55" spans="1:14" ht="108" x14ac:dyDescent="0.3">
      <c r="A55" s="2" t="s">
        <v>20</v>
      </c>
      <c r="B55" s="1" t="s">
        <v>59</v>
      </c>
      <c r="C55" s="2" t="s">
        <v>20</v>
      </c>
      <c r="D55" s="1" t="s">
        <v>62</v>
      </c>
      <c r="E55" s="2" t="s">
        <v>387</v>
      </c>
      <c r="F55" s="1" t="s">
        <v>378</v>
      </c>
      <c r="G55" s="3" t="s">
        <v>393</v>
      </c>
      <c r="H55" s="1" t="s">
        <v>67</v>
      </c>
      <c r="I55" s="1" t="str">
        <f>+LeyCC[[#This Row],[Artículo]]&amp;" ["&amp;LeyCC[[#This Row],[letra/número]]&amp;"] "&amp;LeyCC[[#This Row],[Texto Artículo]]</f>
        <v>Artículo 05 [1a] 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v>
      </c>
      <c r="J55" s="1" t="s">
        <v>446</v>
      </c>
      <c r="K55" s="6" t="s">
        <v>455</v>
      </c>
      <c r="L55" s="1" t="str">
        <f>+LeyCC[[#This Row],[Título]]&amp;"-"&amp;LeyCC[[#This Row],[Párrafo]]</f>
        <v>II-II</v>
      </c>
      <c r="M55" s="8" t="str">
        <f>+VLOOKUP(LeyCC[[#This Row],[Clave]],Hoja2!$D$4:$H$23,2,0)</f>
        <v>05</v>
      </c>
      <c r="N55" s="1" t="str">
        <f>+VLOOKUP(LeyCC[[#This Row],[Clave]],Hoja2!$D$4:$H$23,5,0)</f>
        <v>II. De los instrumentos de gestión a nivel nacional</v>
      </c>
    </row>
    <row r="56" spans="1:14" ht="84" x14ac:dyDescent="0.3">
      <c r="A56" s="2" t="s">
        <v>20</v>
      </c>
      <c r="B56" s="1" t="s">
        <v>59</v>
      </c>
      <c r="C56" s="2" t="s">
        <v>20</v>
      </c>
      <c r="D56" s="1" t="s">
        <v>62</v>
      </c>
      <c r="E56" s="2" t="s">
        <v>387</v>
      </c>
      <c r="F56" s="1" t="s">
        <v>378</v>
      </c>
      <c r="G56" s="3" t="s">
        <v>394</v>
      </c>
      <c r="H56" s="1" t="s">
        <v>64</v>
      </c>
      <c r="I56" s="1" t="str">
        <f>+LeyCC[[#This Row],[Artículo]]&amp;" ["&amp;LeyCC[[#This Row],[letra/número]]&amp;"] "&amp;LeyCC[[#This Row],[Texto Artículo]]</f>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v>
      </c>
      <c r="J56" s="1" t="s">
        <v>446</v>
      </c>
      <c r="K56" s="6" t="s">
        <v>455</v>
      </c>
      <c r="L56" s="1" t="str">
        <f>+LeyCC[[#This Row],[Título]]&amp;"-"&amp;LeyCC[[#This Row],[Párrafo]]</f>
        <v>II-II</v>
      </c>
      <c r="M56" s="8" t="str">
        <f>+VLOOKUP(LeyCC[[#This Row],[Clave]],Hoja2!$D$4:$H$23,2,0)</f>
        <v>05</v>
      </c>
      <c r="N56" s="1" t="str">
        <f>+VLOOKUP(LeyCC[[#This Row],[Clave]],Hoja2!$D$4:$H$23,5,0)</f>
        <v>II. De los instrumentos de gestión a nivel nacional</v>
      </c>
    </row>
    <row r="57" spans="1:14" ht="96" x14ac:dyDescent="0.3">
      <c r="A57" s="2" t="s">
        <v>20</v>
      </c>
      <c r="B57" s="1" t="s">
        <v>59</v>
      </c>
      <c r="C57" s="2" t="s">
        <v>20</v>
      </c>
      <c r="D57" s="1" t="s">
        <v>62</v>
      </c>
      <c r="E57" s="2" t="s">
        <v>387</v>
      </c>
      <c r="F57" s="1" t="s">
        <v>378</v>
      </c>
      <c r="G57" s="3" t="s">
        <v>395</v>
      </c>
      <c r="H57" s="1" t="s">
        <v>65</v>
      </c>
      <c r="I57" s="1" t="str">
        <f>+LeyCC[[#This Row],[Artículo]]&amp;" ["&amp;LeyCC[[#This Row],[letra/número]]&amp;"] "&amp;LeyCC[[#This Row],[Texto Artículo]]</f>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v>
      </c>
      <c r="J57" s="1" t="s">
        <v>446</v>
      </c>
      <c r="K57" s="6" t="s">
        <v>455</v>
      </c>
      <c r="L57" s="1" t="str">
        <f>+LeyCC[[#This Row],[Título]]&amp;"-"&amp;LeyCC[[#This Row],[Párrafo]]</f>
        <v>II-II</v>
      </c>
      <c r="M57" s="8" t="str">
        <f>+VLOOKUP(LeyCC[[#This Row],[Clave]],Hoja2!$D$4:$H$23,2,0)</f>
        <v>05</v>
      </c>
      <c r="N57" s="1" t="str">
        <f>+VLOOKUP(LeyCC[[#This Row],[Clave]],Hoja2!$D$4:$H$23,5,0)</f>
        <v>II. De los instrumentos de gestión a nivel nacional</v>
      </c>
    </row>
    <row r="58" spans="1:14" ht="36" x14ac:dyDescent="0.3">
      <c r="A58" s="2" t="s">
        <v>20</v>
      </c>
      <c r="B58" s="1" t="s">
        <v>59</v>
      </c>
      <c r="C58" s="2" t="s">
        <v>20</v>
      </c>
      <c r="D58" s="1" t="s">
        <v>62</v>
      </c>
      <c r="E58" s="2" t="s">
        <v>387</v>
      </c>
      <c r="F58" s="1" t="s">
        <v>378</v>
      </c>
      <c r="G58" s="3" t="s">
        <v>396</v>
      </c>
      <c r="H58" s="1" t="s">
        <v>66</v>
      </c>
      <c r="I58" s="1" t="str">
        <f>+LeyCC[[#This Row],[Artículo]]&amp;" ["&amp;LeyCC[[#This Row],[letra/número]]&amp;"] "&amp;LeyCC[[#This Row],[Texto Artículo]]</f>
        <v>Artículo 05 [1d] Objetivos, metas e indicadores de mitigación y adaptación a mediano plazo, conforme a lo establecido en la Contribución Determinada a Nivel Nacional;</v>
      </c>
      <c r="J58" s="1" t="s">
        <v>446</v>
      </c>
      <c r="K58" s="6" t="s">
        <v>455</v>
      </c>
      <c r="L58" s="1" t="str">
        <f>+LeyCC[[#This Row],[Título]]&amp;"-"&amp;LeyCC[[#This Row],[Párrafo]]</f>
        <v>II-II</v>
      </c>
      <c r="M58" s="8" t="str">
        <f>+VLOOKUP(LeyCC[[#This Row],[Clave]],Hoja2!$D$4:$H$23,2,0)</f>
        <v>05</v>
      </c>
      <c r="N58" s="1" t="str">
        <f>+VLOOKUP(LeyCC[[#This Row],[Clave]],Hoja2!$D$4:$H$23,5,0)</f>
        <v>II. De los instrumentos de gestión a nivel nacional</v>
      </c>
    </row>
    <row r="59" spans="1:14" ht="132" x14ac:dyDescent="0.3">
      <c r="A59" s="2" t="s">
        <v>20</v>
      </c>
      <c r="B59" s="1" t="s">
        <v>59</v>
      </c>
      <c r="C59" s="2" t="s">
        <v>20</v>
      </c>
      <c r="D59" s="1" t="s">
        <v>62</v>
      </c>
      <c r="E59" s="2" t="s">
        <v>387</v>
      </c>
      <c r="F59" s="1" t="s">
        <v>378</v>
      </c>
      <c r="G59" s="3" t="s">
        <v>397</v>
      </c>
      <c r="H59" s="1" t="s">
        <v>68</v>
      </c>
      <c r="I59" s="1" t="str">
        <f>+LeyCC[[#This Row],[Artículo]]&amp;" ["&amp;LeyCC[[#This Row],[letra/número]]&amp;"] "&amp;LeyCC[[#This Row],[Texto Artículo]]</f>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v>
      </c>
      <c r="J59" s="1" t="s">
        <v>446</v>
      </c>
      <c r="K59" s="6" t="s">
        <v>455</v>
      </c>
      <c r="L59" s="1" t="str">
        <f>+LeyCC[[#This Row],[Título]]&amp;"-"&amp;LeyCC[[#This Row],[Párrafo]]</f>
        <v>II-II</v>
      </c>
      <c r="M59" s="8" t="str">
        <f>+VLOOKUP(LeyCC[[#This Row],[Clave]],Hoja2!$D$4:$H$23,2,0)</f>
        <v>05</v>
      </c>
      <c r="N59" s="1" t="str">
        <f>+VLOOKUP(LeyCC[[#This Row],[Clave]],Hoja2!$D$4:$H$23,5,0)</f>
        <v>II. De los instrumentos de gestión a nivel nacional</v>
      </c>
    </row>
    <row r="60" spans="1:14" ht="48" x14ac:dyDescent="0.3">
      <c r="A60" s="2" t="s">
        <v>20</v>
      </c>
      <c r="B60" s="1" t="s">
        <v>59</v>
      </c>
      <c r="C60" s="2" t="s">
        <v>20</v>
      </c>
      <c r="D60" s="1" t="s">
        <v>62</v>
      </c>
      <c r="E60" s="2" t="s">
        <v>387</v>
      </c>
      <c r="F60" s="1" t="s">
        <v>378</v>
      </c>
      <c r="G60" s="3" t="s">
        <v>398</v>
      </c>
      <c r="H60" s="1" t="s">
        <v>69</v>
      </c>
      <c r="I60" s="1" t="str">
        <f>+LeyCC[[#This Row],[Artículo]]&amp;" ["&amp;LeyCC[[#This Row],[letra/número]]&amp;"] "&amp;LeyCC[[#This Row],[Texto Artículo]]</f>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v>
      </c>
      <c r="J60" s="1" t="s">
        <v>446</v>
      </c>
      <c r="K60" s="6" t="s">
        <v>455</v>
      </c>
      <c r="L60" s="1" t="str">
        <f>+LeyCC[[#This Row],[Título]]&amp;"-"&amp;LeyCC[[#This Row],[Párrafo]]</f>
        <v>II-II</v>
      </c>
      <c r="M60" s="8" t="str">
        <f>+VLOOKUP(LeyCC[[#This Row],[Clave]],Hoja2!$D$4:$H$23,2,0)</f>
        <v>05</v>
      </c>
      <c r="N60" s="1" t="str">
        <f>+VLOOKUP(LeyCC[[#This Row],[Clave]],Hoja2!$D$4:$H$23,5,0)</f>
        <v>II. De los instrumentos de gestión a nivel nacional</v>
      </c>
    </row>
    <row r="61" spans="1:14" ht="48" x14ac:dyDescent="0.3">
      <c r="A61" s="2" t="s">
        <v>20</v>
      </c>
      <c r="B61" s="1" t="s">
        <v>59</v>
      </c>
      <c r="C61" s="2" t="s">
        <v>20</v>
      </c>
      <c r="D61" s="1" t="s">
        <v>62</v>
      </c>
      <c r="E61" s="2" t="s">
        <v>387</v>
      </c>
      <c r="F61" s="1" t="s">
        <v>378</v>
      </c>
      <c r="G61" s="3" t="s">
        <v>399</v>
      </c>
      <c r="H61" s="1" t="s">
        <v>70</v>
      </c>
      <c r="I61" s="1" t="str">
        <f>+LeyCC[[#This Row],[Artículo]]&amp;" ["&amp;LeyCC[[#This Row],[letra/número]]&amp;"] "&amp;LeyCC[[#This Row],[Texto Artículo]]</f>
        <v>Artículo 05 [1g] Directrices en materia de evaluación de riesgos y pérdidas y daños asociados al cambio climático, considerando la vulnerabilidad de cada sector específico a los efectos adversos, tanto evitados, no evitados e inevitables, del cambio climático;</v>
      </c>
      <c r="J61" s="1" t="s">
        <v>446</v>
      </c>
      <c r="K61" s="6" t="s">
        <v>455</v>
      </c>
      <c r="L61" s="1" t="str">
        <f>+LeyCC[[#This Row],[Título]]&amp;"-"&amp;LeyCC[[#This Row],[Párrafo]]</f>
        <v>II-II</v>
      </c>
      <c r="M61" s="8" t="str">
        <f>+VLOOKUP(LeyCC[[#This Row],[Clave]],Hoja2!$D$4:$H$23,2,0)</f>
        <v>05</v>
      </c>
      <c r="N61" s="1" t="str">
        <f>+VLOOKUP(LeyCC[[#This Row],[Clave]],Hoja2!$D$4:$H$23,5,0)</f>
        <v>II. De los instrumentos de gestión a nivel nacional</v>
      </c>
    </row>
    <row r="62" spans="1:14" ht="36" x14ac:dyDescent="0.3">
      <c r="A62" s="2" t="s">
        <v>20</v>
      </c>
      <c r="B62" s="1" t="s">
        <v>59</v>
      </c>
      <c r="C62" s="2" t="s">
        <v>20</v>
      </c>
      <c r="D62" s="1" t="s">
        <v>62</v>
      </c>
      <c r="E62" s="2" t="s">
        <v>387</v>
      </c>
      <c r="F62" s="1" t="s">
        <v>378</v>
      </c>
      <c r="G62" s="3" t="s">
        <v>400</v>
      </c>
      <c r="H62" s="1" t="s">
        <v>71</v>
      </c>
      <c r="I62" s="1" t="str">
        <f>+LeyCC[[#This Row],[Artículo]]&amp;" ["&amp;LeyCC[[#This Row],[letra/número]]&amp;"] "&amp;LeyCC[[#This Row],[Texto Artículo]]</f>
        <v>Artículo 05 [1h] Mecanismos de integración entre las políticas nacionales, sectoriales y regionales, considerando las sinergias entre adaptación y mitigación</v>
      </c>
      <c r="J62" s="1" t="s">
        <v>446</v>
      </c>
      <c r="K62" s="6" t="s">
        <v>455</v>
      </c>
      <c r="L62" s="1" t="str">
        <f>+LeyCC[[#This Row],[Título]]&amp;"-"&amp;LeyCC[[#This Row],[Párrafo]]</f>
        <v>II-II</v>
      </c>
      <c r="M62" s="8" t="str">
        <f>+VLOOKUP(LeyCC[[#This Row],[Clave]],Hoja2!$D$4:$H$23,2,0)</f>
        <v>05</v>
      </c>
      <c r="N62" s="1" t="str">
        <f>+VLOOKUP(LeyCC[[#This Row],[Clave]],Hoja2!$D$4:$H$23,5,0)</f>
        <v>II. De los instrumentos de gestión a nivel nacional</v>
      </c>
    </row>
    <row r="63" spans="1:14" ht="60" x14ac:dyDescent="0.3">
      <c r="A63" s="2" t="s">
        <v>20</v>
      </c>
      <c r="B63" s="1" t="s">
        <v>59</v>
      </c>
      <c r="C63" s="2" t="s">
        <v>20</v>
      </c>
      <c r="D63" s="1" t="s">
        <v>62</v>
      </c>
      <c r="E63" s="2" t="s">
        <v>387</v>
      </c>
      <c r="F63" s="1" t="s">
        <v>378</v>
      </c>
      <c r="G63" s="3" t="s">
        <v>401</v>
      </c>
      <c r="H63" s="1" t="s">
        <v>72</v>
      </c>
      <c r="I63" s="1" t="str">
        <f>+LeyCC[[#This Row],[Artículo]]&amp;" ["&amp;LeyCC[[#This Row],[letra/número]]&amp;"] "&amp;LeyCC[[#This Row],[Texto Artículo]]</f>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v>
      </c>
      <c r="J63" s="1" t="s">
        <v>446</v>
      </c>
      <c r="K63" s="6" t="s">
        <v>455</v>
      </c>
      <c r="L63" s="1" t="str">
        <f>+LeyCC[[#This Row],[Título]]&amp;"-"&amp;LeyCC[[#This Row],[Párrafo]]</f>
        <v>II-II</v>
      </c>
      <c r="M63" s="8" t="str">
        <f>+VLOOKUP(LeyCC[[#This Row],[Clave]],Hoja2!$D$4:$H$23,2,0)</f>
        <v>05</v>
      </c>
      <c r="N63" s="1" t="str">
        <f>+VLOOKUP(LeyCC[[#This Row],[Clave]],Hoja2!$D$4:$H$23,5,0)</f>
        <v>II. De los instrumentos de gestión a nivel nacional</v>
      </c>
    </row>
    <row r="64" spans="1:14" ht="96" x14ac:dyDescent="0.3">
      <c r="A64" s="2" t="s">
        <v>20</v>
      </c>
      <c r="B64" s="1" t="s">
        <v>59</v>
      </c>
      <c r="C64" s="2" t="s">
        <v>20</v>
      </c>
      <c r="D64" s="1" t="s">
        <v>62</v>
      </c>
      <c r="E64" s="2" t="s">
        <v>387</v>
      </c>
      <c r="F64" s="1" t="s">
        <v>378</v>
      </c>
      <c r="G64" s="3">
        <v>1</v>
      </c>
      <c r="H64" s="1" t="s">
        <v>77</v>
      </c>
      <c r="I64" s="1" t="str">
        <f>+LeyCC[[#This Row],[Artículo]]&amp;" ["&amp;LeyCC[[#This Row],[letra/número]]&amp;"] "&amp;LeyCC[[#This Row],[Texto Artículo]]</f>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v>
      </c>
      <c r="J64" s="1" t="s">
        <v>446</v>
      </c>
      <c r="K64" s="6" t="s">
        <v>455</v>
      </c>
      <c r="L64" s="1" t="str">
        <f>+LeyCC[[#This Row],[Título]]&amp;"-"&amp;LeyCC[[#This Row],[Párrafo]]</f>
        <v>II-II</v>
      </c>
      <c r="M64" s="8" t="str">
        <f>+VLOOKUP(LeyCC[[#This Row],[Clave]],Hoja2!$D$4:$H$23,2,0)</f>
        <v>05</v>
      </c>
      <c r="N64" s="1" t="str">
        <f>+VLOOKUP(LeyCC[[#This Row],[Clave]],Hoja2!$D$4:$H$23,5,0)</f>
        <v>II. De los instrumentos de gestión a nivel nacional</v>
      </c>
    </row>
    <row r="65" spans="1:14" ht="72" x14ac:dyDescent="0.3">
      <c r="A65" s="2" t="s">
        <v>20</v>
      </c>
      <c r="B65" s="1" t="s">
        <v>59</v>
      </c>
      <c r="C65" s="2" t="s">
        <v>20</v>
      </c>
      <c r="D65" s="1" t="s">
        <v>62</v>
      </c>
      <c r="E65" s="2" t="s">
        <v>387</v>
      </c>
      <c r="F65" s="1" t="s">
        <v>378</v>
      </c>
      <c r="G65" s="3">
        <v>2</v>
      </c>
      <c r="H65" s="1" t="s">
        <v>73</v>
      </c>
      <c r="I65" s="1" t="str">
        <f>+LeyCC[[#This Row],[Artículo]]&amp;" ["&amp;LeyCC[[#This Row],[letra/número]]&amp;"] "&amp;LeyCC[[#This Row],[Texto Artículo]]</f>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v>
      </c>
      <c r="J65" s="1" t="s">
        <v>446</v>
      </c>
      <c r="K65" s="6" t="s">
        <v>455</v>
      </c>
      <c r="L65" s="1" t="str">
        <f>+LeyCC[[#This Row],[Título]]&amp;"-"&amp;LeyCC[[#This Row],[Párrafo]]</f>
        <v>II-II</v>
      </c>
      <c r="M65" s="8" t="str">
        <f>+VLOOKUP(LeyCC[[#This Row],[Clave]],Hoja2!$D$4:$H$23,2,0)</f>
        <v>05</v>
      </c>
      <c r="N65" s="1" t="str">
        <f>+VLOOKUP(LeyCC[[#This Row],[Clave]],Hoja2!$D$4:$H$23,5,0)</f>
        <v>II. De los instrumentos de gestión a nivel nacional</v>
      </c>
    </row>
    <row r="66" spans="1:14" ht="108" x14ac:dyDescent="0.3">
      <c r="A66" s="2" t="s">
        <v>20</v>
      </c>
      <c r="B66" s="1" t="s">
        <v>59</v>
      </c>
      <c r="C66" s="2" t="s">
        <v>20</v>
      </c>
      <c r="D66" s="1" t="s">
        <v>62</v>
      </c>
      <c r="E66" s="2" t="s">
        <v>387</v>
      </c>
      <c r="F66" s="1" t="s">
        <v>378</v>
      </c>
      <c r="G66" s="3">
        <v>3</v>
      </c>
      <c r="H66" s="1" t="s">
        <v>74</v>
      </c>
      <c r="I66" s="1" t="str">
        <f>+LeyCC[[#This Row],[Artículo]]&amp;" ["&amp;LeyCC[[#This Row],[letra/número]]&amp;"] "&amp;LeyCC[[#This Row],[Texto Artículo]]</f>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v>
      </c>
      <c r="J66" s="1" t="s">
        <v>446</v>
      </c>
      <c r="K66" s="6" t="s">
        <v>455</v>
      </c>
      <c r="L66" s="1" t="str">
        <f>+LeyCC[[#This Row],[Título]]&amp;"-"&amp;LeyCC[[#This Row],[Párrafo]]</f>
        <v>II-II</v>
      </c>
      <c r="M66" s="8" t="str">
        <f>+VLOOKUP(LeyCC[[#This Row],[Clave]],Hoja2!$D$4:$H$23,2,0)</f>
        <v>05</v>
      </c>
      <c r="N66" s="1" t="str">
        <f>+VLOOKUP(LeyCC[[#This Row],[Clave]],Hoja2!$D$4:$H$23,5,0)</f>
        <v>II. De los instrumentos de gestión a nivel nacional</v>
      </c>
    </row>
    <row r="67" spans="1:14" ht="60" x14ac:dyDescent="0.3">
      <c r="A67" s="2" t="s">
        <v>20</v>
      </c>
      <c r="B67" s="1" t="s">
        <v>59</v>
      </c>
      <c r="C67" s="2" t="s">
        <v>20</v>
      </c>
      <c r="D67" s="1" t="s">
        <v>62</v>
      </c>
      <c r="E67" s="2" t="s">
        <v>387</v>
      </c>
      <c r="F67" s="1" t="s">
        <v>378</v>
      </c>
      <c r="G67" s="3">
        <v>4</v>
      </c>
      <c r="H67" s="1" t="s">
        <v>75</v>
      </c>
      <c r="I67" s="1" t="str">
        <f>+LeyCC[[#This Row],[Artículo]]&amp;" ["&amp;LeyCC[[#This Row],[letra/número]]&amp;"] "&amp;LeyCC[[#This Row],[Texto Artículo]]</f>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v>
      </c>
      <c r="J67" s="1" t="s">
        <v>446</v>
      </c>
      <c r="K67" s="6" t="s">
        <v>455</v>
      </c>
      <c r="L67" s="1" t="str">
        <f>+LeyCC[[#This Row],[Título]]&amp;"-"&amp;LeyCC[[#This Row],[Párrafo]]</f>
        <v>II-II</v>
      </c>
      <c r="M67" s="8" t="str">
        <f>+VLOOKUP(LeyCC[[#This Row],[Clave]],Hoja2!$D$4:$H$23,2,0)</f>
        <v>05</v>
      </c>
      <c r="N67" s="1" t="str">
        <f>+VLOOKUP(LeyCC[[#This Row],[Clave]],Hoja2!$D$4:$H$23,5,0)</f>
        <v>II. De los instrumentos de gestión a nivel nacional</v>
      </c>
    </row>
    <row r="68" spans="1:14" ht="72" x14ac:dyDescent="0.3">
      <c r="A68" s="2" t="s">
        <v>20</v>
      </c>
      <c r="B68" s="1" t="s">
        <v>59</v>
      </c>
      <c r="C68" s="2" t="s">
        <v>20</v>
      </c>
      <c r="D68" s="1" t="s">
        <v>62</v>
      </c>
      <c r="E68" s="2" t="s">
        <v>387</v>
      </c>
      <c r="F68" s="1" t="s">
        <v>378</v>
      </c>
      <c r="G68" s="3">
        <v>5</v>
      </c>
      <c r="H68" s="1" t="s">
        <v>76</v>
      </c>
      <c r="I68" s="1" t="str">
        <f>+LeyCC[[#This Row],[Artículo]]&amp;" ["&amp;LeyCC[[#This Row],[letra/número]]&amp;"] "&amp;LeyCC[[#This Row],[Texto Artículo]]</f>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v>
      </c>
      <c r="J68" s="1" t="s">
        <v>446</v>
      </c>
      <c r="K68" s="6" t="s">
        <v>455</v>
      </c>
      <c r="L68" s="1" t="str">
        <f>+LeyCC[[#This Row],[Título]]&amp;"-"&amp;LeyCC[[#This Row],[Párrafo]]</f>
        <v>II-II</v>
      </c>
      <c r="M68" s="8" t="str">
        <f>+VLOOKUP(LeyCC[[#This Row],[Clave]],Hoja2!$D$4:$H$23,2,0)</f>
        <v>05</v>
      </c>
      <c r="N68" s="1" t="str">
        <f>+VLOOKUP(LeyCC[[#This Row],[Clave]],Hoja2!$D$4:$H$23,5,0)</f>
        <v>II. De los instrumentos de gestión a nivel nacional</v>
      </c>
    </row>
    <row r="69" spans="1:14" ht="108" x14ac:dyDescent="0.3">
      <c r="A69" s="2" t="s">
        <v>20</v>
      </c>
      <c r="B69" s="1" t="s">
        <v>59</v>
      </c>
      <c r="C69" s="2" t="s">
        <v>20</v>
      </c>
      <c r="D69" s="1" t="s">
        <v>62</v>
      </c>
      <c r="E69" s="2" t="s">
        <v>387</v>
      </c>
      <c r="F69" s="1" t="s">
        <v>378</v>
      </c>
      <c r="G69" s="3">
        <v>6</v>
      </c>
      <c r="H69" s="1" t="s">
        <v>78</v>
      </c>
      <c r="I69" s="1" t="str">
        <f>+LeyCC[[#This Row],[Artículo]]&amp;" ["&amp;LeyCC[[#This Row],[letra/número]]&amp;"] "&amp;LeyCC[[#This Row],[Texto Artículo]]</f>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v>
      </c>
      <c r="J69" s="1" t="s">
        <v>446</v>
      </c>
      <c r="K69" s="6" t="s">
        <v>455</v>
      </c>
      <c r="L69" s="1" t="str">
        <f>+LeyCC[[#This Row],[Título]]&amp;"-"&amp;LeyCC[[#This Row],[Párrafo]]</f>
        <v>II-II</v>
      </c>
      <c r="M69" s="8" t="str">
        <f>+VLOOKUP(LeyCC[[#This Row],[Clave]],Hoja2!$D$4:$H$23,2,0)</f>
        <v>05</v>
      </c>
      <c r="N69" s="1" t="str">
        <f>+VLOOKUP(LeyCC[[#This Row],[Clave]],Hoja2!$D$4:$H$23,5,0)</f>
        <v>II. De los instrumentos de gestión a nivel nacional</v>
      </c>
    </row>
    <row r="70" spans="1:14" ht="36" x14ac:dyDescent="0.3">
      <c r="A70" s="2" t="s">
        <v>20</v>
      </c>
      <c r="B70" s="1" t="s">
        <v>59</v>
      </c>
      <c r="C70" s="2" t="s">
        <v>20</v>
      </c>
      <c r="D70" s="1" t="s">
        <v>62</v>
      </c>
      <c r="E70" s="2" t="s">
        <v>388</v>
      </c>
      <c r="F70" s="1" t="s">
        <v>79</v>
      </c>
      <c r="H70" s="1" t="s">
        <v>80</v>
      </c>
      <c r="I70" s="1" t="str">
        <f>+LeyCC[[#This Row],[Artículo]]&amp;". "&amp;LeyCC[[#This Row],[Texto Artículo]]</f>
        <v>Artículo 06. La Estrategia Climática de Largo Plazo contemplará, especialmente, los siguientes medios de implementación:</v>
      </c>
      <c r="J70" s="1" t="s">
        <v>446</v>
      </c>
      <c r="K70" s="6" t="s">
        <v>455</v>
      </c>
      <c r="L70" s="1" t="str">
        <f>+LeyCC[[#This Row],[Título]]&amp;"-"&amp;LeyCC[[#This Row],[Párrafo]]</f>
        <v>II-II</v>
      </c>
      <c r="M70" s="8" t="str">
        <f>+VLOOKUP(LeyCC[[#This Row],[Clave]],Hoja2!$D$4:$H$23,2,0)</f>
        <v>05</v>
      </c>
      <c r="N70" s="1" t="str">
        <f>+VLOOKUP(LeyCC[[#This Row],[Clave]],Hoja2!$D$4:$H$23,5,0)</f>
        <v>II. De los instrumentos de gestión a nivel nacional</v>
      </c>
    </row>
    <row r="71" spans="1:14" ht="96" x14ac:dyDescent="0.3">
      <c r="A71" s="2" t="s">
        <v>20</v>
      </c>
      <c r="B71" s="1" t="s">
        <v>59</v>
      </c>
      <c r="C71" s="2" t="s">
        <v>20</v>
      </c>
      <c r="D71" s="1" t="s">
        <v>62</v>
      </c>
      <c r="E71" s="2" t="s">
        <v>388</v>
      </c>
      <c r="F71" s="1" t="s">
        <v>79</v>
      </c>
      <c r="G71" s="3">
        <v>1</v>
      </c>
      <c r="H71" s="1" t="s">
        <v>82</v>
      </c>
      <c r="I71" s="1" t="str">
        <f>+LeyCC[[#This Row],[Artículo]]&amp;" ["&amp;LeyCC[[#This Row],[letra/número]]&amp;"] "&amp;LeyCC[[#This Row],[Texto Artículo]]</f>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v>
      </c>
      <c r="J71" s="1" t="s">
        <v>446</v>
      </c>
      <c r="K71" s="6" t="s">
        <v>455</v>
      </c>
      <c r="L71" s="1" t="str">
        <f>+LeyCC[[#This Row],[Título]]&amp;"-"&amp;LeyCC[[#This Row],[Párrafo]]</f>
        <v>II-II</v>
      </c>
      <c r="M71" s="8" t="str">
        <f>+VLOOKUP(LeyCC[[#This Row],[Clave]],Hoja2!$D$4:$H$23,2,0)</f>
        <v>05</v>
      </c>
      <c r="N71" s="1" t="str">
        <f>+VLOOKUP(LeyCC[[#This Row],[Clave]],Hoja2!$D$4:$H$23,5,0)</f>
        <v>II. De los instrumentos de gestión a nivel nacional</v>
      </c>
    </row>
    <row r="72" spans="1:14" ht="36" x14ac:dyDescent="0.3">
      <c r="A72" s="2" t="s">
        <v>20</v>
      </c>
      <c r="B72" s="1" t="s">
        <v>59</v>
      </c>
      <c r="C72" s="2" t="s">
        <v>20</v>
      </c>
      <c r="D72" s="1" t="s">
        <v>62</v>
      </c>
      <c r="E72" s="2" t="s">
        <v>388</v>
      </c>
      <c r="F72" s="1" t="s">
        <v>79</v>
      </c>
      <c r="G72" s="3" t="s">
        <v>393</v>
      </c>
      <c r="H72" s="1" t="s">
        <v>402</v>
      </c>
      <c r="I72" s="1" t="str">
        <f>+LeyCC[[#This Row],[Artículo]]&amp;" ["&amp;LeyCC[[#This Row],[letra/número]]&amp;"] "&amp;LeyCC[[#This Row],[Texto Artículo]]</f>
        <v>Artículo 06 [1a] Diagnóstico de las necesidades y prioridades tecnológicas en materia de cambio climático;</v>
      </c>
      <c r="J72" s="1" t="s">
        <v>446</v>
      </c>
      <c r="K72" s="6" t="s">
        <v>455</v>
      </c>
      <c r="L72" s="1" t="str">
        <f>+LeyCC[[#This Row],[Título]]&amp;"-"&amp;LeyCC[[#This Row],[Párrafo]]</f>
        <v>II-II</v>
      </c>
      <c r="M72" s="8" t="str">
        <f>+VLOOKUP(LeyCC[[#This Row],[Clave]],Hoja2!$D$4:$H$23,2,0)</f>
        <v>05</v>
      </c>
      <c r="N72" s="1" t="str">
        <f>+VLOOKUP(LeyCC[[#This Row],[Clave]],Hoja2!$D$4:$H$23,5,0)</f>
        <v>II. De los instrumentos de gestión a nivel nacional</v>
      </c>
    </row>
    <row r="73" spans="1:14" ht="36" x14ac:dyDescent="0.3">
      <c r="A73" s="2" t="s">
        <v>20</v>
      </c>
      <c r="B73" s="1" t="s">
        <v>59</v>
      </c>
      <c r="C73" s="2" t="s">
        <v>20</v>
      </c>
      <c r="D73" s="1" t="s">
        <v>62</v>
      </c>
      <c r="E73" s="2" t="s">
        <v>388</v>
      </c>
      <c r="F73" s="1" t="s">
        <v>79</v>
      </c>
      <c r="G73" s="3" t="s">
        <v>394</v>
      </c>
      <c r="H73" s="1" t="s">
        <v>403</v>
      </c>
      <c r="I73" s="1" t="str">
        <f>+LeyCC[[#This Row],[Artículo]]&amp;" ["&amp;LeyCC[[#This Row],[letra/número]]&amp;"] "&amp;LeyCC[[#This Row],[Texto Artículo]]</f>
        <v>Artículo 06 [1b] Identificación de barreras institucionales, normativas y económicas para el desarrollo y transferencia de tecnología y lineamientos para posibles soluciones;</v>
      </c>
      <c r="J73" s="1" t="s">
        <v>446</v>
      </c>
      <c r="K73" s="6" t="s">
        <v>455</v>
      </c>
      <c r="L73" s="1" t="str">
        <f>+LeyCC[[#This Row],[Título]]&amp;"-"&amp;LeyCC[[#This Row],[Párrafo]]</f>
        <v>II-II</v>
      </c>
      <c r="M73" s="8" t="str">
        <f>+VLOOKUP(LeyCC[[#This Row],[Clave]],Hoja2!$D$4:$H$23,2,0)</f>
        <v>05</v>
      </c>
      <c r="N73" s="1" t="str">
        <f>+VLOOKUP(LeyCC[[#This Row],[Clave]],Hoja2!$D$4:$H$23,5,0)</f>
        <v>II. De los instrumentos de gestión a nivel nacional</v>
      </c>
    </row>
    <row r="74" spans="1:14" ht="36" x14ac:dyDescent="0.3">
      <c r="A74" s="2" t="s">
        <v>20</v>
      </c>
      <c r="B74" s="1" t="s">
        <v>59</v>
      </c>
      <c r="C74" s="2" t="s">
        <v>20</v>
      </c>
      <c r="D74" s="1" t="s">
        <v>62</v>
      </c>
      <c r="E74" s="2" t="s">
        <v>388</v>
      </c>
      <c r="F74" s="1" t="s">
        <v>79</v>
      </c>
      <c r="G74" s="3" t="s">
        <v>395</v>
      </c>
      <c r="H74" s="1" t="s">
        <v>404</v>
      </c>
      <c r="I74" s="1" t="str">
        <f>+LeyCC[[#This Row],[Artículo]]&amp;" ["&amp;LeyCC[[#This Row],[letra/número]]&amp;"] "&amp;LeyCC[[#This Row],[Texto Artículo]]</f>
        <v>Artículo 06 [1c] Identificación de tecnologías disponibles para ser transferidas, así como de sus proveedores y destinatarios;</v>
      </c>
      <c r="J74" s="1" t="s">
        <v>446</v>
      </c>
      <c r="K74" s="6" t="s">
        <v>455</v>
      </c>
      <c r="L74" s="1" t="str">
        <f>+LeyCC[[#This Row],[Título]]&amp;"-"&amp;LeyCC[[#This Row],[Párrafo]]</f>
        <v>II-II</v>
      </c>
      <c r="M74" s="8" t="str">
        <f>+VLOOKUP(LeyCC[[#This Row],[Clave]],Hoja2!$D$4:$H$23,2,0)</f>
        <v>05</v>
      </c>
      <c r="N74" s="1" t="str">
        <f>+VLOOKUP(LeyCC[[#This Row],[Clave]],Hoja2!$D$4:$H$23,5,0)</f>
        <v>II. De los instrumentos de gestión a nivel nacional</v>
      </c>
    </row>
    <row r="75" spans="1:14" ht="36" x14ac:dyDescent="0.3">
      <c r="A75" s="2" t="s">
        <v>20</v>
      </c>
      <c r="B75" s="1" t="s">
        <v>59</v>
      </c>
      <c r="C75" s="2" t="s">
        <v>20</v>
      </c>
      <c r="D75" s="1" t="s">
        <v>62</v>
      </c>
      <c r="E75" s="2" t="s">
        <v>388</v>
      </c>
      <c r="F75" s="1" t="s">
        <v>79</v>
      </c>
      <c r="G75" s="3" t="s">
        <v>396</v>
      </c>
      <c r="H75" s="1" t="s">
        <v>405</v>
      </c>
      <c r="I75" s="1" t="str">
        <f>+LeyCC[[#This Row],[Artículo]]&amp;" ["&amp;LeyCC[[#This Row],[letra/número]]&amp;"] "&amp;LeyCC[[#This Row],[Texto Artículo]]</f>
        <v>Artículo 06 [1d] Propuestas para la generación de redes para la creación de sinergias, intercambio de buenas prácticas, experiencias, lecciones y conocimiento;</v>
      </c>
      <c r="J75" s="1" t="s">
        <v>446</v>
      </c>
      <c r="K75" s="6" t="s">
        <v>455</v>
      </c>
      <c r="L75" s="1" t="str">
        <f>+LeyCC[[#This Row],[Título]]&amp;"-"&amp;LeyCC[[#This Row],[Párrafo]]</f>
        <v>II-II</v>
      </c>
      <c r="M75" s="8" t="str">
        <f>+VLOOKUP(LeyCC[[#This Row],[Clave]],Hoja2!$D$4:$H$23,2,0)</f>
        <v>05</v>
      </c>
      <c r="N75" s="1" t="str">
        <f>+VLOOKUP(LeyCC[[#This Row],[Clave]],Hoja2!$D$4:$H$23,5,0)</f>
        <v>II. De los instrumentos de gestión a nivel nacional</v>
      </c>
    </row>
    <row r="76" spans="1:14" ht="48" x14ac:dyDescent="0.3">
      <c r="A76" s="2" t="s">
        <v>20</v>
      </c>
      <c r="B76" s="1" t="s">
        <v>59</v>
      </c>
      <c r="C76" s="2" t="s">
        <v>20</v>
      </c>
      <c r="D76" s="1" t="s">
        <v>62</v>
      </c>
      <c r="E76" s="2" t="s">
        <v>388</v>
      </c>
      <c r="F76" s="1" t="s">
        <v>79</v>
      </c>
      <c r="G76" s="3" t="s">
        <v>397</v>
      </c>
      <c r="H76" s="1" t="s">
        <v>406</v>
      </c>
      <c r="I76" s="1" t="str">
        <f>+LeyCC[[#This Row],[Artículo]]&amp;" ["&amp;LeyCC[[#This Row],[letra/número]]&amp;"] "&amp;LeyCC[[#This Row],[Texto Artículo]]</f>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v>
      </c>
      <c r="J76" s="1" t="s">
        <v>446</v>
      </c>
      <c r="K76" s="6" t="s">
        <v>455</v>
      </c>
      <c r="L76" s="1" t="str">
        <f>+LeyCC[[#This Row],[Título]]&amp;"-"&amp;LeyCC[[#This Row],[Párrafo]]</f>
        <v>II-II</v>
      </c>
      <c r="M76" s="8" t="str">
        <f>+VLOOKUP(LeyCC[[#This Row],[Clave]],Hoja2!$D$4:$H$23,2,0)</f>
        <v>05</v>
      </c>
      <c r="N76" s="1" t="str">
        <f>+VLOOKUP(LeyCC[[#This Row],[Clave]],Hoja2!$D$4:$H$23,5,0)</f>
        <v>II. De los instrumentos de gestión a nivel nacional</v>
      </c>
    </row>
    <row r="77" spans="1:14" ht="36" x14ac:dyDescent="0.3">
      <c r="A77" s="2" t="s">
        <v>20</v>
      </c>
      <c r="B77" s="1" t="s">
        <v>59</v>
      </c>
      <c r="C77" s="2" t="s">
        <v>20</v>
      </c>
      <c r="D77" s="1" t="s">
        <v>62</v>
      </c>
      <c r="E77" s="2" t="s">
        <v>388</v>
      </c>
      <c r="F77" s="1" t="s">
        <v>79</v>
      </c>
      <c r="G77" s="3" t="s">
        <v>398</v>
      </c>
      <c r="H77" s="1" t="s">
        <v>407</v>
      </c>
      <c r="I77" s="1" t="str">
        <f>+LeyCC[[#This Row],[Artículo]]&amp;" ["&amp;LeyCC[[#This Row],[letra/número]]&amp;"] "&amp;LeyCC[[#This Row],[Texto Artículo]]</f>
        <v>Artículo 06 [1f] Propuestas para la incorporación de soluciones innovadoras y nuevas tecnologías que permitan facilitar la mitigación y adaptación al cambio climático;</v>
      </c>
      <c r="J77" s="1" t="s">
        <v>446</v>
      </c>
      <c r="K77" s="6" t="s">
        <v>455</v>
      </c>
      <c r="L77" s="1" t="str">
        <f>+LeyCC[[#This Row],[Título]]&amp;"-"&amp;LeyCC[[#This Row],[Párrafo]]</f>
        <v>II-II</v>
      </c>
      <c r="M77" s="8" t="str">
        <f>+VLOOKUP(LeyCC[[#This Row],[Clave]],Hoja2!$D$4:$H$23,2,0)</f>
        <v>05</v>
      </c>
      <c r="N77" s="1" t="str">
        <f>+VLOOKUP(LeyCC[[#This Row],[Clave]],Hoja2!$D$4:$H$23,5,0)</f>
        <v>II. De los instrumentos de gestión a nivel nacional</v>
      </c>
    </row>
    <row r="78" spans="1:14" ht="36" x14ac:dyDescent="0.3">
      <c r="A78" s="2" t="s">
        <v>20</v>
      </c>
      <c r="B78" s="1" t="s">
        <v>59</v>
      </c>
      <c r="C78" s="2" t="s">
        <v>20</v>
      </c>
      <c r="D78" s="1" t="s">
        <v>62</v>
      </c>
      <c r="E78" s="2" t="s">
        <v>388</v>
      </c>
      <c r="F78" s="1" t="s">
        <v>79</v>
      </c>
      <c r="G78" s="3" t="s">
        <v>399</v>
      </c>
      <c r="H78" s="1" t="s">
        <v>408</v>
      </c>
      <c r="I78" s="1" t="str">
        <f>+LeyCC[[#This Row],[Artículo]]&amp;" ["&amp;LeyCC[[#This Row],[letra/número]]&amp;"] "&amp;LeyCC[[#This Row],[Texto Artículo]]</f>
        <v>Artículo 06 [1g] Recomendaciones al sector privado y a los órganos de la Administración del Estado dedicados al fomento del desarrollo tecnológico, y</v>
      </c>
      <c r="J78" s="1" t="s">
        <v>446</v>
      </c>
      <c r="K78" s="6" t="s">
        <v>455</v>
      </c>
      <c r="L78" s="1" t="str">
        <f>+LeyCC[[#This Row],[Título]]&amp;"-"&amp;LeyCC[[#This Row],[Párrafo]]</f>
        <v>II-II</v>
      </c>
      <c r="M78" s="8" t="str">
        <f>+VLOOKUP(LeyCC[[#This Row],[Clave]],Hoja2!$D$4:$H$23,2,0)</f>
        <v>05</v>
      </c>
      <c r="N78" s="1" t="str">
        <f>+VLOOKUP(LeyCC[[#This Row],[Clave]],Hoja2!$D$4:$H$23,5,0)</f>
        <v>II. De los instrumentos de gestión a nivel nacional</v>
      </c>
    </row>
    <row r="79" spans="1:14" ht="48" x14ac:dyDescent="0.3">
      <c r="A79" s="2" t="s">
        <v>20</v>
      </c>
      <c r="B79" s="1" t="s">
        <v>59</v>
      </c>
      <c r="C79" s="2" t="s">
        <v>20</v>
      </c>
      <c r="D79" s="1" t="s">
        <v>62</v>
      </c>
      <c r="E79" s="2" t="s">
        <v>388</v>
      </c>
      <c r="F79" s="1" t="s">
        <v>79</v>
      </c>
      <c r="G79" s="3" t="s">
        <v>400</v>
      </c>
      <c r="H79" s="1" t="s">
        <v>409</v>
      </c>
      <c r="I79" s="1" t="str">
        <f>+LeyCC[[#This Row],[Artículo]]&amp;" ["&amp;LeyCC[[#This Row],[letra/número]]&amp;"] "&amp;LeyCC[[#This Row],[Texto Artículo]]</f>
        <v>Artículo 06 [1h] Lineamientos para la investigación y la observación sistemática relacionados con el clima, con miras a recopilar, archivar, analizar y modelar los datos sobre éste, a fin que las autoridades nacionales, regionales y locales cuenten con información más precisa.</v>
      </c>
      <c r="J79" s="1" t="s">
        <v>446</v>
      </c>
      <c r="K79" s="6" t="s">
        <v>455</v>
      </c>
      <c r="L79" s="1" t="str">
        <f>+LeyCC[[#This Row],[Título]]&amp;"-"&amp;LeyCC[[#This Row],[Párrafo]]</f>
        <v>II-II</v>
      </c>
      <c r="M79" s="8" t="str">
        <f>+VLOOKUP(LeyCC[[#This Row],[Clave]],Hoja2!$D$4:$H$23,2,0)</f>
        <v>05</v>
      </c>
      <c r="N79" s="1" t="str">
        <f>+VLOOKUP(LeyCC[[#This Row],[Clave]],Hoja2!$D$4:$H$23,5,0)</f>
        <v>II. De los instrumentos de gestión a nivel nacional</v>
      </c>
    </row>
    <row r="80" spans="1:14" ht="60" x14ac:dyDescent="0.3">
      <c r="A80" s="2" t="s">
        <v>20</v>
      </c>
      <c r="B80" s="1" t="s">
        <v>59</v>
      </c>
      <c r="C80" s="2" t="s">
        <v>20</v>
      </c>
      <c r="D80" s="1" t="s">
        <v>62</v>
      </c>
      <c r="E80" s="2" t="s">
        <v>388</v>
      </c>
      <c r="F80" s="1" t="s">
        <v>79</v>
      </c>
      <c r="G80" s="3">
        <v>2</v>
      </c>
      <c r="H80" s="1" t="s">
        <v>81</v>
      </c>
      <c r="I80" s="1" t="str">
        <f>+LeyCC[[#This Row],[Artículo]]&amp;" ["&amp;LeyCC[[#This Row],[letra/número]]&amp;"] "&amp;LeyCC[[#This Row],[Texto Artículo]]</f>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v>
      </c>
      <c r="J80" s="1" t="s">
        <v>446</v>
      </c>
      <c r="K80" s="6" t="s">
        <v>455</v>
      </c>
      <c r="L80" s="1" t="str">
        <f>+LeyCC[[#This Row],[Título]]&amp;"-"&amp;LeyCC[[#This Row],[Párrafo]]</f>
        <v>II-II</v>
      </c>
      <c r="M80" s="8" t="str">
        <f>+VLOOKUP(LeyCC[[#This Row],[Clave]],Hoja2!$D$4:$H$23,2,0)</f>
        <v>05</v>
      </c>
      <c r="N80" s="1" t="str">
        <f>+VLOOKUP(LeyCC[[#This Row],[Clave]],Hoja2!$D$4:$H$23,5,0)</f>
        <v>II. De los instrumentos de gestión a nivel nacional</v>
      </c>
    </row>
    <row r="81" spans="1:14" ht="84" x14ac:dyDescent="0.3">
      <c r="A81" s="2" t="s">
        <v>20</v>
      </c>
      <c r="B81" s="1" t="s">
        <v>59</v>
      </c>
      <c r="C81" s="2" t="s">
        <v>20</v>
      </c>
      <c r="D81" s="1" t="s">
        <v>62</v>
      </c>
      <c r="E81" s="2" t="s">
        <v>388</v>
      </c>
      <c r="F81" s="1" t="s">
        <v>79</v>
      </c>
      <c r="G81" s="3">
        <v>3</v>
      </c>
      <c r="H81" s="1" t="s">
        <v>83</v>
      </c>
      <c r="I81" s="1" t="str">
        <f>+LeyCC[[#This Row],[Artículo]]&amp;" ["&amp;LeyCC[[#This Row],[letra/número]]&amp;"] "&amp;LeyCC[[#This Row],[Texto Artículo]]</f>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v>
      </c>
      <c r="J81" s="1" t="s">
        <v>446</v>
      </c>
      <c r="K81" s="6" t="s">
        <v>455</v>
      </c>
      <c r="L81" s="1" t="str">
        <f>+LeyCC[[#This Row],[Título]]&amp;"-"&amp;LeyCC[[#This Row],[Párrafo]]</f>
        <v>II-II</v>
      </c>
      <c r="M81" s="8" t="str">
        <f>+VLOOKUP(LeyCC[[#This Row],[Clave]],Hoja2!$D$4:$H$23,2,0)</f>
        <v>05</v>
      </c>
      <c r="N81" s="1" t="str">
        <f>+VLOOKUP(LeyCC[[#This Row],[Clave]],Hoja2!$D$4:$H$23,5,0)</f>
        <v>II. De los instrumentos de gestión a nivel nacional</v>
      </c>
    </row>
    <row r="82" spans="1:14" ht="36" x14ac:dyDescent="0.3">
      <c r="A82" s="2" t="s">
        <v>20</v>
      </c>
      <c r="B82" s="1" t="s">
        <v>59</v>
      </c>
      <c r="C82" s="2" t="s">
        <v>20</v>
      </c>
      <c r="D82" s="1" t="s">
        <v>62</v>
      </c>
      <c r="E82" s="2" t="s">
        <v>388</v>
      </c>
      <c r="F82" s="1" t="s">
        <v>79</v>
      </c>
      <c r="G82" s="3" t="s">
        <v>410</v>
      </c>
      <c r="H82" s="1" t="s">
        <v>84</v>
      </c>
      <c r="I82" s="1" t="str">
        <f>+LeyCC[[#This Row],[Artículo]]&amp;" ["&amp;LeyCC[[#This Row],[letra/número]]&amp;"] "&amp;LeyCC[[#This Row],[Texto Artículo]]</f>
        <v>Artículo 06 [3a] a) Investigación en materia de cambio climático, de conformidad con los lineamientos que proponga el Comité Científico Asesor;</v>
      </c>
      <c r="J82" s="1" t="s">
        <v>446</v>
      </c>
      <c r="K82" s="6" t="s">
        <v>455</v>
      </c>
      <c r="L82" s="1" t="str">
        <f>+LeyCC[[#This Row],[Título]]&amp;"-"&amp;LeyCC[[#This Row],[Párrafo]]</f>
        <v>II-II</v>
      </c>
      <c r="M82" s="8" t="str">
        <f>+VLOOKUP(LeyCC[[#This Row],[Clave]],Hoja2!$D$4:$H$23,2,0)</f>
        <v>05</v>
      </c>
      <c r="N82" s="1" t="str">
        <f>+VLOOKUP(LeyCC[[#This Row],[Clave]],Hoja2!$D$4:$H$23,5,0)</f>
        <v>II. De los instrumentos de gestión a nivel nacional</v>
      </c>
    </row>
    <row r="83" spans="1:14" ht="48" x14ac:dyDescent="0.3">
      <c r="A83" s="2" t="s">
        <v>20</v>
      </c>
      <c r="B83" s="1" t="s">
        <v>59</v>
      </c>
      <c r="C83" s="2" t="s">
        <v>20</v>
      </c>
      <c r="D83" s="1" t="s">
        <v>62</v>
      </c>
      <c r="E83" s="2" t="s">
        <v>388</v>
      </c>
      <c r="F83" s="1" t="s">
        <v>79</v>
      </c>
      <c r="G83" s="3" t="s">
        <v>411</v>
      </c>
      <c r="H83" s="1" t="s">
        <v>85</v>
      </c>
      <c r="I83" s="1" t="str">
        <f>+LeyCC[[#This Row],[Artículo]]&amp;" ["&amp;LeyCC[[#This Row],[letra/número]]&amp;"] "&amp;LeyCC[[#This Row],[Texto Artículo]]</f>
        <v>Artículo 06 [3b] b) Educación a la ciudadanía para abordar el cambio climático considerando siempre la acción cooperativa y la justa proporción de las responsabilidades climáticas, de forma de crear espacios de participación de las comunidades;</v>
      </c>
      <c r="J83" s="1" t="s">
        <v>446</v>
      </c>
      <c r="K83" s="6" t="s">
        <v>455</v>
      </c>
      <c r="L83" s="1" t="str">
        <f>+LeyCC[[#This Row],[Título]]&amp;"-"&amp;LeyCC[[#This Row],[Párrafo]]</f>
        <v>II-II</v>
      </c>
      <c r="M83" s="8" t="str">
        <f>+VLOOKUP(LeyCC[[#This Row],[Clave]],Hoja2!$D$4:$H$23,2,0)</f>
        <v>05</v>
      </c>
      <c r="N83" s="1" t="str">
        <f>+VLOOKUP(LeyCC[[#This Row],[Clave]],Hoja2!$D$4:$H$23,5,0)</f>
        <v>II. De los instrumentos de gestión a nivel nacional</v>
      </c>
    </row>
    <row r="84" spans="1:14" ht="36" x14ac:dyDescent="0.3">
      <c r="A84" s="2" t="s">
        <v>20</v>
      </c>
      <c r="B84" s="1" t="s">
        <v>59</v>
      </c>
      <c r="C84" s="2" t="s">
        <v>20</v>
      </c>
      <c r="D84" s="1" t="s">
        <v>62</v>
      </c>
      <c r="E84" s="2" t="s">
        <v>388</v>
      </c>
      <c r="F84" s="1" t="s">
        <v>79</v>
      </c>
      <c r="G84" s="3" t="s">
        <v>412</v>
      </c>
      <c r="H84" s="1" t="s">
        <v>86</v>
      </c>
      <c r="I84" s="1" t="str">
        <f>+LeyCC[[#This Row],[Artículo]]&amp;" ["&amp;LeyCC[[#This Row],[letra/número]]&amp;"] "&amp;LeyCC[[#This Row],[Texto Artículo]]</f>
        <v xml:space="preserve">Artículo 06 [3c] c) Creación y fortalecimiento de las capacidades nacionales, regionales y locales para la gestión del cambio climático, y </v>
      </c>
      <c r="J84" s="1" t="s">
        <v>446</v>
      </c>
      <c r="K84" s="6" t="s">
        <v>455</v>
      </c>
      <c r="L84" s="1" t="str">
        <f>+LeyCC[[#This Row],[Título]]&amp;"-"&amp;LeyCC[[#This Row],[Párrafo]]</f>
        <v>II-II</v>
      </c>
      <c r="M84" s="8" t="str">
        <f>+VLOOKUP(LeyCC[[#This Row],[Clave]],Hoja2!$D$4:$H$23,2,0)</f>
        <v>05</v>
      </c>
      <c r="N84" s="1" t="str">
        <f>+VLOOKUP(LeyCC[[#This Row],[Clave]],Hoja2!$D$4:$H$23,5,0)</f>
        <v>II. De los instrumentos de gestión a nivel nacional</v>
      </c>
    </row>
    <row r="85" spans="1:14" ht="36" x14ac:dyDescent="0.3">
      <c r="A85" s="2" t="s">
        <v>20</v>
      </c>
      <c r="B85" s="1" t="s">
        <v>59</v>
      </c>
      <c r="C85" s="2" t="s">
        <v>20</v>
      </c>
      <c r="D85" s="1" t="s">
        <v>62</v>
      </c>
      <c r="E85" s="2" t="s">
        <v>388</v>
      </c>
      <c r="F85" s="1" t="s">
        <v>79</v>
      </c>
      <c r="G85" s="3" t="s">
        <v>413</v>
      </c>
      <c r="H85" s="1" t="s">
        <v>87</v>
      </c>
      <c r="I85" s="1" t="str">
        <f>+LeyCC[[#This Row],[Artículo]]&amp;" ["&amp;LeyCC[[#This Row],[letra/número]]&amp;"] "&amp;LeyCC[[#This Row],[Texto Artículo]]</f>
        <v>Artículo 06 [3d] d) Fomento del intercambio de experiencias a nivel nacional y regional sobre medidas de mitigación y adaptación al cambio climático a nivel local.</v>
      </c>
      <c r="J85" s="1" t="s">
        <v>446</v>
      </c>
      <c r="K85" s="6" t="s">
        <v>455</v>
      </c>
      <c r="L85" s="1" t="str">
        <f>+LeyCC[[#This Row],[Título]]&amp;"-"&amp;LeyCC[[#This Row],[Párrafo]]</f>
        <v>II-II</v>
      </c>
      <c r="M85" s="8" t="str">
        <f>+VLOOKUP(LeyCC[[#This Row],[Clave]],Hoja2!$D$4:$H$23,2,0)</f>
        <v>05</v>
      </c>
      <c r="N85" s="1" t="str">
        <f>+VLOOKUP(LeyCC[[#This Row],[Clave]],Hoja2!$D$4:$H$23,5,0)</f>
        <v>II. De los instrumentos de gestión a nivel nacional</v>
      </c>
    </row>
    <row r="86" spans="1:14" ht="48" x14ac:dyDescent="0.3">
      <c r="A86" s="2" t="s">
        <v>20</v>
      </c>
      <c r="B86" s="1" t="s">
        <v>59</v>
      </c>
      <c r="C86" s="2" t="s">
        <v>20</v>
      </c>
      <c r="D86" s="1" t="s">
        <v>62</v>
      </c>
      <c r="E86" s="2" t="s">
        <v>388</v>
      </c>
      <c r="F86" s="1" t="s">
        <v>79</v>
      </c>
      <c r="G86" s="3">
        <v>4</v>
      </c>
      <c r="H86" s="1" t="s">
        <v>88</v>
      </c>
      <c r="I86" s="1" t="str">
        <f>+LeyCC[[#This Row],[Artículo]]&amp;" ["&amp;LeyCC[[#This Row],[letra/número]]&amp;"] "&amp;LeyCC[[#This Row],[Texto Artículo]]</f>
        <v>Artículo 06 [4] Corresponderá al Ministerio de Educación desarrollar los contenidos descritos, en permanente coordinación con el Ministerio de Ciencia, Tecnología, Conocimiento e Innovación, el Ministerio del Medio Ambiente y los demás ministerios competentes.</v>
      </c>
      <c r="J86" s="1" t="s">
        <v>446</v>
      </c>
      <c r="K86" s="6" t="s">
        <v>455</v>
      </c>
      <c r="L86" s="1" t="str">
        <f>+LeyCC[[#This Row],[Título]]&amp;"-"&amp;LeyCC[[#This Row],[Párrafo]]</f>
        <v>II-II</v>
      </c>
      <c r="M86" s="8" t="str">
        <f>+VLOOKUP(LeyCC[[#This Row],[Clave]],Hoja2!$D$4:$H$23,2,0)</f>
        <v>05</v>
      </c>
      <c r="N86" s="1" t="str">
        <f>+VLOOKUP(LeyCC[[#This Row],[Clave]],Hoja2!$D$4:$H$23,5,0)</f>
        <v>II. De los instrumentos de gestión a nivel nacional</v>
      </c>
    </row>
    <row r="87" spans="1:14" ht="84" x14ac:dyDescent="0.3">
      <c r="A87" s="2" t="s">
        <v>20</v>
      </c>
      <c r="B87" s="1" t="s">
        <v>59</v>
      </c>
      <c r="C87" s="2" t="s">
        <v>20</v>
      </c>
      <c r="D87" s="1" t="s">
        <v>62</v>
      </c>
      <c r="E87" s="2" t="s">
        <v>388</v>
      </c>
      <c r="F87" s="1" t="s">
        <v>79</v>
      </c>
      <c r="G87" s="3">
        <v>5</v>
      </c>
      <c r="H87" s="1" t="s">
        <v>89</v>
      </c>
      <c r="I87" s="1" t="str">
        <f>+LeyCC[[#This Row],[Artículo]]&amp;" ["&amp;LeyCC[[#This Row],[letra/número]]&amp;"] "&amp;LeyCC[[#This Row],[Texto Artículo]]</f>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v>
      </c>
      <c r="J87" s="1" t="s">
        <v>446</v>
      </c>
      <c r="K87" s="6" t="s">
        <v>455</v>
      </c>
      <c r="L87" s="1" t="str">
        <f>+LeyCC[[#This Row],[Título]]&amp;"-"&amp;LeyCC[[#This Row],[Párrafo]]</f>
        <v>II-II</v>
      </c>
      <c r="M87" s="8" t="str">
        <f>+VLOOKUP(LeyCC[[#This Row],[Clave]],Hoja2!$D$4:$H$23,2,0)</f>
        <v>05</v>
      </c>
      <c r="N87" s="1" t="str">
        <f>+VLOOKUP(LeyCC[[#This Row],[Clave]],Hoja2!$D$4:$H$23,5,0)</f>
        <v>II. De los instrumentos de gestión a nivel nacional</v>
      </c>
    </row>
    <row r="88" spans="1:14" ht="96" x14ac:dyDescent="0.3">
      <c r="A88" s="2" t="s">
        <v>20</v>
      </c>
      <c r="B88" s="1" t="s">
        <v>59</v>
      </c>
      <c r="C88" s="2" t="s">
        <v>20</v>
      </c>
      <c r="D88" s="1" t="s">
        <v>62</v>
      </c>
      <c r="E88" s="2" t="s">
        <v>389</v>
      </c>
      <c r="F88" s="1" t="s">
        <v>90</v>
      </c>
      <c r="G88" s="3">
        <v>1</v>
      </c>
      <c r="H88" s="1" t="s">
        <v>91</v>
      </c>
      <c r="I88" s="1" t="str">
        <f>+LeyCC[[#This Row],[Artículo]]&amp;" ["&amp;LeyCC[[#This Row],[letra/número]]&amp;"] "&amp;LeyCC[[#This Row],[Texto Artículo]]</f>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v>
      </c>
      <c r="J88" s="1" t="s">
        <v>446</v>
      </c>
      <c r="K88" s="6" t="s">
        <v>455</v>
      </c>
      <c r="L88" s="1" t="str">
        <f>+LeyCC[[#This Row],[Título]]&amp;"-"&amp;LeyCC[[#This Row],[Párrafo]]</f>
        <v>II-II</v>
      </c>
      <c r="M88" s="8" t="str">
        <f>+VLOOKUP(LeyCC[[#This Row],[Clave]],Hoja2!$D$4:$H$23,2,0)</f>
        <v>05</v>
      </c>
      <c r="N88" s="1" t="str">
        <f>+VLOOKUP(LeyCC[[#This Row],[Clave]],Hoja2!$D$4:$H$23,5,0)</f>
        <v>II. De los instrumentos de gestión a nivel nacional</v>
      </c>
    </row>
    <row r="89" spans="1:14" ht="36" x14ac:dyDescent="0.3">
      <c r="A89" s="2" t="s">
        <v>20</v>
      </c>
      <c r="B89" s="1" t="s">
        <v>59</v>
      </c>
      <c r="C89" s="2" t="s">
        <v>20</v>
      </c>
      <c r="D89" s="1" t="s">
        <v>62</v>
      </c>
      <c r="E89" s="2" t="s">
        <v>389</v>
      </c>
      <c r="F89" s="1" t="s">
        <v>90</v>
      </c>
      <c r="G89" s="3" t="s">
        <v>393</v>
      </c>
      <c r="H89" s="1" t="s">
        <v>92</v>
      </c>
      <c r="I89" s="1" t="str">
        <f>+LeyCC[[#This Row],[Artículo]]&amp;" ["&amp;LeyCC[[#This Row],[letra/número]]&amp;"] "&amp;LeyCC[[#This Row],[Texto Artículo]]</f>
        <v>Artículo 07 [1a] a) El contexto nacional sobre el balance de gases de efecto invernadero y la vulnerabilidad del país al cambio climático;</v>
      </c>
      <c r="J89" s="1" t="s">
        <v>446</v>
      </c>
      <c r="K89" s="6" t="s">
        <v>455</v>
      </c>
      <c r="L89" s="1" t="str">
        <f>+LeyCC[[#This Row],[Título]]&amp;"-"&amp;LeyCC[[#This Row],[Párrafo]]</f>
        <v>II-II</v>
      </c>
      <c r="M89" s="8" t="str">
        <f>+VLOOKUP(LeyCC[[#This Row],[Clave]],Hoja2!$D$4:$H$23,2,0)</f>
        <v>05</v>
      </c>
      <c r="N89" s="1" t="str">
        <f>+VLOOKUP(LeyCC[[#This Row],[Clave]],Hoja2!$D$4:$H$23,5,0)</f>
        <v>II. De los instrumentos de gestión a nivel nacional</v>
      </c>
    </row>
    <row r="90" spans="1:14" ht="36" x14ac:dyDescent="0.3">
      <c r="A90" s="2" t="s">
        <v>20</v>
      </c>
      <c r="B90" s="1" t="s">
        <v>59</v>
      </c>
      <c r="C90" s="2" t="s">
        <v>20</v>
      </c>
      <c r="D90" s="1" t="s">
        <v>62</v>
      </c>
      <c r="E90" s="2" t="s">
        <v>389</v>
      </c>
      <c r="F90" s="1" t="s">
        <v>90</v>
      </c>
      <c r="G90" s="3" t="s">
        <v>394</v>
      </c>
      <c r="H90" s="1" t="s">
        <v>93</v>
      </c>
      <c r="I90" s="1" t="str">
        <f>+LeyCC[[#This Row],[Artículo]]&amp;" ["&amp;LeyCC[[#This Row],[letra/número]]&amp;"] "&amp;LeyCC[[#This Row],[Texto Artículo]]</f>
        <v>Artículo 07 [1b] b) Las metas nacionales de mitigación de gases de efecto invernadero y de aumento y protección de sumideros de dichos gases;</v>
      </c>
      <c r="J90" s="1" t="s">
        <v>446</v>
      </c>
      <c r="K90" s="6" t="s">
        <v>455</v>
      </c>
      <c r="L90" s="1" t="str">
        <f>+LeyCC[[#This Row],[Título]]&amp;"-"&amp;LeyCC[[#This Row],[Párrafo]]</f>
        <v>II-II</v>
      </c>
      <c r="M90" s="8" t="str">
        <f>+VLOOKUP(LeyCC[[#This Row],[Clave]],Hoja2!$D$4:$H$23,2,0)</f>
        <v>05</v>
      </c>
      <c r="N90" s="1" t="str">
        <f>+VLOOKUP(LeyCC[[#This Row],[Clave]],Hoja2!$D$4:$H$23,5,0)</f>
        <v>II. De los instrumentos de gestión a nivel nacional</v>
      </c>
    </row>
    <row r="91" spans="1:14" ht="36" x14ac:dyDescent="0.3">
      <c r="A91" s="2" t="s">
        <v>20</v>
      </c>
      <c r="B91" s="1" t="s">
        <v>59</v>
      </c>
      <c r="C91" s="2" t="s">
        <v>20</v>
      </c>
      <c r="D91" s="1" t="s">
        <v>62</v>
      </c>
      <c r="E91" s="2" t="s">
        <v>389</v>
      </c>
      <c r="F91" s="1" t="s">
        <v>90</v>
      </c>
      <c r="G91" s="3" t="s">
        <v>395</v>
      </c>
      <c r="H91" s="1" t="s">
        <v>94</v>
      </c>
      <c r="I91" s="1" t="str">
        <f>+LeyCC[[#This Row],[Artículo]]&amp;" ["&amp;LeyCC[[#This Row],[letra/número]]&amp;"] "&amp;LeyCC[[#This Row],[Texto Artículo]]</f>
        <v>Artículo 07 [1c] c) Las metas nacionales de adaptación al cambio climático;</v>
      </c>
      <c r="J91" s="1" t="s">
        <v>446</v>
      </c>
      <c r="K91" s="6" t="s">
        <v>455</v>
      </c>
      <c r="L91" s="1" t="str">
        <f>+LeyCC[[#This Row],[Título]]&amp;"-"&amp;LeyCC[[#This Row],[Párrafo]]</f>
        <v>II-II</v>
      </c>
      <c r="M91" s="8" t="str">
        <f>+VLOOKUP(LeyCC[[#This Row],[Clave]],Hoja2!$D$4:$H$23,2,0)</f>
        <v>05</v>
      </c>
      <c r="N91" s="1" t="str">
        <f>+VLOOKUP(LeyCC[[#This Row],[Clave]],Hoja2!$D$4:$H$23,5,0)</f>
        <v>II. De los instrumentos de gestión a nivel nacional</v>
      </c>
    </row>
    <row r="92" spans="1:14" ht="36" x14ac:dyDescent="0.3">
      <c r="A92" s="2" t="s">
        <v>20</v>
      </c>
      <c r="B92" s="1" t="s">
        <v>59</v>
      </c>
      <c r="C92" s="2" t="s">
        <v>20</v>
      </c>
      <c r="D92" s="1" t="s">
        <v>62</v>
      </c>
      <c r="E92" s="2" t="s">
        <v>389</v>
      </c>
      <c r="F92" s="1" t="s">
        <v>90</v>
      </c>
      <c r="G92" s="3" t="s">
        <v>396</v>
      </c>
      <c r="H92" s="1" t="s">
        <v>95</v>
      </c>
      <c r="I92" s="1" t="str">
        <f>+LeyCC[[#This Row],[Artículo]]&amp;" ["&amp;LeyCC[[#This Row],[letra/número]]&amp;"] "&amp;LeyCC[[#This Row],[Texto Artículo]]</f>
        <v>Artículo 07 [1d] d) Un componente de integración que considere aspectos de mitigación y adaptación de manera conjunta, promoviendo la generación de sinergias, tales como soluciones basadas en la naturaleza;</v>
      </c>
      <c r="J92" s="1" t="s">
        <v>446</v>
      </c>
      <c r="K92" s="6" t="s">
        <v>455</v>
      </c>
      <c r="L92" s="1" t="str">
        <f>+LeyCC[[#This Row],[Título]]&amp;"-"&amp;LeyCC[[#This Row],[Párrafo]]</f>
        <v>II-II</v>
      </c>
      <c r="M92" s="8" t="str">
        <f>+VLOOKUP(LeyCC[[#This Row],[Clave]],Hoja2!$D$4:$H$23,2,0)</f>
        <v>05</v>
      </c>
      <c r="N92" s="1" t="str">
        <f>+VLOOKUP(LeyCC[[#This Row],[Clave]],Hoja2!$D$4:$H$23,5,0)</f>
        <v>II. De los instrumentos de gestión a nivel nacional</v>
      </c>
    </row>
    <row r="93" spans="1:14" ht="36" x14ac:dyDescent="0.3">
      <c r="A93" s="2" t="s">
        <v>20</v>
      </c>
      <c r="B93" s="1" t="s">
        <v>59</v>
      </c>
      <c r="C93" s="2" t="s">
        <v>20</v>
      </c>
      <c r="D93" s="1" t="s">
        <v>62</v>
      </c>
      <c r="E93" s="2" t="s">
        <v>389</v>
      </c>
      <c r="F93" s="1" t="s">
        <v>90</v>
      </c>
      <c r="G93" s="3" t="s">
        <v>397</v>
      </c>
      <c r="H93" s="1" t="s">
        <v>96</v>
      </c>
      <c r="I93" s="1" t="str">
        <f>+LeyCC[[#This Row],[Artículo]]&amp;" ["&amp;LeyCC[[#This Row],[letra/número]]&amp;"] "&amp;LeyCC[[#This Row],[Texto Artículo]]</f>
        <v>Artículo 07 [1e] e) La información necesaria para dar cumplimiento a los requerimientos de claridad, transparencia y entendimiento de los acuerdos internacionales suscritos por Chile;</v>
      </c>
      <c r="J93" s="1" t="s">
        <v>446</v>
      </c>
      <c r="K93" s="6" t="s">
        <v>455</v>
      </c>
      <c r="L93" s="1" t="str">
        <f>+LeyCC[[#This Row],[Título]]&amp;"-"&amp;LeyCC[[#This Row],[Párrafo]]</f>
        <v>II-II</v>
      </c>
      <c r="M93" s="8" t="str">
        <f>+VLOOKUP(LeyCC[[#This Row],[Clave]],Hoja2!$D$4:$H$23,2,0)</f>
        <v>05</v>
      </c>
      <c r="N93" s="1" t="str">
        <f>+VLOOKUP(LeyCC[[#This Row],[Clave]],Hoja2!$D$4:$H$23,5,0)</f>
        <v>II. De los instrumentos de gestión a nivel nacional</v>
      </c>
    </row>
    <row r="94" spans="1:14" ht="36" x14ac:dyDescent="0.3">
      <c r="A94" s="2" t="s">
        <v>20</v>
      </c>
      <c r="B94" s="1" t="s">
        <v>59</v>
      </c>
      <c r="C94" s="2" t="s">
        <v>20</v>
      </c>
      <c r="D94" s="1" t="s">
        <v>62</v>
      </c>
      <c r="E94" s="2" t="s">
        <v>389</v>
      </c>
      <c r="F94" s="1" t="s">
        <v>90</v>
      </c>
      <c r="G94" s="3" t="s">
        <v>398</v>
      </c>
      <c r="H94" s="1" t="s">
        <v>97</v>
      </c>
      <c r="I94" s="1" t="str">
        <f>+LeyCC[[#This Row],[Artículo]]&amp;" ["&amp;LeyCC[[#This Row],[letra/número]]&amp;"] "&amp;LeyCC[[#This Row],[Texto Artículo]]</f>
        <v>Artículo 07 [1f] f) La descripción de los medios de implementación, de conformidad con los lineamientos definidos en la Estrategia Climática de Largo Plazo,</v>
      </c>
      <c r="J94" s="1" t="s">
        <v>446</v>
      </c>
      <c r="K94" s="6" t="s">
        <v>455</v>
      </c>
      <c r="L94" s="1" t="str">
        <f>+LeyCC[[#This Row],[Título]]&amp;"-"&amp;LeyCC[[#This Row],[Párrafo]]</f>
        <v>II-II</v>
      </c>
      <c r="M94" s="8" t="str">
        <f>+VLOOKUP(LeyCC[[#This Row],[Clave]],Hoja2!$D$4:$H$23,2,0)</f>
        <v>05</v>
      </c>
      <c r="N94" s="1" t="str">
        <f>+VLOOKUP(LeyCC[[#This Row],[Clave]],Hoja2!$D$4:$H$23,5,0)</f>
        <v>II. De los instrumentos de gestión a nivel nacional</v>
      </c>
    </row>
    <row r="95" spans="1:14" ht="36" x14ac:dyDescent="0.3">
      <c r="A95" s="2" t="s">
        <v>20</v>
      </c>
      <c r="B95" s="1" t="s">
        <v>59</v>
      </c>
      <c r="C95" s="2" t="s">
        <v>20</v>
      </c>
      <c r="D95" s="1" t="s">
        <v>62</v>
      </c>
      <c r="E95" s="2" t="s">
        <v>389</v>
      </c>
      <c r="F95" s="1" t="s">
        <v>90</v>
      </c>
      <c r="G95" s="3" t="s">
        <v>399</v>
      </c>
      <c r="H95" s="1" t="s">
        <v>98</v>
      </c>
      <c r="I95" s="1" t="str">
        <f>+LeyCC[[#This Row],[Artículo]]&amp;" ["&amp;LeyCC[[#This Row],[letra/número]]&amp;"] "&amp;LeyCC[[#This Row],[Texto Artículo]]</f>
        <v>Artículo 07 [1g] g) Los lineamientos de la Estrategia Financiera de Cambio Climático.</v>
      </c>
      <c r="J95" s="1" t="s">
        <v>446</v>
      </c>
      <c r="K95" s="6" t="s">
        <v>455</v>
      </c>
      <c r="L95" s="1" t="str">
        <f>+LeyCC[[#This Row],[Título]]&amp;"-"&amp;LeyCC[[#This Row],[Párrafo]]</f>
        <v>II-II</v>
      </c>
      <c r="M95" s="8" t="str">
        <f>+VLOOKUP(LeyCC[[#This Row],[Clave]],Hoja2!$D$4:$H$23,2,0)</f>
        <v>05</v>
      </c>
      <c r="N95" s="1" t="str">
        <f>+VLOOKUP(LeyCC[[#This Row],[Clave]],Hoja2!$D$4:$H$23,5,0)</f>
        <v>II. De los instrumentos de gestión a nivel nacional</v>
      </c>
    </row>
    <row r="96" spans="1:14" ht="348" x14ac:dyDescent="0.3">
      <c r="A96" s="2" t="s">
        <v>20</v>
      </c>
      <c r="B96" s="1" t="s">
        <v>59</v>
      </c>
      <c r="C96" s="2" t="s">
        <v>20</v>
      </c>
      <c r="D96" s="1" t="s">
        <v>62</v>
      </c>
      <c r="E96" s="2" t="s">
        <v>389</v>
      </c>
      <c r="F96" s="1" t="s">
        <v>90</v>
      </c>
      <c r="G96" s="3">
        <v>2</v>
      </c>
      <c r="H96" s="1" t="s">
        <v>99</v>
      </c>
      <c r="I96" s="1" t="str">
        <f>+LeyCC[[#This Row],[Artículo]]&amp;" ["&amp;LeyCC[[#This Row],[letra/número]]&amp;"] "&amp;LeyCC[[#This Row],[Texto Artículo]]</f>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v>
      </c>
      <c r="J96" s="1" t="s">
        <v>446</v>
      </c>
      <c r="K96" s="6" t="s">
        <v>455</v>
      </c>
      <c r="L96" s="1" t="str">
        <f>+LeyCC[[#This Row],[Título]]&amp;"-"&amp;LeyCC[[#This Row],[Párrafo]]</f>
        <v>II-II</v>
      </c>
      <c r="M96" s="8" t="str">
        <f>+VLOOKUP(LeyCC[[#This Row],[Clave]],Hoja2!$D$4:$H$23,2,0)</f>
        <v>05</v>
      </c>
      <c r="N96" s="1" t="str">
        <f>+VLOOKUP(LeyCC[[#This Row],[Clave]],Hoja2!$D$4:$H$23,5,0)</f>
        <v>II. De los instrumentos de gestión a nivel nacional</v>
      </c>
    </row>
    <row r="97" spans="1:14" ht="60" x14ac:dyDescent="0.3">
      <c r="A97" s="2" t="s">
        <v>20</v>
      </c>
      <c r="B97" s="1" t="s">
        <v>59</v>
      </c>
      <c r="C97" s="2" t="s">
        <v>20</v>
      </c>
      <c r="D97" s="1" t="s">
        <v>62</v>
      </c>
      <c r="E97" s="2" t="s">
        <v>390</v>
      </c>
      <c r="F97" s="1" t="s">
        <v>100</v>
      </c>
      <c r="G97" s="3">
        <v>1</v>
      </c>
      <c r="H97" s="1" t="s">
        <v>101</v>
      </c>
      <c r="I97" s="1" t="str">
        <f>+LeyCC[[#This Row],[Artículo]]&amp;" ["&amp;LeyCC[[#This Row],[letra/número]]&amp;"] "&amp;LeyCC[[#This Row],[Texto Artículo]]</f>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v>
      </c>
      <c r="J97" s="1" t="s">
        <v>446</v>
      </c>
      <c r="K97" s="6" t="s">
        <v>455</v>
      </c>
      <c r="L97" s="1" t="str">
        <f>+LeyCC[[#This Row],[Título]]&amp;"-"&amp;LeyCC[[#This Row],[Párrafo]]</f>
        <v>II-II</v>
      </c>
      <c r="M97" s="8" t="str">
        <f>+VLOOKUP(LeyCC[[#This Row],[Clave]],Hoja2!$D$4:$H$23,2,0)</f>
        <v>05</v>
      </c>
      <c r="N97" s="1" t="str">
        <f>+VLOOKUP(LeyCC[[#This Row],[Clave]],Hoja2!$D$4:$H$23,5,0)</f>
        <v>II. De los instrumentos de gestión a nivel nacional</v>
      </c>
    </row>
    <row r="98" spans="1:14" ht="36" x14ac:dyDescent="0.3">
      <c r="A98" s="2" t="s">
        <v>20</v>
      </c>
      <c r="B98" s="1" t="s">
        <v>59</v>
      </c>
      <c r="C98" s="2" t="s">
        <v>20</v>
      </c>
      <c r="D98" s="1" t="s">
        <v>62</v>
      </c>
      <c r="E98" s="2" t="s">
        <v>390</v>
      </c>
      <c r="F98" s="1" t="s">
        <v>100</v>
      </c>
      <c r="G98" s="3" t="s">
        <v>393</v>
      </c>
      <c r="H98" s="1" t="s">
        <v>102</v>
      </c>
      <c r="I98" s="1" t="str">
        <f>+LeyCC[[#This Row],[Artículo]]&amp;" ["&amp;LeyCC[[#This Row],[letra/número]]&amp;"] "&amp;LeyCC[[#This Row],[Texto Artículo]]</f>
        <v>Artículo 08 [1a] a) Diagnóstico sectorial, determinación del potencial de reducción de emisiones de gases de efecto invernadero y alcances relativos al presupuesto sectorial de emisiones;</v>
      </c>
      <c r="J98" s="1" t="s">
        <v>446</v>
      </c>
      <c r="K98" s="6" t="s">
        <v>455</v>
      </c>
      <c r="L98" s="1" t="str">
        <f>+LeyCC[[#This Row],[Título]]&amp;"-"&amp;LeyCC[[#This Row],[Párrafo]]</f>
        <v>II-II</v>
      </c>
      <c r="M98" s="8" t="str">
        <f>+VLOOKUP(LeyCC[[#This Row],[Clave]],Hoja2!$D$4:$H$23,2,0)</f>
        <v>05</v>
      </c>
      <c r="N98" s="1" t="str">
        <f>+VLOOKUP(LeyCC[[#This Row],[Clave]],Hoja2!$D$4:$H$23,5,0)</f>
        <v>II. De los instrumentos de gestión a nivel nacional</v>
      </c>
    </row>
    <row r="99" spans="1:14" ht="60" x14ac:dyDescent="0.3">
      <c r="A99" s="2" t="s">
        <v>20</v>
      </c>
      <c r="B99" s="1" t="s">
        <v>59</v>
      </c>
      <c r="C99" s="2" t="s">
        <v>20</v>
      </c>
      <c r="D99" s="1" t="s">
        <v>62</v>
      </c>
      <c r="E99" s="2" t="s">
        <v>390</v>
      </c>
      <c r="F99" s="1" t="s">
        <v>100</v>
      </c>
      <c r="G99" s="3" t="s">
        <v>394</v>
      </c>
      <c r="H99" s="1" t="s">
        <v>103</v>
      </c>
      <c r="I99" s="1" t="str">
        <f>+LeyCC[[#This Row],[Artículo]]&amp;" ["&amp;LeyCC[[#This Row],[letra/número]]&amp;"] "&amp;LeyCC[[#This Row],[Texto Artículo]]</f>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v>
      </c>
      <c r="J99" s="1" t="s">
        <v>446</v>
      </c>
      <c r="K99" s="6" t="s">
        <v>455</v>
      </c>
      <c r="L99" s="1" t="str">
        <f>+LeyCC[[#This Row],[Título]]&amp;"-"&amp;LeyCC[[#This Row],[Párrafo]]</f>
        <v>II-II</v>
      </c>
      <c r="M99" s="8" t="str">
        <f>+VLOOKUP(LeyCC[[#This Row],[Clave]],Hoja2!$D$4:$H$23,2,0)</f>
        <v>05</v>
      </c>
      <c r="N99" s="1" t="str">
        <f>+VLOOKUP(LeyCC[[#This Row],[Clave]],Hoja2!$D$4:$H$23,5,0)</f>
        <v>II. De los instrumentos de gestión a nivel nacional</v>
      </c>
    </row>
    <row r="100" spans="1:14" ht="48" x14ac:dyDescent="0.3">
      <c r="A100" s="2" t="s">
        <v>20</v>
      </c>
      <c r="B100" s="1" t="s">
        <v>59</v>
      </c>
      <c r="C100" s="2" t="s">
        <v>20</v>
      </c>
      <c r="D100" s="1" t="s">
        <v>62</v>
      </c>
      <c r="E100" s="2" t="s">
        <v>390</v>
      </c>
      <c r="F100" s="1" t="s">
        <v>100</v>
      </c>
      <c r="G100" s="3" t="s">
        <v>395</v>
      </c>
      <c r="H100" s="1" t="s">
        <v>104</v>
      </c>
      <c r="I100" s="1" t="str">
        <f>+LeyCC[[#This Row],[Artículo]]&amp;" ["&amp;LeyCC[[#This Row],[letra/número]]&amp;"] "&amp;LeyCC[[#This Row],[Texto Artículo]]</f>
        <v>Artículo 08 [1c] c) Descripción detallada de las medidas relativas a los medios de implementación, considerando los lineamientos identificados en la Estrategia Climática de Largo Plazo, con indicación de plazos y asignación de responsabilidades, y</v>
      </c>
      <c r="J100" s="1" t="s">
        <v>446</v>
      </c>
      <c r="K100" s="6" t="s">
        <v>455</v>
      </c>
      <c r="L100" s="1" t="str">
        <f>+LeyCC[[#This Row],[Título]]&amp;"-"&amp;LeyCC[[#This Row],[Párrafo]]</f>
        <v>II-II</v>
      </c>
      <c r="M100" s="8" t="str">
        <f>+VLOOKUP(LeyCC[[#This Row],[Clave]],Hoja2!$D$4:$H$23,2,0)</f>
        <v>05</v>
      </c>
      <c r="N100" s="1" t="str">
        <f>+VLOOKUP(LeyCC[[#This Row],[Clave]],Hoja2!$D$4:$H$23,5,0)</f>
        <v>II. De los instrumentos de gestión a nivel nacional</v>
      </c>
    </row>
    <row r="101" spans="1:14" ht="36" x14ac:dyDescent="0.3">
      <c r="A101" s="2" t="s">
        <v>20</v>
      </c>
      <c r="B101" s="1" t="s">
        <v>59</v>
      </c>
      <c r="C101" s="2" t="s">
        <v>20</v>
      </c>
      <c r="D101" s="1" t="s">
        <v>62</v>
      </c>
      <c r="E101" s="2" t="s">
        <v>390</v>
      </c>
      <c r="F101" s="1" t="s">
        <v>100</v>
      </c>
      <c r="G101" s="3" t="s">
        <v>396</v>
      </c>
      <c r="H101" s="1" t="s">
        <v>105</v>
      </c>
      <c r="I101" s="1" t="str">
        <f>+LeyCC[[#This Row],[Artículo]]&amp;" ["&amp;LeyCC[[#This Row],[letra/número]]&amp;"] "&amp;LeyCC[[#This Row],[Texto Artículo]]</f>
        <v>Artículo 08 [1d] d) Indicadores de monitoreo, reporte y verificación, conforme a lo establecido en la Estrategia Climática de Largo Plazo.</v>
      </c>
      <c r="J101" s="1" t="s">
        <v>446</v>
      </c>
      <c r="K101" s="6" t="s">
        <v>455</v>
      </c>
      <c r="L101" s="1" t="str">
        <f>+LeyCC[[#This Row],[Título]]&amp;"-"&amp;LeyCC[[#This Row],[Párrafo]]</f>
        <v>II-II</v>
      </c>
      <c r="M101" s="8" t="str">
        <f>+VLOOKUP(LeyCC[[#This Row],[Clave]],Hoja2!$D$4:$H$23,2,0)</f>
        <v>05</v>
      </c>
      <c r="N101" s="1" t="str">
        <f>+VLOOKUP(LeyCC[[#This Row],[Clave]],Hoja2!$D$4:$H$23,5,0)</f>
        <v>II. De los instrumentos de gestión a nivel nacional</v>
      </c>
    </row>
    <row r="102" spans="1:14" ht="312" x14ac:dyDescent="0.3">
      <c r="A102" s="2" t="s">
        <v>20</v>
      </c>
      <c r="B102" s="1" t="s">
        <v>59</v>
      </c>
      <c r="C102" s="2" t="s">
        <v>20</v>
      </c>
      <c r="D102" s="1" t="s">
        <v>62</v>
      </c>
      <c r="E102" s="2" t="s">
        <v>390</v>
      </c>
      <c r="F102" s="1" t="s">
        <v>100</v>
      </c>
      <c r="G102" s="3">
        <v>2</v>
      </c>
      <c r="H102" s="1" t="s">
        <v>106</v>
      </c>
      <c r="I102" s="1" t="str">
        <f>+LeyCC[[#This Row],[Artículo]]&amp;" ["&amp;LeyCC[[#This Row],[letra/número]]&amp;"] "&amp;LeyCC[[#This Row],[Texto Artículo]]</f>
        <v>Artículo 08 [2] Los Planes Sectoriales que se sometan a aprobación del Consejo de Ministros para la Sustentabilidad contendrán un informe financiero detallado 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v>
      </c>
      <c r="J102" s="1" t="s">
        <v>446</v>
      </c>
      <c r="K102" s="6" t="s">
        <v>455</v>
      </c>
      <c r="L102" s="1" t="str">
        <f>+LeyCC[[#This Row],[Título]]&amp;"-"&amp;LeyCC[[#This Row],[Párrafo]]</f>
        <v>II-II</v>
      </c>
      <c r="M102" s="8" t="str">
        <f>+VLOOKUP(LeyCC[[#This Row],[Clave]],Hoja2!$D$4:$H$23,2,0)</f>
        <v>05</v>
      </c>
      <c r="N102" s="1" t="str">
        <f>+VLOOKUP(LeyCC[[#This Row],[Clave]],Hoja2!$D$4:$H$23,5,0)</f>
        <v>II. De los instrumentos de gestión a nivel nacional</v>
      </c>
    </row>
    <row r="103" spans="1:14" ht="60" x14ac:dyDescent="0.3">
      <c r="A103" s="2" t="s">
        <v>20</v>
      </c>
      <c r="B103" s="1" t="s">
        <v>59</v>
      </c>
      <c r="C103" s="2" t="s">
        <v>20</v>
      </c>
      <c r="D103" s="1" t="s">
        <v>62</v>
      </c>
      <c r="E103" s="2" t="s">
        <v>391</v>
      </c>
      <c r="F103" s="1" t="s">
        <v>107</v>
      </c>
      <c r="G103" s="3">
        <v>1</v>
      </c>
      <c r="H103" s="1" t="s">
        <v>108</v>
      </c>
      <c r="I103" s="1" t="str">
        <f>+LeyCC[[#This Row],[Artículo]]&amp;" ["&amp;LeyCC[[#This Row],[letra/número]]&amp;"] "&amp;LeyCC[[#This Row],[Texto Artículo]]</f>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v>
      </c>
      <c r="J103" s="1" t="s">
        <v>446</v>
      </c>
      <c r="K103" s="6" t="s">
        <v>455</v>
      </c>
      <c r="L103" s="1" t="str">
        <f>+LeyCC[[#This Row],[Título]]&amp;"-"&amp;LeyCC[[#This Row],[Párrafo]]</f>
        <v>II-II</v>
      </c>
      <c r="M103" s="8" t="str">
        <f>+VLOOKUP(LeyCC[[#This Row],[Clave]],Hoja2!$D$4:$H$23,2,0)</f>
        <v>05</v>
      </c>
      <c r="N103" s="1" t="str">
        <f>+VLOOKUP(LeyCC[[#This Row],[Clave]],Hoja2!$D$4:$H$23,5,0)</f>
        <v>II. De los instrumentos de gestión a nivel nacional</v>
      </c>
    </row>
    <row r="104" spans="1:14" ht="36" x14ac:dyDescent="0.3">
      <c r="A104" s="2" t="s">
        <v>20</v>
      </c>
      <c r="B104" s="1" t="s">
        <v>59</v>
      </c>
      <c r="C104" s="2" t="s">
        <v>20</v>
      </c>
      <c r="D104" s="1" t="s">
        <v>62</v>
      </c>
      <c r="E104" s="2" t="s">
        <v>391</v>
      </c>
      <c r="F104" s="1" t="s">
        <v>107</v>
      </c>
      <c r="G104" s="3">
        <v>2</v>
      </c>
      <c r="H104" s="1" t="s">
        <v>109</v>
      </c>
      <c r="I104" s="1" t="str">
        <f>+LeyCC[[#This Row],[Artículo]]&amp;" ["&amp;LeyCC[[#This Row],[letra/número]]&amp;"] "&amp;LeyCC[[#This Row],[Texto Artículo]]</f>
        <v>Artículo 09 [2] Se elaborarán al menos los siguientes planes sectoriales de adaptación:</v>
      </c>
      <c r="J104" s="1" t="s">
        <v>446</v>
      </c>
      <c r="K104" s="6" t="s">
        <v>455</v>
      </c>
      <c r="L104" s="1" t="str">
        <f>+LeyCC[[#This Row],[Título]]&amp;"-"&amp;LeyCC[[#This Row],[Párrafo]]</f>
        <v>II-II</v>
      </c>
      <c r="M104" s="8" t="str">
        <f>+VLOOKUP(LeyCC[[#This Row],[Clave]],Hoja2!$D$4:$H$23,2,0)</f>
        <v>05</v>
      </c>
      <c r="N104" s="1" t="str">
        <f>+VLOOKUP(LeyCC[[#This Row],[Clave]],Hoja2!$D$4:$H$23,5,0)</f>
        <v>II. De los instrumentos de gestión a nivel nacional</v>
      </c>
    </row>
    <row r="105" spans="1:14" ht="36" x14ac:dyDescent="0.3">
      <c r="A105" s="2" t="s">
        <v>20</v>
      </c>
      <c r="B105" s="1" t="s">
        <v>59</v>
      </c>
      <c r="C105" s="2" t="s">
        <v>20</v>
      </c>
      <c r="D105" s="1" t="s">
        <v>62</v>
      </c>
      <c r="E105" s="2" t="s">
        <v>391</v>
      </c>
      <c r="F105" s="1" t="s">
        <v>107</v>
      </c>
      <c r="G105" s="3" t="s">
        <v>414</v>
      </c>
      <c r="H105" s="1" t="s">
        <v>110</v>
      </c>
      <c r="I105" s="1" t="str">
        <f>+LeyCC[[#This Row],[Artículo]]&amp;" ["&amp;LeyCC[[#This Row],[letra/número]]&amp;"] "&amp;LeyCC[[#This Row],[Texto Artículo]]</f>
        <v>Artículo 09 [2a] a) Biodiversidad, incluyendo ecosistemas terrestres y marinos, cuya elaboración corresponderá al Ministerio del Medio Ambiente;</v>
      </c>
      <c r="J105" s="1" t="s">
        <v>446</v>
      </c>
      <c r="K105" s="6" t="s">
        <v>455</v>
      </c>
      <c r="L105" s="1" t="str">
        <f>+LeyCC[[#This Row],[Título]]&amp;"-"&amp;LeyCC[[#This Row],[Párrafo]]</f>
        <v>II-II</v>
      </c>
      <c r="M105" s="8" t="str">
        <f>+VLOOKUP(LeyCC[[#This Row],[Clave]],Hoja2!$D$4:$H$23,2,0)</f>
        <v>05</v>
      </c>
      <c r="N105" s="1" t="str">
        <f>+VLOOKUP(LeyCC[[#This Row],[Clave]],Hoja2!$D$4:$H$23,5,0)</f>
        <v>II. De los instrumentos de gestión a nivel nacional</v>
      </c>
    </row>
    <row r="106" spans="1:14" ht="84" x14ac:dyDescent="0.3">
      <c r="A106" s="2" t="s">
        <v>20</v>
      </c>
      <c r="B106" s="1" t="s">
        <v>59</v>
      </c>
      <c r="C106" s="2" t="s">
        <v>20</v>
      </c>
      <c r="D106" s="1" t="s">
        <v>62</v>
      </c>
      <c r="E106" s="2" t="s">
        <v>391</v>
      </c>
      <c r="F106" s="1" t="s">
        <v>107</v>
      </c>
      <c r="G106" s="3" t="s">
        <v>415</v>
      </c>
      <c r="H106" s="1" t="s">
        <v>111</v>
      </c>
      <c r="I106" s="1" t="str">
        <f>+LeyCC[[#This Row],[Artículo]]&amp;" ["&amp;LeyCC[[#This Row],[letra/número]]&amp;"] "&amp;LeyCC[[#This Row],[Texto Artículo]]</f>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v>
      </c>
      <c r="J106" s="1" t="s">
        <v>446</v>
      </c>
      <c r="K106" s="6" t="s">
        <v>455</v>
      </c>
      <c r="L106" s="1" t="str">
        <f>+LeyCC[[#This Row],[Título]]&amp;"-"&amp;LeyCC[[#This Row],[Párrafo]]</f>
        <v>II-II</v>
      </c>
      <c r="M106" s="8" t="str">
        <f>+VLOOKUP(LeyCC[[#This Row],[Clave]],Hoja2!$D$4:$H$23,2,0)</f>
        <v>05</v>
      </c>
      <c r="N106" s="1" t="str">
        <f>+VLOOKUP(LeyCC[[#This Row],[Clave]],Hoja2!$D$4:$H$23,5,0)</f>
        <v>II. De los instrumentos de gestión a nivel nacional</v>
      </c>
    </row>
    <row r="107" spans="1:14" ht="36" x14ac:dyDescent="0.3">
      <c r="A107" s="2" t="s">
        <v>20</v>
      </c>
      <c r="B107" s="1" t="s">
        <v>59</v>
      </c>
      <c r="C107" s="2" t="s">
        <v>20</v>
      </c>
      <c r="D107" s="1" t="s">
        <v>62</v>
      </c>
      <c r="E107" s="2" t="s">
        <v>391</v>
      </c>
      <c r="F107" s="1" t="s">
        <v>107</v>
      </c>
      <c r="G107" s="3" t="s">
        <v>416</v>
      </c>
      <c r="H107" s="1" t="s">
        <v>112</v>
      </c>
      <c r="I107" s="1" t="str">
        <f>+LeyCC[[#This Row],[Artículo]]&amp;" ["&amp;LeyCC[[#This Row],[letra/número]]&amp;"] "&amp;LeyCC[[#This Row],[Texto Artículo]]</f>
        <v>Artículo 09 [2c] c) Infraestructura, cuya elaboración corresponderá al Ministerio de Obras Públicas;</v>
      </c>
      <c r="J107" s="1" t="s">
        <v>446</v>
      </c>
      <c r="K107" s="6" t="s">
        <v>455</v>
      </c>
      <c r="L107" s="1" t="str">
        <f>+LeyCC[[#This Row],[Título]]&amp;"-"&amp;LeyCC[[#This Row],[Párrafo]]</f>
        <v>II-II</v>
      </c>
      <c r="M107" s="8" t="str">
        <f>+VLOOKUP(LeyCC[[#This Row],[Clave]],Hoja2!$D$4:$H$23,2,0)</f>
        <v>05</v>
      </c>
      <c r="N107" s="1" t="str">
        <f>+VLOOKUP(LeyCC[[#This Row],[Clave]],Hoja2!$D$4:$H$23,5,0)</f>
        <v>II. De los instrumentos de gestión a nivel nacional</v>
      </c>
    </row>
    <row r="108" spans="1:14" ht="36" x14ac:dyDescent="0.3">
      <c r="A108" s="2" t="s">
        <v>20</v>
      </c>
      <c r="B108" s="1" t="s">
        <v>59</v>
      </c>
      <c r="C108" s="2" t="s">
        <v>20</v>
      </c>
      <c r="D108" s="1" t="s">
        <v>62</v>
      </c>
      <c r="E108" s="2" t="s">
        <v>391</v>
      </c>
      <c r="F108" s="1" t="s">
        <v>107</v>
      </c>
      <c r="G108" s="3" t="s">
        <v>417</v>
      </c>
      <c r="H108" s="1" t="s">
        <v>113</v>
      </c>
      <c r="I108" s="1" t="str">
        <f>+LeyCC[[#This Row],[Artículo]]&amp;" ["&amp;LeyCC[[#This Row],[letra/número]]&amp;"] "&amp;LeyCC[[#This Row],[Texto Artículo]]</f>
        <v>Artículo 09 [2d] d) Salud, cuya elaboración corresponderá al Ministerio de Salud;</v>
      </c>
      <c r="J108" s="1" t="s">
        <v>446</v>
      </c>
      <c r="K108" s="6" t="s">
        <v>455</v>
      </c>
      <c r="L108" s="1" t="str">
        <f>+LeyCC[[#This Row],[Título]]&amp;"-"&amp;LeyCC[[#This Row],[Párrafo]]</f>
        <v>II-II</v>
      </c>
      <c r="M108" s="8" t="str">
        <f>+VLOOKUP(LeyCC[[#This Row],[Clave]],Hoja2!$D$4:$H$23,2,0)</f>
        <v>05</v>
      </c>
      <c r="N108" s="1" t="str">
        <f>+VLOOKUP(LeyCC[[#This Row],[Clave]],Hoja2!$D$4:$H$23,5,0)</f>
        <v>II. De los instrumentos de gestión a nivel nacional</v>
      </c>
    </row>
    <row r="109" spans="1:14" ht="36" x14ac:dyDescent="0.3">
      <c r="A109" s="2" t="s">
        <v>20</v>
      </c>
      <c r="B109" s="1" t="s">
        <v>59</v>
      </c>
      <c r="C109" s="2" t="s">
        <v>20</v>
      </c>
      <c r="D109" s="1" t="s">
        <v>62</v>
      </c>
      <c r="E109" s="2" t="s">
        <v>391</v>
      </c>
      <c r="F109" s="1" t="s">
        <v>107</v>
      </c>
      <c r="G109" s="3" t="s">
        <v>418</v>
      </c>
      <c r="H109" s="1" t="s">
        <v>114</v>
      </c>
      <c r="I109" s="1" t="str">
        <f>+LeyCC[[#This Row],[Artículo]]&amp;" ["&amp;LeyCC[[#This Row],[letra/número]]&amp;"] "&amp;LeyCC[[#This Row],[Texto Artículo]]</f>
        <v>Artículo 09 [2e] e) Minería, cuya elaboración corresponderá al Ministerio de Minería;</v>
      </c>
      <c r="J109" s="1" t="s">
        <v>446</v>
      </c>
      <c r="K109" s="6" t="s">
        <v>455</v>
      </c>
      <c r="L109" s="1" t="str">
        <f>+LeyCC[[#This Row],[Título]]&amp;"-"&amp;LeyCC[[#This Row],[Párrafo]]</f>
        <v>II-II</v>
      </c>
      <c r="M109" s="8" t="str">
        <f>+VLOOKUP(LeyCC[[#This Row],[Clave]],Hoja2!$D$4:$H$23,2,0)</f>
        <v>05</v>
      </c>
      <c r="N109" s="1" t="str">
        <f>+VLOOKUP(LeyCC[[#This Row],[Clave]],Hoja2!$D$4:$H$23,5,0)</f>
        <v>II. De los instrumentos de gestión a nivel nacional</v>
      </c>
    </row>
    <row r="110" spans="1:14" ht="36" x14ac:dyDescent="0.3">
      <c r="A110" s="2" t="s">
        <v>20</v>
      </c>
      <c r="B110" s="1" t="s">
        <v>59</v>
      </c>
      <c r="C110" s="2" t="s">
        <v>20</v>
      </c>
      <c r="D110" s="1" t="s">
        <v>62</v>
      </c>
      <c r="E110" s="2" t="s">
        <v>391</v>
      </c>
      <c r="F110" s="1" t="s">
        <v>107</v>
      </c>
      <c r="G110" s="3" t="s">
        <v>419</v>
      </c>
      <c r="H110" s="1" t="s">
        <v>115</v>
      </c>
      <c r="I110" s="1" t="str">
        <f>+LeyCC[[#This Row],[Artículo]]&amp;" ["&amp;LeyCC[[#This Row],[letra/número]]&amp;"] "&amp;LeyCC[[#This Row],[Texto Artículo]]</f>
        <v>Artículo 09 [2f] f) Energía, cuya elaboración corresponderá al Ministerio de Energía;</v>
      </c>
      <c r="J110" s="1" t="s">
        <v>446</v>
      </c>
      <c r="K110" s="6" t="s">
        <v>455</v>
      </c>
      <c r="L110" s="1" t="str">
        <f>+LeyCC[[#This Row],[Título]]&amp;"-"&amp;LeyCC[[#This Row],[Párrafo]]</f>
        <v>II-II</v>
      </c>
      <c r="M110" s="8" t="str">
        <f>+VLOOKUP(LeyCC[[#This Row],[Clave]],Hoja2!$D$4:$H$23,2,0)</f>
        <v>05</v>
      </c>
      <c r="N110" s="1" t="str">
        <f>+VLOOKUP(LeyCC[[#This Row],[Clave]],Hoja2!$D$4:$H$23,5,0)</f>
        <v>II. De los instrumentos de gestión a nivel nacional</v>
      </c>
    </row>
    <row r="111" spans="1:14" ht="36" x14ac:dyDescent="0.3">
      <c r="A111" s="2" t="s">
        <v>20</v>
      </c>
      <c r="B111" s="1" t="s">
        <v>59</v>
      </c>
      <c r="C111" s="2" t="s">
        <v>20</v>
      </c>
      <c r="D111" s="1" t="s">
        <v>62</v>
      </c>
      <c r="E111" s="2" t="s">
        <v>391</v>
      </c>
      <c r="F111" s="1" t="s">
        <v>107</v>
      </c>
      <c r="G111" s="3" t="s">
        <v>420</v>
      </c>
      <c r="H111" s="1" t="s">
        <v>116</v>
      </c>
      <c r="I111" s="1" t="str">
        <f>+LeyCC[[#This Row],[Artículo]]&amp;" ["&amp;LeyCC[[#This Row],[letra/número]]&amp;"] "&amp;LeyCC[[#This Row],[Texto Artículo]]</f>
        <v>Artículo 09 [2g] g) Silvoagropecuario, cuya elaboración corresponderá al Ministerio de Agricultura;</v>
      </c>
      <c r="J111" s="1" t="s">
        <v>446</v>
      </c>
      <c r="K111" s="6" t="s">
        <v>455</v>
      </c>
      <c r="L111" s="1" t="str">
        <f>+LeyCC[[#This Row],[Título]]&amp;"-"&amp;LeyCC[[#This Row],[Párrafo]]</f>
        <v>II-II</v>
      </c>
      <c r="M111" s="8" t="str">
        <f>+VLOOKUP(LeyCC[[#This Row],[Clave]],Hoja2!$D$4:$H$23,2,0)</f>
        <v>05</v>
      </c>
      <c r="N111" s="1" t="str">
        <f>+VLOOKUP(LeyCC[[#This Row],[Clave]],Hoja2!$D$4:$H$23,5,0)</f>
        <v>II. De los instrumentos de gestión a nivel nacional</v>
      </c>
    </row>
    <row r="112" spans="1:14" ht="36" x14ac:dyDescent="0.3">
      <c r="A112" s="2" t="s">
        <v>20</v>
      </c>
      <c r="B112" s="1" t="s">
        <v>59</v>
      </c>
      <c r="C112" s="2" t="s">
        <v>20</v>
      </c>
      <c r="D112" s="1" t="s">
        <v>62</v>
      </c>
      <c r="E112" s="2" t="s">
        <v>391</v>
      </c>
      <c r="F112" s="1" t="s">
        <v>107</v>
      </c>
      <c r="G112" s="3" t="s">
        <v>421</v>
      </c>
      <c r="H112" s="1" t="s">
        <v>117</v>
      </c>
      <c r="I112" s="1" t="str">
        <f>+LeyCC[[#This Row],[Artículo]]&amp;" ["&amp;LeyCC[[#This Row],[letra/número]]&amp;"] "&amp;LeyCC[[#This Row],[Texto Artículo]]</f>
        <v>Artículo 09 [2h] h) Pesca y acuicultura, cuya elaboración corresponderá al Ministerio de Economía, Fomento y Turismo;</v>
      </c>
      <c r="J112" s="1" t="s">
        <v>446</v>
      </c>
      <c r="K112" s="6" t="s">
        <v>455</v>
      </c>
      <c r="L112" s="1" t="str">
        <f>+LeyCC[[#This Row],[Título]]&amp;"-"&amp;LeyCC[[#This Row],[Párrafo]]</f>
        <v>II-II</v>
      </c>
      <c r="M112" s="8" t="str">
        <f>+VLOOKUP(LeyCC[[#This Row],[Clave]],Hoja2!$D$4:$H$23,2,0)</f>
        <v>05</v>
      </c>
      <c r="N112" s="1" t="str">
        <f>+VLOOKUP(LeyCC[[#This Row],[Clave]],Hoja2!$D$4:$H$23,5,0)</f>
        <v>II. De los instrumentos de gestión a nivel nacional</v>
      </c>
    </row>
    <row r="113" spans="1:14" ht="36" x14ac:dyDescent="0.3">
      <c r="A113" s="2" t="s">
        <v>20</v>
      </c>
      <c r="B113" s="1" t="s">
        <v>59</v>
      </c>
      <c r="C113" s="2" t="s">
        <v>20</v>
      </c>
      <c r="D113" s="1" t="s">
        <v>62</v>
      </c>
      <c r="E113" s="2" t="s">
        <v>391</v>
      </c>
      <c r="F113" s="1" t="s">
        <v>107</v>
      </c>
      <c r="G113" s="3" t="s">
        <v>422</v>
      </c>
      <c r="H113" s="1" t="s">
        <v>118</v>
      </c>
      <c r="I113" s="1" t="str">
        <f>+LeyCC[[#This Row],[Artículo]]&amp;" ["&amp;LeyCC[[#This Row],[letra/número]]&amp;"] "&amp;LeyCC[[#This Row],[Texto Artículo]]</f>
        <v>Artículo 09 [2i] i) Ciudades, cuya elaboración corresponderá al Ministerio de Vivienda y Urbanismo;</v>
      </c>
      <c r="J113" s="1" t="s">
        <v>446</v>
      </c>
      <c r="K113" s="6" t="s">
        <v>455</v>
      </c>
      <c r="L113" s="1" t="str">
        <f>+LeyCC[[#This Row],[Título]]&amp;"-"&amp;LeyCC[[#This Row],[Párrafo]]</f>
        <v>II-II</v>
      </c>
      <c r="M113" s="8" t="str">
        <f>+VLOOKUP(LeyCC[[#This Row],[Clave]],Hoja2!$D$4:$H$23,2,0)</f>
        <v>05</v>
      </c>
      <c r="N113" s="1" t="str">
        <f>+VLOOKUP(LeyCC[[#This Row],[Clave]],Hoja2!$D$4:$H$23,5,0)</f>
        <v>II. De los instrumentos de gestión a nivel nacional</v>
      </c>
    </row>
    <row r="114" spans="1:14" ht="36" x14ac:dyDescent="0.3">
      <c r="A114" s="2" t="s">
        <v>20</v>
      </c>
      <c r="B114" s="1" t="s">
        <v>59</v>
      </c>
      <c r="C114" s="2" t="s">
        <v>20</v>
      </c>
      <c r="D114" s="1" t="s">
        <v>62</v>
      </c>
      <c r="E114" s="2" t="s">
        <v>391</v>
      </c>
      <c r="F114" s="1" t="s">
        <v>107</v>
      </c>
      <c r="G114" s="3" t="s">
        <v>423</v>
      </c>
      <c r="H114" s="1" t="s">
        <v>119</v>
      </c>
      <c r="I114" s="1" t="str">
        <f>+LeyCC[[#This Row],[Artículo]]&amp;" ["&amp;LeyCC[[#This Row],[letra/número]]&amp;"] "&amp;LeyCC[[#This Row],[Texto Artículo]]</f>
        <v>Artículo 09 [2j] j) Turismo, cuya elaboración corresponderá al Ministerio de Economía, Fomento y Turismo;</v>
      </c>
      <c r="J114" s="1" t="s">
        <v>446</v>
      </c>
      <c r="K114" s="6" t="s">
        <v>455</v>
      </c>
      <c r="L114" s="1" t="str">
        <f>+LeyCC[[#This Row],[Título]]&amp;"-"&amp;LeyCC[[#This Row],[Párrafo]]</f>
        <v>II-II</v>
      </c>
      <c r="M114" s="8" t="str">
        <f>+VLOOKUP(LeyCC[[#This Row],[Clave]],Hoja2!$D$4:$H$23,2,0)</f>
        <v>05</v>
      </c>
      <c r="N114" s="1" t="str">
        <f>+VLOOKUP(LeyCC[[#This Row],[Clave]],Hoja2!$D$4:$H$23,5,0)</f>
        <v>II. De los instrumentos de gestión a nivel nacional</v>
      </c>
    </row>
    <row r="115" spans="1:14" ht="36" x14ac:dyDescent="0.3">
      <c r="A115" s="2" t="s">
        <v>20</v>
      </c>
      <c r="B115" s="1" t="s">
        <v>59</v>
      </c>
      <c r="C115" s="2" t="s">
        <v>20</v>
      </c>
      <c r="D115" s="1" t="s">
        <v>62</v>
      </c>
      <c r="E115" s="2" t="s">
        <v>391</v>
      </c>
      <c r="F115" s="1" t="s">
        <v>107</v>
      </c>
      <c r="G115" s="3" t="s">
        <v>424</v>
      </c>
      <c r="H115" s="1" t="s">
        <v>120</v>
      </c>
      <c r="I115" s="1" t="str">
        <f>+LeyCC[[#This Row],[Artículo]]&amp;" ["&amp;LeyCC[[#This Row],[letra/número]]&amp;"] "&amp;LeyCC[[#This Row],[Texto Artículo]]</f>
        <v>Artículo 09 [2k] k) Zona costera, cuya elaboración corresponderá al Ministerio de Defensa Nacional,</v>
      </c>
      <c r="J115" s="1" t="s">
        <v>446</v>
      </c>
      <c r="K115" s="6" t="s">
        <v>455</v>
      </c>
      <c r="L115" s="1" t="str">
        <f>+LeyCC[[#This Row],[Título]]&amp;"-"&amp;LeyCC[[#This Row],[Párrafo]]</f>
        <v>II-II</v>
      </c>
      <c r="M115" s="8" t="str">
        <f>+VLOOKUP(LeyCC[[#This Row],[Clave]],Hoja2!$D$4:$H$23,2,0)</f>
        <v>05</v>
      </c>
      <c r="N115" s="1" t="str">
        <f>+VLOOKUP(LeyCC[[#This Row],[Clave]],Hoja2!$D$4:$H$23,5,0)</f>
        <v>II. De los instrumentos de gestión a nivel nacional</v>
      </c>
    </row>
    <row r="116" spans="1:14" ht="36" x14ac:dyDescent="0.3">
      <c r="A116" s="2" t="s">
        <v>20</v>
      </c>
      <c r="B116" s="1" t="s">
        <v>59</v>
      </c>
      <c r="C116" s="2" t="s">
        <v>20</v>
      </c>
      <c r="D116" s="1" t="s">
        <v>62</v>
      </c>
      <c r="E116" s="2" t="s">
        <v>391</v>
      </c>
      <c r="F116" s="1" t="s">
        <v>107</v>
      </c>
      <c r="G116" s="3" t="s">
        <v>425</v>
      </c>
      <c r="H116" s="1" t="s">
        <v>121</v>
      </c>
      <c r="I116" s="1" t="str">
        <f>+LeyCC[[#This Row],[Artículo]]&amp;" ["&amp;LeyCC[[#This Row],[letra/número]]&amp;"] "&amp;LeyCC[[#This Row],[Texto Artículo]]</f>
        <v>Artículo 09 [2l] l) De transportes</v>
      </c>
      <c r="J116" s="1" t="s">
        <v>446</v>
      </c>
      <c r="K116" s="6" t="s">
        <v>455</v>
      </c>
      <c r="L116" s="1" t="str">
        <f>+LeyCC[[#This Row],[Título]]&amp;"-"&amp;LeyCC[[#This Row],[Párrafo]]</f>
        <v>II-II</v>
      </c>
      <c r="M116" s="8" t="str">
        <f>+VLOOKUP(LeyCC[[#This Row],[Clave]],Hoja2!$D$4:$H$23,2,0)</f>
        <v>05</v>
      </c>
      <c r="N116" s="1" t="str">
        <f>+VLOOKUP(LeyCC[[#This Row],[Clave]],Hoja2!$D$4:$H$23,5,0)</f>
        <v>II. De los instrumentos de gestión a nivel nacional</v>
      </c>
    </row>
    <row r="117" spans="1:14" ht="36" x14ac:dyDescent="0.3">
      <c r="A117" s="2" t="s">
        <v>20</v>
      </c>
      <c r="B117" s="1" t="s">
        <v>59</v>
      </c>
      <c r="C117" s="2" t="s">
        <v>20</v>
      </c>
      <c r="D117" s="1" t="s">
        <v>62</v>
      </c>
      <c r="E117" s="2" t="s">
        <v>391</v>
      </c>
      <c r="F117" s="1" t="s">
        <v>107</v>
      </c>
      <c r="G117" s="3">
        <v>3</v>
      </c>
      <c r="H117" s="1" t="s">
        <v>122</v>
      </c>
      <c r="I117" s="1" t="str">
        <f>+LeyCC[[#This Row],[Artículo]]&amp;" ["&amp;LeyCC[[#This Row],[letra/número]]&amp;"] "&amp;LeyCC[[#This Row],[Texto Artículo]]</f>
        <v>Artículo 09 [3] Los planes sectoriales de adaptación deberán contener, al menos, lo siguiente:</v>
      </c>
      <c r="J117" s="1" t="s">
        <v>446</v>
      </c>
      <c r="K117" s="6" t="s">
        <v>455</v>
      </c>
      <c r="L117" s="1" t="str">
        <f>+LeyCC[[#This Row],[Título]]&amp;"-"&amp;LeyCC[[#This Row],[Párrafo]]</f>
        <v>II-II</v>
      </c>
      <c r="M117" s="8" t="str">
        <f>+VLOOKUP(LeyCC[[#This Row],[Clave]],Hoja2!$D$4:$H$23,2,0)</f>
        <v>05</v>
      </c>
      <c r="N117" s="1" t="str">
        <f>+VLOOKUP(LeyCC[[#This Row],[Clave]],Hoja2!$D$4:$H$23,5,0)</f>
        <v>II. De los instrumentos de gestión a nivel nacional</v>
      </c>
    </row>
    <row r="118" spans="1:14" ht="36" x14ac:dyDescent="0.3">
      <c r="A118" s="2" t="s">
        <v>20</v>
      </c>
      <c r="B118" s="1" t="s">
        <v>59</v>
      </c>
      <c r="C118" s="2" t="s">
        <v>20</v>
      </c>
      <c r="D118" s="1" t="s">
        <v>62</v>
      </c>
      <c r="E118" s="2" t="s">
        <v>391</v>
      </c>
      <c r="F118" s="1" t="s">
        <v>107</v>
      </c>
      <c r="G118" s="3" t="s">
        <v>410</v>
      </c>
      <c r="H118" s="1" t="s">
        <v>123</v>
      </c>
      <c r="I118" s="1" t="str">
        <f>+LeyCC[[#This Row],[Artículo]]&amp;" ["&amp;LeyCC[[#This Row],[letra/número]]&amp;"] "&amp;LeyCC[[#This Row],[Texto Artículo]]</f>
        <v>Artículo 09 [3a] a) Caracterización del sector y su vulnerabilidad;</v>
      </c>
      <c r="J118" s="1" t="s">
        <v>446</v>
      </c>
      <c r="K118" s="6" t="s">
        <v>455</v>
      </c>
      <c r="L118" s="1" t="str">
        <f>+LeyCC[[#This Row],[Título]]&amp;"-"&amp;LeyCC[[#This Row],[Párrafo]]</f>
        <v>II-II</v>
      </c>
      <c r="M118" s="8" t="str">
        <f>+VLOOKUP(LeyCC[[#This Row],[Clave]],Hoja2!$D$4:$H$23,2,0)</f>
        <v>05</v>
      </c>
      <c r="N118" s="1" t="str">
        <f>+VLOOKUP(LeyCC[[#This Row],[Clave]],Hoja2!$D$4:$H$23,5,0)</f>
        <v>II. De los instrumentos de gestión a nivel nacional</v>
      </c>
    </row>
    <row r="119" spans="1:14" ht="36" x14ac:dyDescent="0.3">
      <c r="A119" s="2" t="s">
        <v>20</v>
      </c>
      <c r="B119" s="1" t="s">
        <v>59</v>
      </c>
      <c r="C119" s="2" t="s">
        <v>20</v>
      </c>
      <c r="D119" s="1" t="s">
        <v>62</v>
      </c>
      <c r="E119" s="2" t="s">
        <v>391</v>
      </c>
      <c r="F119" s="1" t="s">
        <v>107</v>
      </c>
      <c r="G119" s="3" t="s">
        <v>411</v>
      </c>
      <c r="H119" s="1" t="s">
        <v>124</v>
      </c>
      <c r="I119" s="1" t="str">
        <f>+LeyCC[[#This Row],[Artículo]]&amp;" ["&amp;LeyCC[[#This Row],[letra/número]]&amp;"] "&amp;LeyCC[[#This Row],[Texto Artículo]]</f>
        <v>Artículo 09 [3b] b) Evaluación de efectos adversos del cambio climático y riesgos actuales y proyectados para el sector, incluyendo aquellos asociados a las zonas latentes que se encuentren declaradas al momento de su elaboración;</v>
      </c>
      <c r="J119" s="1" t="s">
        <v>446</v>
      </c>
      <c r="K119" s="6" t="s">
        <v>455</v>
      </c>
      <c r="L119" s="1" t="str">
        <f>+LeyCC[[#This Row],[Título]]&amp;"-"&amp;LeyCC[[#This Row],[Párrafo]]</f>
        <v>II-II</v>
      </c>
      <c r="M119" s="8" t="str">
        <f>+VLOOKUP(LeyCC[[#This Row],[Clave]],Hoja2!$D$4:$H$23,2,0)</f>
        <v>05</v>
      </c>
      <c r="N119" s="1" t="str">
        <f>+VLOOKUP(LeyCC[[#This Row],[Clave]],Hoja2!$D$4:$H$23,5,0)</f>
        <v>II. De los instrumentos de gestión a nivel nacional</v>
      </c>
    </row>
    <row r="120" spans="1:14" ht="72" x14ac:dyDescent="0.3">
      <c r="A120" s="2" t="s">
        <v>20</v>
      </c>
      <c r="B120" s="1" t="s">
        <v>59</v>
      </c>
      <c r="C120" s="2" t="s">
        <v>20</v>
      </c>
      <c r="D120" s="1" t="s">
        <v>62</v>
      </c>
      <c r="E120" s="2" t="s">
        <v>391</v>
      </c>
      <c r="F120" s="1" t="s">
        <v>107</v>
      </c>
      <c r="G120" s="3" t="s">
        <v>412</v>
      </c>
      <c r="H120" s="1" t="s">
        <v>125</v>
      </c>
      <c r="I120" s="1" t="str">
        <f>+LeyCC[[#This Row],[Artículo]]&amp;" ["&amp;LeyCC[[#This Row],[letra/número]]&amp;"] "&amp;LeyCC[[#This Row],[Texto Artículo]]</f>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v>
      </c>
      <c r="J120" s="1" t="s">
        <v>446</v>
      </c>
      <c r="K120" s="6" t="s">
        <v>455</v>
      </c>
      <c r="L120" s="1" t="str">
        <f>+LeyCC[[#This Row],[Título]]&amp;"-"&amp;LeyCC[[#This Row],[Párrafo]]</f>
        <v>II-II</v>
      </c>
      <c r="M120" s="8" t="str">
        <f>+VLOOKUP(LeyCC[[#This Row],[Clave]],Hoja2!$D$4:$H$23,2,0)</f>
        <v>05</v>
      </c>
      <c r="N120" s="1" t="str">
        <f>+VLOOKUP(LeyCC[[#This Row],[Clave]],Hoja2!$D$4:$H$23,5,0)</f>
        <v>II. De los instrumentos de gestión a nivel nacional</v>
      </c>
    </row>
    <row r="121" spans="1:14" ht="48" x14ac:dyDescent="0.3">
      <c r="A121" s="2" t="s">
        <v>20</v>
      </c>
      <c r="B121" s="1" t="s">
        <v>59</v>
      </c>
      <c r="C121" s="2" t="s">
        <v>20</v>
      </c>
      <c r="D121" s="1" t="s">
        <v>62</v>
      </c>
      <c r="E121" s="2" t="s">
        <v>391</v>
      </c>
      <c r="F121" s="1" t="s">
        <v>107</v>
      </c>
      <c r="G121" s="3" t="s">
        <v>413</v>
      </c>
      <c r="H121" s="1" t="s">
        <v>126</v>
      </c>
      <c r="I121" s="1" t="str">
        <f>+LeyCC[[#This Row],[Artículo]]&amp;" ["&amp;LeyCC[[#This Row],[letra/número]]&amp;"] "&amp;LeyCC[[#This Row],[Texto Artículo]]</f>
        <v>Artículo 09 [3d] d) Descripción detallada de las medidas relativas a los medios de implementación, considerando los lineamientos identificados en la Estrategia Climática de Largo Plazo, con indicación de plazos y asignación de responsabilidades;</v>
      </c>
      <c r="J121" s="1" t="s">
        <v>446</v>
      </c>
      <c r="K121" s="6" t="s">
        <v>455</v>
      </c>
      <c r="L121" s="1" t="str">
        <f>+LeyCC[[#This Row],[Título]]&amp;"-"&amp;LeyCC[[#This Row],[Párrafo]]</f>
        <v>II-II</v>
      </c>
      <c r="M121" s="8" t="str">
        <f>+VLOOKUP(LeyCC[[#This Row],[Clave]],Hoja2!$D$4:$H$23,2,0)</f>
        <v>05</v>
      </c>
      <c r="N121" s="1" t="str">
        <f>+VLOOKUP(LeyCC[[#This Row],[Clave]],Hoja2!$D$4:$H$23,5,0)</f>
        <v>II. De los instrumentos de gestión a nivel nacional</v>
      </c>
    </row>
    <row r="122" spans="1:14" ht="84" x14ac:dyDescent="0.3">
      <c r="A122" s="2" t="s">
        <v>20</v>
      </c>
      <c r="B122" s="1" t="s">
        <v>59</v>
      </c>
      <c r="C122" s="2" t="s">
        <v>20</v>
      </c>
      <c r="D122" s="1" t="s">
        <v>62</v>
      </c>
      <c r="E122" s="2" t="s">
        <v>391</v>
      </c>
      <c r="F122" s="1" t="s">
        <v>107</v>
      </c>
      <c r="G122" s="3" t="s">
        <v>426</v>
      </c>
      <c r="H122" s="1" t="s">
        <v>127</v>
      </c>
      <c r="I122" s="1" t="str">
        <f>+LeyCC[[#This Row],[Artículo]]&amp;" ["&amp;LeyCC[[#This Row],[letra/número]]&amp;"] "&amp;LeyCC[[#This Row],[Texto Artículo]]</f>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v>
      </c>
      <c r="J122" s="1" t="s">
        <v>446</v>
      </c>
      <c r="K122" s="6" t="s">
        <v>455</v>
      </c>
      <c r="L122" s="1" t="str">
        <f>+LeyCC[[#This Row],[Título]]&amp;"-"&amp;LeyCC[[#This Row],[Párrafo]]</f>
        <v>II-II</v>
      </c>
      <c r="M122" s="8" t="str">
        <f>+VLOOKUP(LeyCC[[#This Row],[Clave]],Hoja2!$D$4:$H$23,2,0)</f>
        <v>05</v>
      </c>
      <c r="N122" s="1" t="str">
        <f>+VLOOKUP(LeyCC[[#This Row],[Clave]],Hoja2!$D$4:$H$23,5,0)</f>
        <v>II. De los instrumentos de gestión a nivel nacional</v>
      </c>
    </row>
    <row r="123" spans="1:14" ht="36" x14ac:dyDescent="0.3">
      <c r="A123" s="2" t="s">
        <v>20</v>
      </c>
      <c r="B123" s="1" t="s">
        <v>59</v>
      </c>
      <c r="C123" s="2" t="s">
        <v>20</v>
      </c>
      <c r="D123" s="1" t="s">
        <v>62</v>
      </c>
      <c r="E123" s="2" t="s">
        <v>391</v>
      </c>
      <c r="F123" s="1" t="s">
        <v>107</v>
      </c>
      <c r="G123" s="3" t="s">
        <v>427</v>
      </c>
      <c r="H123" s="1" t="s">
        <v>128</v>
      </c>
      <c r="I123" s="1" t="str">
        <f>+LeyCC[[#This Row],[Artículo]]&amp;" ["&amp;LeyCC[[#This Row],[letra/número]]&amp;"] "&amp;LeyCC[[#This Row],[Texto Artículo]]</f>
        <v>Artículo 09 [3f] f) Indicadores de monitoreo, reporte y verificación de cumplimiento de las medidas del plan, conforme lo establecido en la Estrategia Climática de Largo Plazo</v>
      </c>
      <c r="J123" s="1" t="s">
        <v>446</v>
      </c>
      <c r="K123" s="6" t="s">
        <v>455</v>
      </c>
      <c r="L123" s="1" t="str">
        <f>+LeyCC[[#This Row],[Título]]&amp;"-"&amp;LeyCC[[#This Row],[Párrafo]]</f>
        <v>II-II</v>
      </c>
      <c r="M123" s="8" t="str">
        <f>+VLOOKUP(LeyCC[[#This Row],[Clave]],Hoja2!$D$4:$H$23,2,0)</f>
        <v>05</v>
      </c>
      <c r="N123" s="1" t="str">
        <f>+VLOOKUP(LeyCC[[#This Row],[Clave]],Hoja2!$D$4:$H$23,5,0)</f>
        <v>II. De los instrumentos de gestión a nivel nacional</v>
      </c>
    </row>
    <row r="124" spans="1:14" ht="36" x14ac:dyDescent="0.3">
      <c r="A124" s="2" t="s">
        <v>20</v>
      </c>
      <c r="B124" s="1" t="s">
        <v>59</v>
      </c>
      <c r="C124" s="2" t="s">
        <v>20</v>
      </c>
      <c r="D124" s="1" t="s">
        <v>62</v>
      </c>
      <c r="E124" s="2" t="s">
        <v>391</v>
      </c>
      <c r="F124" s="1" t="s">
        <v>107</v>
      </c>
      <c r="G124" s="3" t="s">
        <v>428</v>
      </c>
      <c r="H124" s="1" t="s">
        <v>129</v>
      </c>
      <c r="I124" s="1" t="str">
        <f>+LeyCC[[#This Row],[Artículo]]&amp;" ["&amp;LeyCC[[#This Row],[letra/número]]&amp;"] "&amp;LeyCC[[#This Row],[Texto Artículo]]</f>
        <v>Artículo 09 [3g] g) Identificación de barreras institucionales, normativas y económicas para el cumplimiento de las medidas indicadas en las letras c), d) y e) del número 2) de este artículo.</v>
      </c>
      <c r="J124" s="1" t="s">
        <v>446</v>
      </c>
      <c r="K124" s="6" t="s">
        <v>455</v>
      </c>
      <c r="L124" s="1" t="str">
        <f>+LeyCC[[#This Row],[Título]]&amp;"-"&amp;LeyCC[[#This Row],[Párrafo]]</f>
        <v>II-II</v>
      </c>
      <c r="M124" s="8" t="str">
        <f>+VLOOKUP(LeyCC[[#This Row],[Clave]],Hoja2!$D$4:$H$23,2,0)</f>
        <v>05</v>
      </c>
      <c r="N124" s="1" t="str">
        <f>+VLOOKUP(LeyCC[[#This Row],[Clave]],Hoja2!$D$4:$H$23,5,0)</f>
        <v>II. De los instrumentos de gestión a nivel nacional</v>
      </c>
    </row>
    <row r="125" spans="1:14" ht="228" x14ac:dyDescent="0.3">
      <c r="A125" s="2" t="s">
        <v>20</v>
      </c>
      <c r="B125" s="1" t="s">
        <v>59</v>
      </c>
      <c r="C125" s="2" t="s">
        <v>20</v>
      </c>
      <c r="D125" s="1" t="s">
        <v>62</v>
      </c>
      <c r="E125" s="2" t="s">
        <v>391</v>
      </c>
      <c r="F125" s="1" t="s">
        <v>107</v>
      </c>
      <c r="G125" s="3">
        <v>4</v>
      </c>
      <c r="H125" s="1" t="s">
        <v>130</v>
      </c>
      <c r="I125" s="1" t="str">
        <f>+LeyCC[[#This Row],[Artículo]]&amp;" ["&amp;LeyCC[[#This Row],[letra/número]]&amp;"] "&amp;LeyCC[[#This Row],[Texto Artículo]]</f>
        <v>Artículo 09 [4] 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v>
      </c>
      <c r="J125" s="1" t="s">
        <v>446</v>
      </c>
      <c r="K125" s="6" t="s">
        <v>455</v>
      </c>
      <c r="L125" s="1" t="str">
        <f>+LeyCC[[#This Row],[Título]]&amp;"-"&amp;LeyCC[[#This Row],[Párrafo]]</f>
        <v>II-II</v>
      </c>
      <c r="M125" s="8" t="str">
        <f>+VLOOKUP(LeyCC[[#This Row],[Clave]],Hoja2!$D$4:$H$23,2,0)</f>
        <v>05</v>
      </c>
      <c r="N125" s="1" t="str">
        <f>+VLOOKUP(LeyCC[[#This Row],[Clave]],Hoja2!$D$4:$H$23,5,0)</f>
        <v>II. De los instrumentos de gestión a nivel nacional</v>
      </c>
    </row>
    <row r="126" spans="1:14" ht="72" x14ac:dyDescent="0.3">
      <c r="A126" s="2" t="s">
        <v>20</v>
      </c>
      <c r="B126" s="1" t="s">
        <v>59</v>
      </c>
      <c r="C126" s="2" t="s">
        <v>20</v>
      </c>
      <c r="D126" s="1" t="s">
        <v>62</v>
      </c>
      <c r="E126" s="2" t="s">
        <v>131</v>
      </c>
      <c r="F126" s="1" t="s">
        <v>132</v>
      </c>
      <c r="G126" s="3">
        <v>1</v>
      </c>
      <c r="H126" s="1" t="s">
        <v>133</v>
      </c>
      <c r="I126" s="1" t="str">
        <f>+LeyCC[[#This Row],[Artículo]]&amp;" ["&amp;LeyCC[[#This Row],[letra/número]]&amp;"] "&amp;LeyCC[[#This Row],[Texto Artículo]]</f>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v>
      </c>
      <c r="J126" s="1" t="s">
        <v>446</v>
      </c>
      <c r="K126" s="6" t="s">
        <v>455</v>
      </c>
      <c r="L126" s="1" t="str">
        <f>+LeyCC[[#This Row],[Título]]&amp;"-"&amp;LeyCC[[#This Row],[Párrafo]]</f>
        <v>II-II</v>
      </c>
      <c r="M126" s="8" t="str">
        <f>+VLOOKUP(LeyCC[[#This Row],[Clave]],Hoja2!$D$4:$H$23,2,0)</f>
        <v>05</v>
      </c>
      <c r="N126" s="1" t="str">
        <f>+VLOOKUP(LeyCC[[#This Row],[Clave]],Hoja2!$D$4:$H$23,5,0)</f>
        <v>II. De los instrumentos de gestión a nivel nacional</v>
      </c>
    </row>
    <row r="127" spans="1:14" ht="48" x14ac:dyDescent="0.3">
      <c r="A127" s="2" t="s">
        <v>20</v>
      </c>
      <c r="B127" s="1" t="s">
        <v>59</v>
      </c>
      <c r="C127" s="2" t="s">
        <v>20</v>
      </c>
      <c r="D127" s="1" t="s">
        <v>62</v>
      </c>
      <c r="E127" s="2" t="s">
        <v>131</v>
      </c>
      <c r="F127" s="1" t="s">
        <v>132</v>
      </c>
      <c r="G127" s="3" t="s">
        <v>393</v>
      </c>
      <c r="H127" s="1" t="s">
        <v>134</v>
      </c>
      <c r="I127" s="1" t="str">
        <f>+LeyCC[[#This Row],[Artículo]]&amp;" ["&amp;LeyCC[[#This Row],[letra/número]]&amp;"] "&amp;LeyCC[[#This Row],[Texto Artículo]]</f>
        <v>Artículo 10 [1a] Adaptación: constituido por las medidas contenidas en los Planes Sectoriales de Adaptación y los planes, programas, proyectos, normas y actos administrativos de carácter general, y demás iniciativas que se desarrollen en el país;</v>
      </c>
      <c r="J127" s="1" t="s">
        <v>446</v>
      </c>
      <c r="K127" s="6" t="s">
        <v>455</v>
      </c>
      <c r="L127" s="1" t="str">
        <f>+LeyCC[[#This Row],[Título]]&amp;"-"&amp;LeyCC[[#This Row],[Párrafo]]</f>
        <v>II-II</v>
      </c>
      <c r="M127" s="8" t="str">
        <f>+VLOOKUP(LeyCC[[#This Row],[Clave]],Hoja2!$D$4:$H$23,2,0)</f>
        <v>05</v>
      </c>
      <c r="N127" s="1" t="str">
        <f>+VLOOKUP(LeyCC[[#This Row],[Clave]],Hoja2!$D$4:$H$23,5,0)</f>
        <v>II. De los instrumentos de gestión a nivel nacional</v>
      </c>
    </row>
    <row r="128" spans="1:14" ht="36" x14ac:dyDescent="0.3">
      <c r="A128" s="2" t="s">
        <v>20</v>
      </c>
      <c r="B128" s="1" t="s">
        <v>59</v>
      </c>
      <c r="C128" s="2" t="s">
        <v>20</v>
      </c>
      <c r="D128" s="1" t="s">
        <v>62</v>
      </c>
      <c r="E128" s="2" t="s">
        <v>131</v>
      </c>
      <c r="F128" s="1" t="s">
        <v>132</v>
      </c>
      <c r="G128" s="3" t="s">
        <v>394</v>
      </c>
      <c r="H128" s="1" t="s">
        <v>135</v>
      </c>
      <c r="I128" s="1" t="str">
        <f>+LeyCC[[#This Row],[Artículo]]&amp;" ["&amp;LeyCC[[#This Row],[letra/número]]&amp;"] "&amp;LeyCC[[#This Row],[Texto Artículo]]</f>
        <v>Artículo 10 [1b] Mitigación: constituido por las medidas contenidas en los Planes Sectoriales de Mitigación y los planes, programas, proyectos y demás iniciativas que se desarrollen en el país;</v>
      </c>
      <c r="J128" s="1" t="s">
        <v>446</v>
      </c>
      <c r="K128" s="6" t="s">
        <v>455</v>
      </c>
      <c r="L128" s="1" t="str">
        <f>+LeyCC[[#This Row],[Título]]&amp;"-"&amp;LeyCC[[#This Row],[Párrafo]]</f>
        <v>II-II</v>
      </c>
      <c r="M128" s="8" t="str">
        <f>+VLOOKUP(LeyCC[[#This Row],[Clave]],Hoja2!$D$4:$H$23,2,0)</f>
        <v>05</v>
      </c>
      <c r="N128" s="1" t="str">
        <f>+VLOOKUP(LeyCC[[#This Row],[Clave]],Hoja2!$D$4:$H$23,5,0)</f>
        <v>II. De los instrumentos de gestión a nivel nacional</v>
      </c>
    </row>
    <row r="129" spans="1:14" ht="36" x14ac:dyDescent="0.3">
      <c r="A129" s="2" t="s">
        <v>20</v>
      </c>
      <c r="B129" s="1" t="s">
        <v>59</v>
      </c>
      <c r="C129" s="2" t="s">
        <v>20</v>
      </c>
      <c r="D129" s="1" t="s">
        <v>62</v>
      </c>
      <c r="E129" s="2" t="s">
        <v>131</v>
      </c>
      <c r="F129" s="1" t="s">
        <v>132</v>
      </c>
      <c r="G129" s="3" t="s">
        <v>395</v>
      </c>
      <c r="H129" s="1" t="s">
        <v>136</v>
      </c>
      <c r="I129" s="1" t="str">
        <f>+LeyCC[[#This Row],[Artículo]]&amp;" ["&amp;LeyCC[[#This Row],[letra/número]]&amp;"] "&amp;LeyCC[[#This Row],[Texto Artículo]]</f>
        <v>Artículo 10 [1c] Medios de Implementación: constituido por las acciones tendientes a implementar el desarrollo y transferencia de tecnología, la creación y fortalecimiento de capacidades y el financiamiento,</v>
      </c>
      <c r="J129" s="1" t="s">
        <v>446</v>
      </c>
      <c r="K129" s="6" t="s">
        <v>455</v>
      </c>
      <c r="L129" s="1" t="str">
        <f>+LeyCC[[#This Row],[Título]]&amp;"-"&amp;LeyCC[[#This Row],[Párrafo]]</f>
        <v>II-II</v>
      </c>
      <c r="M129" s="8" t="str">
        <f>+VLOOKUP(LeyCC[[#This Row],[Clave]],Hoja2!$D$4:$H$23,2,0)</f>
        <v>05</v>
      </c>
      <c r="N129" s="1" t="str">
        <f>+VLOOKUP(LeyCC[[#This Row],[Clave]],Hoja2!$D$4:$H$23,5,0)</f>
        <v>II. De los instrumentos de gestión a nivel nacional</v>
      </c>
    </row>
    <row r="130" spans="1:14" ht="36" x14ac:dyDescent="0.3">
      <c r="A130" s="2" t="s">
        <v>20</v>
      </c>
      <c r="B130" s="1" t="s">
        <v>59</v>
      </c>
      <c r="C130" s="2" t="s">
        <v>20</v>
      </c>
      <c r="D130" s="1" t="s">
        <v>62</v>
      </c>
      <c r="E130" s="2" t="s">
        <v>131</v>
      </c>
      <c r="F130" s="1" t="s">
        <v>132</v>
      </c>
      <c r="G130" s="3" t="s">
        <v>396</v>
      </c>
      <c r="H130" s="1" t="s">
        <v>137</v>
      </c>
      <c r="I130" s="1" t="str">
        <f>+LeyCC[[#This Row],[Artículo]]&amp;" ["&amp;LeyCC[[#This Row],[letra/número]]&amp;"] "&amp;LeyCC[[#This Row],[Texto Artículo]]</f>
        <v>Artículo 10 [1d] Gestión del cambio climático a nivel regional y local: descripción general de las medidas y acciones a nivel territorial.</v>
      </c>
      <c r="J130" s="1" t="s">
        <v>446</v>
      </c>
      <c r="K130" s="6" t="s">
        <v>455</v>
      </c>
      <c r="L130" s="1" t="str">
        <f>+LeyCC[[#This Row],[Título]]&amp;"-"&amp;LeyCC[[#This Row],[Párrafo]]</f>
        <v>II-II</v>
      </c>
      <c r="M130" s="8" t="str">
        <f>+VLOOKUP(LeyCC[[#This Row],[Clave]],Hoja2!$D$4:$H$23,2,0)</f>
        <v>05</v>
      </c>
      <c r="N130" s="1" t="str">
        <f>+VLOOKUP(LeyCC[[#This Row],[Clave]],Hoja2!$D$4:$H$23,5,0)</f>
        <v>II. De los instrumentos de gestión a nivel nacional</v>
      </c>
    </row>
    <row r="131" spans="1:14" ht="204" x14ac:dyDescent="0.3">
      <c r="A131" s="2" t="s">
        <v>20</v>
      </c>
      <c r="B131" s="1" t="s">
        <v>59</v>
      </c>
      <c r="C131" s="2" t="s">
        <v>20</v>
      </c>
      <c r="D131" s="1" t="s">
        <v>62</v>
      </c>
      <c r="E131" s="2" t="s">
        <v>131</v>
      </c>
      <c r="F131" s="1" t="s">
        <v>132</v>
      </c>
      <c r="G131" s="3">
        <v>2</v>
      </c>
      <c r="H131" s="1" t="s">
        <v>138</v>
      </c>
      <c r="I131" s="1" t="str">
        <f>+LeyCC[[#This Row],[Artículo]]&amp;" ["&amp;LeyCC[[#This Row],[letra/número]]&amp;"] "&amp;LeyCC[[#This Row],[Texto Artículo]]</f>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v>
      </c>
      <c r="J131" s="1" t="s">
        <v>446</v>
      </c>
      <c r="K131" s="6" t="s">
        <v>455</v>
      </c>
      <c r="L131" s="1" t="str">
        <f>+LeyCC[[#This Row],[Título]]&amp;"-"&amp;LeyCC[[#This Row],[Párrafo]]</f>
        <v>II-II</v>
      </c>
      <c r="M131" s="8" t="str">
        <f>+VLOOKUP(LeyCC[[#This Row],[Clave]],Hoja2!$D$4:$H$23,2,0)</f>
        <v>05</v>
      </c>
      <c r="N131" s="1" t="str">
        <f>+VLOOKUP(LeyCC[[#This Row],[Clave]],Hoja2!$D$4:$H$23,5,0)</f>
        <v>II. De los instrumentos de gestión a nivel nacional</v>
      </c>
    </row>
    <row r="132" spans="1:14" ht="96" x14ac:dyDescent="0.3">
      <c r="A132" s="2" t="s">
        <v>20</v>
      </c>
      <c r="B132" s="1" t="s">
        <v>59</v>
      </c>
      <c r="C132" s="2" t="s">
        <v>21</v>
      </c>
      <c r="D132" s="1" t="s">
        <v>139</v>
      </c>
      <c r="E132" s="2" t="s">
        <v>140</v>
      </c>
      <c r="F132" s="1" t="s">
        <v>141</v>
      </c>
      <c r="G132" s="3">
        <v>1</v>
      </c>
      <c r="H132" s="1" t="s">
        <v>142</v>
      </c>
      <c r="I132" s="1" t="str">
        <f>+LeyCC[[#This Row],[Artículo]]&amp;" ["&amp;LeyCC[[#This Row],[letra/número]]&amp;"] "&amp;LeyCC[[#This Row],[Texto Artículo]]</f>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v>
      </c>
      <c r="J132" s="1" t="s">
        <v>446</v>
      </c>
      <c r="K132" s="6" t="s">
        <v>455</v>
      </c>
      <c r="L132" s="1" t="str">
        <f>+LeyCC[[#This Row],[Título]]&amp;"-"&amp;LeyCC[[#This Row],[Párrafo]]</f>
        <v>II-III</v>
      </c>
      <c r="M132" s="8" t="str">
        <f>+VLOOKUP(LeyCC[[#This Row],[Clave]],Hoja2!$D$4:$H$23,2,0)</f>
        <v>06</v>
      </c>
      <c r="N132" s="1" t="str">
        <f>+VLOOKUP(LeyCC[[#This Row],[Clave]],Hoja2!$D$4:$H$23,5,0)</f>
        <v>III. De los instrumentos de gestión a nivel regional</v>
      </c>
    </row>
    <row r="133" spans="1:14" ht="36" x14ac:dyDescent="0.3">
      <c r="A133" s="2" t="s">
        <v>20</v>
      </c>
      <c r="B133" s="1" t="s">
        <v>59</v>
      </c>
      <c r="C133" s="2" t="s">
        <v>21</v>
      </c>
      <c r="D133" s="1" t="s">
        <v>139</v>
      </c>
      <c r="E133" s="2" t="s">
        <v>140</v>
      </c>
      <c r="F133" s="1" t="s">
        <v>141</v>
      </c>
      <c r="G133" s="3" t="s">
        <v>393</v>
      </c>
      <c r="H133" s="1" t="s">
        <v>143</v>
      </c>
      <c r="I133" s="1" t="str">
        <f>+LeyCC[[#This Row],[Artículo]]&amp;" ["&amp;LeyCC[[#This Row],[letra/número]]&amp;"] "&amp;LeyCC[[#This Row],[Texto Artículo]]</f>
        <v>Artículo 11 [1a] Contexto del cambio climático, sus proyecciones y sus potenciales impactos en la región;</v>
      </c>
      <c r="J133" s="1" t="s">
        <v>446</v>
      </c>
      <c r="K133" s="6" t="s">
        <v>455</v>
      </c>
      <c r="L133" s="1" t="str">
        <f>+LeyCC[[#This Row],[Título]]&amp;"-"&amp;LeyCC[[#This Row],[Párrafo]]</f>
        <v>II-III</v>
      </c>
      <c r="M133" s="8" t="str">
        <f>+VLOOKUP(LeyCC[[#This Row],[Clave]],Hoja2!$D$4:$H$23,2,0)</f>
        <v>06</v>
      </c>
      <c r="N133" s="1" t="str">
        <f>+VLOOKUP(LeyCC[[#This Row],[Clave]],Hoja2!$D$4:$H$23,5,0)</f>
        <v>III. De los instrumentos de gestión a nivel regional</v>
      </c>
    </row>
    <row r="134" spans="1:14" ht="36" x14ac:dyDescent="0.3">
      <c r="A134" s="2" t="s">
        <v>20</v>
      </c>
      <c r="B134" s="1" t="s">
        <v>59</v>
      </c>
      <c r="C134" s="2" t="s">
        <v>21</v>
      </c>
      <c r="D134" s="1" t="s">
        <v>139</v>
      </c>
      <c r="E134" s="2" t="s">
        <v>140</v>
      </c>
      <c r="F134" s="1" t="s">
        <v>141</v>
      </c>
      <c r="G134" s="3" t="s">
        <v>394</v>
      </c>
      <c r="H134" s="1" t="s">
        <v>144</v>
      </c>
      <c r="I134" s="1" t="str">
        <f>+LeyCC[[#This Row],[Artículo]]&amp;" ["&amp;LeyCC[[#This Row],[letra/número]]&amp;"] "&amp;LeyCC[[#This Row],[Texto Artículo]]</f>
        <v>Artículo 11 [1b] Caracterización de la vulnerabilidad al cambio climático en la región;</v>
      </c>
      <c r="J134" s="1" t="s">
        <v>446</v>
      </c>
      <c r="K134" s="6" t="s">
        <v>455</v>
      </c>
      <c r="L134" s="1" t="str">
        <f>+LeyCC[[#This Row],[Título]]&amp;"-"&amp;LeyCC[[#This Row],[Párrafo]]</f>
        <v>II-III</v>
      </c>
      <c r="M134" s="8" t="str">
        <f>+VLOOKUP(LeyCC[[#This Row],[Clave]],Hoja2!$D$4:$H$23,2,0)</f>
        <v>06</v>
      </c>
      <c r="N134" s="1" t="str">
        <f>+VLOOKUP(LeyCC[[#This Row],[Clave]],Hoja2!$D$4:$H$23,5,0)</f>
        <v>III. De los instrumentos de gestión a nivel regional</v>
      </c>
    </row>
    <row r="135" spans="1:14" ht="36" x14ac:dyDescent="0.3">
      <c r="A135" s="2" t="s">
        <v>20</v>
      </c>
      <c r="B135" s="1" t="s">
        <v>59</v>
      </c>
      <c r="C135" s="2" t="s">
        <v>21</v>
      </c>
      <c r="D135" s="1" t="s">
        <v>139</v>
      </c>
      <c r="E135" s="2" t="s">
        <v>140</v>
      </c>
      <c r="F135" s="1" t="s">
        <v>141</v>
      </c>
      <c r="G135" s="3" t="s">
        <v>395</v>
      </c>
      <c r="H135" s="1" t="s">
        <v>145</v>
      </c>
      <c r="I135" s="1" t="str">
        <f>+LeyCC[[#This Row],[Artículo]]&amp;" ["&amp;LeyCC[[#This Row],[letra/número]]&amp;"] "&amp;LeyCC[[#This Row],[Texto Artículo]]</f>
        <v>Artículo 11 [1c] Inventario de emisiones de gases de efecto invernadero y forzantes climáticos de vida corta, tales como carbono negro, dióxido de azufre y compuestos orgánicos volátiles, a nivel regional, que permita enfocar las medidas de mitigación;</v>
      </c>
      <c r="J135" s="1" t="s">
        <v>446</v>
      </c>
      <c r="K135" s="6" t="s">
        <v>455</v>
      </c>
      <c r="L135" s="1" t="str">
        <f>+LeyCC[[#This Row],[Título]]&amp;"-"&amp;LeyCC[[#This Row],[Párrafo]]</f>
        <v>II-III</v>
      </c>
      <c r="M135" s="8" t="str">
        <f>+VLOOKUP(LeyCC[[#This Row],[Clave]],Hoja2!$D$4:$H$23,2,0)</f>
        <v>06</v>
      </c>
      <c r="N135" s="1" t="str">
        <f>+VLOOKUP(LeyCC[[#This Row],[Clave]],Hoja2!$D$4:$H$23,5,0)</f>
        <v>III. De los instrumentos de gestión a nivel regional</v>
      </c>
    </row>
    <row r="136" spans="1:14" ht="48" x14ac:dyDescent="0.3">
      <c r="A136" s="2" t="s">
        <v>20</v>
      </c>
      <c r="B136" s="1" t="s">
        <v>59</v>
      </c>
      <c r="C136" s="2" t="s">
        <v>21</v>
      </c>
      <c r="D136" s="1" t="s">
        <v>139</v>
      </c>
      <c r="E136" s="2" t="s">
        <v>140</v>
      </c>
      <c r="F136" s="1" t="s">
        <v>141</v>
      </c>
      <c r="G136" s="3" t="s">
        <v>396</v>
      </c>
      <c r="H136" s="1" t="s">
        <v>146</v>
      </c>
      <c r="I136" s="1" t="str">
        <f>+LeyCC[[#This Row],[Artículo]]&amp;" ["&amp;LeyCC[[#This Row],[letra/número]]&amp;"] "&amp;LeyCC[[#This Row],[Texto Artículo]]</f>
        <v>Artículo 11 [1d] Medidas de mitigación y adaptación propuestas en los planes sectoriales respectivos, considerando sus efectos en las reducciones de emisiones de gases de efecto invernadero y vulnerabilidad a los efectos adversos del cambio climático a nivel regional;</v>
      </c>
      <c r="J136" s="1" t="s">
        <v>446</v>
      </c>
      <c r="K136" s="6" t="s">
        <v>455</v>
      </c>
      <c r="L136" s="1" t="str">
        <f>+LeyCC[[#This Row],[Título]]&amp;"-"&amp;LeyCC[[#This Row],[Párrafo]]</f>
        <v>II-III</v>
      </c>
      <c r="M136" s="8" t="str">
        <f>+VLOOKUP(LeyCC[[#This Row],[Clave]],Hoja2!$D$4:$H$23,2,0)</f>
        <v>06</v>
      </c>
      <c r="N136" s="1" t="str">
        <f>+VLOOKUP(LeyCC[[#This Row],[Clave]],Hoja2!$D$4:$H$23,5,0)</f>
        <v>III. De los instrumentos de gestión a nivel regional</v>
      </c>
    </row>
    <row r="137" spans="1:14" ht="36" x14ac:dyDescent="0.3">
      <c r="A137" s="2" t="s">
        <v>20</v>
      </c>
      <c r="B137" s="1" t="s">
        <v>59</v>
      </c>
      <c r="C137" s="2" t="s">
        <v>21</v>
      </c>
      <c r="D137" s="1" t="s">
        <v>139</v>
      </c>
      <c r="E137" s="2" t="s">
        <v>140</v>
      </c>
      <c r="F137" s="1" t="s">
        <v>141</v>
      </c>
      <c r="G137" s="3" t="s">
        <v>397</v>
      </c>
      <c r="H137" s="1" t="s">
        <v>147</v>
      </c>
      <c r="I137" s="1" t="str">
        <f>+LeyCC[[#This Row],[Artículo]]&amp;" ["&amp;LeyCC[[#This Row],[letra/número]]&amp;"] "&amp;LeyCC[[#This Row],[Texto Artículo]]</f>
        <v>Artículo 11 [1e] Medidas relativas a los medios de implementación, incluyendo identificación de fuentes de financiamiento a nivel regional;</v>
      </c>
      <c r="J137" s="1" t="s">
        <v>446</v>
      </c>
      <c r="K137" s="6" t="s">
        <v>455</v>
      </c>
      <c r="L137" s="1" t="str">
        <f>+LeyCC[[#This Row],[Título]]&amp;"-"&amp;LeyCC[[#This Row],[Párrafo]]</f>
        <v>II-III</v>
      </c>
      <c r="M137" s="8" t="str">
        <f>+VLOOKUP(LeyCC[[#This Row],[Clave]],Hoja2!$D$4:$H$23,2,0)</f>
        <v>06</v>
      </c>
      <c r="N137" s="1" t="str">
        <f>+VLOOKUP(LeyCC[[#This Row],[Clave]],Hoja2!$D$4:$H$23,5,0)</f>
        <v>III. De los instrumentos de gestión a nivel regional</v>
      </c>
    </row>
    <row r="138" spans="1:14" ht="48" x14ac:dyDescent="0.3">
      <c r="A138" s="2" t="s">
        <v>20</v>
      </c>
      <c r="B138" s="1" t="s">
        <v>59</v>
      </c>
      <c r="C138" s="2" t="s">
        <v>21</v>
      </c>
      <c r="D138" s="1" t="s">
        <v>139</v>
      </c>
      <c r="E138" s="2" t="s">
        <v>140</v>
      </c>
      <c r="F138" s="1" t="s">
        <v>141</v>
      </c>
      <c r="G138" s="3" t="s">
        <v>398</v>
      </c>
      <c r="H138" s="1" t="s">
        <v>148</v>
      </c>
      <c r="I138" s="1" t="str">
        <f>+LeyCC[[#This Row],[Artículo]]&amp;" ["&amp;LeyCC[[#This Row],[letra/número]]&amp;"] "&amp;LeyCC[[#This Row],[Texto Artículo]]</f>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v>
      </c>
      <c r="J138" s="1" t="s">
        <v>446</v>
      </c>
      <c r="K138" s="6" t="s">
        <v>455</v>
      </c>
      <c r="L138" s="1" t="str">
        <f>+LeyCC[[#This Row],[Título]]&amp;"-"&amp;LeyCC[[#This Row],[Párrafo]]</f>
        <v>II-III</v>
      </c>
      <c r="M138" s="8" t="str">
        <f>+VLOOKUP(LeyCC[[#This Row],[Clave]],Hoja2!$D$4:$H$23,2,0)</f>
        <v>06</v>
      </c>
      <c r="N138" s="1" t="str">
        <f>+VLOOKUP(LeyCC[[#This Row],[Clave]],Hoja2!$D$4:$H$23,5,0)</f>
        <v>III. De los instrumentos de gestión a nivel regional</v>
      </c>
    </row>
    <row r="139" spans="1:14" ht="36" x14ac:dyDescent="0.3">
      <c r="A139" s="2" t="s">
        <v>20</v>
      </c>
      <c r="B139" s="1" t="s">
        <v>59</v>
      </c>
      <c r="C139" s="2" t="s">
        <v>21</v>
      </c>
      <c r="D139" s="1" t="s">
        <v>139</v>
      </c>
      <c r="E139" s="2" t="s">
        <v>140</v>
      </c>
      <c r="F139" s="1" t="s">
        <v>141</v>
      </c>
      <c r="G139" s="3" t="s">
        <v>399</v>
      </c>
      <c r="H139" s="1" t="s">
        <v>149</v>
      </c>
      <c r="I139" s="1" t="str">
        <f>+LeyCC[[#This Row],[Artículo]]&amp;" ["&amp;LeyCC[[#This Row],[letra/número]]&amp;"] "&amp;LeyCC[[#This Row],[Texto Artículo]]</f>
        <v>Artículo 11 [1g] Las medidas que incluya el plan deberán describirse detalladamente, con indicación de plazos de implementación y asignación de responsabilidades</v>
      </c>
      <c r="J139" s="1" t="s">
        <v>446</v>
      </c>
      <c r="K139" s="6" t="s">
        <v>455</v>
      </c>
      <c r="L139" s="1" t="str">
        <f>+LeyCC[[#This Row],[Título]]&amp;"-"&amp;LeyCC[[#This Row],[Párrafo]]</f>
        <v>II-III</v>
      </c>
      <c r="M139" s="8" t="str">
        <f>+VLOOKUP(LeyCC[[#This Row],[Clave]],Hoja2!$D$4:$H$23,2,0)</f>
        <v>06</v>
      </c>
      <c r="N139" s="1" t="str">
        <f>+VLOOKUP(LeyCC[[#This Row],[Clave]],Hoja2!$D$4:$H$23,5,0)</f>
        <v>III. De los instrumentos de gestión a nivel regional</v>
      </c>
    </row>
    <row r="140" spans="1:14" ht="48" x14ac:dyDescent="0.3">
      <c r="A140" s="2" t="s">
        <v>20</v>
      </c>
      <c r="B140" s="1" t="s">
        <v>59</v>
      </c>
      <c r="C140" s="2" t="s">
        <v>21</v>
      </c>
      <c r="D140" s="1" t="s">
        <v>139</v>
      </c>
      <c r="E140" s="2" t="s">
        <v>140</v>
      </c>
      <c r="F140" s="1" t="s">
        <v>141</v>
      </c>
      <c r="G140" s="3" t="s">
        <v>400</v>
      </c>
      <c r="H140" s="1" t="s">
        <v>150</v>
      </c>
      <c r="I140" s="1" t="str">
        <f>+LeyCC[[#This Row],[Artículo]]&amp;" ["&amp;LeyCC[[#This Row],[letra/número]]&amp;"] "&amp;LeyCC[[#This Row],[Texto Artículo]]</f>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v>
      </c>
      <c r="J140" s="1" t="s">
        <v>446</v>
      </c>
      <c r="K140" s="6" t="s">
        <v>455</v>
      </c>
      <c r="L140" s="1" t="str">
        <f>+LeyCC[[#This Row],[Título]]&amp;"-"&amp;LeyCC[[#This Row],[Párrafo]]</f>
        <v>II-III</v>
      </c>
      <c r="M140" s="8" t="str">
        <f>+VLOOKUP(LeyCC[[#This Row],[Clave]],Hoja2!$D$4:$H$23,2,0)</f>
        <v>06</v>
      </c>
      <c r="N140" s="1" t="str">
        <f>+VLOOKUP(LeyCC[[#This Row],[Clave]],Hoja2!$D$4:$H$23,5,0)</f>
        <v>III. De los instrumentos de gestión a nivel regional</v>
      </c>
    </row>
    <row r="141" spans="1:14" ht="96" x14ac:dyDescent="0.3">
      <c r="A141" s="2" t="s">
        <v>20</v>
      </c>
      <c r="B141" s="1" t="s">
        <v>59</v>
      </c>
      <c r="C141" s="2" t="s">
        <v>21</v>
      </c>
      <c r="D141" s="1" t="s">
        <v>139</v>
      </c>
      <c r="E141" s="2" t="s">
        <v>140</v>
      </c>
      <c r="F141" s="1" t="s">
        <v>141</v>
      </c>
      <c r="G141" s="3">
        <v>2</v>
      </c>
      <c r="H141" s="1" t="s">
        <v>151</v>
      </c>
      <c r="I141" s="1" t="str">
        <f>+LeyCC[[#This Row],[Artículo]]&amp;" ["&amp;LeyCC[[#This Row],[letra/número]]&amp;"] "&amp;LeyCC[[#This Row],[Texto Artículo]]</f>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v>
      </c>
      <c r="J141" s="1" t="s">
        <v>446</v>
      </c>
      <c r="K141" s="6" t="s">
        <v>455</v>
      </c>
      <c r="L141" s="1" t="str">
        <f>+LeyCC[[#This Row],[Título]]&amp;"-"&amp;LeyCC[[#This Row],[Párrafo]]</f>
        <v>II-III</v>
      </c>
      <c r="M141" s="8" t="str">
        <f>+VLOOKUP(LeyCC[[#This Row],[Clave]],Hoja2!$D$4:$H$23,2,0)</f>
        <v>06</v>
      </c>
      <c r="N141" s="1" t="str">
        <f>+VLOOKUP(LeyCC[[#This Row],[Clave]],Hoja2!$D$4:$H$23,5,0)</f>
        <v>III. De los instrumentos de gestión a nivel regional</v>
      </c>
    </row>
    <row r="142" spans="1:14" ht="60" x14ac:dyDescent="0.3">
      <c r="A142" s="2" t="s">
        <v>20</v>
      </c>
      <c r="B142" s="1" t="s">
        <v>59</v>
      </c>
      <c r="C142" s="2" t="s">
        <v>152</v>
      </c>
      <c r="D142" s="1" t="s">
        <v>153</v>
      </c>
      <c r="E142" s="2" t="s">
        <v>154</v>
      </c>
      <c r="F142" s="1" t="s">
        <v>156</v>
      </c>
      <c r="G142" s="3">
        <v>1</v>
      </c>
      <c r="H142" s="1" t="s">
        <v>155</v>
      </c>
      <c r="I142" s="1" t="str">
        <f>+LeyCC[[#This Row],[Artículo]]&amp;" ["&amp;LeyCC[[#This Row],[letra/número]]&amp;"] "&amp;LeyCC[[#This Row],[Texto Artículo]]</f>
        <v>Artículo 12 [1] 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v>
      </c>
      <c r="J142" s="1" t="s">
        <v>446</v>
      </c>
      <c r="K142" s="6" t="s">
        <v>455</v>
      </c>
      <c r="L142" s="1" t="str">
        <f>+LeyCC[[#This Row],[Título]]&amp;"-"&amp;LeyCC[[#This Row],[Párrafo]]</f>
        <v>II-IV</v>
      </c>
      <c r="M142" s="8" t="str">
        <f>+VLOOKUP(LeyCC[[#This Row],[Clave]],Hoja2!$D$4:$H$23,2,0)</f>
        <v>07</v>
      </c>
      <c r="N142" s="1" t="str">
        <f>+VLOOKUP(LeyCC[[#This Row],[Clave]],Hoja2!$D$4:$H$23,5,0)</f>
        <v>IV. De los instrumentos de gestión a nivel local</v>
      </c>
    </row>
    <row r="143" spans="1:14" ht="24" x14ac:dyDescent="0.3">
      <c r="A143" s="2" t="s">
        <v>20</v>
      </c>
      <c r="B143" s="1" t="s">
        <v>59</v>
      </c>
      <c r="C143" s="2" t="s">
        <v>152</v>
      </c>
      <c r="D143" s="1" t="s">
        <v>153</v>
      </c>
      <c r="E143" s="2" t="s">
        <v>154</v>
      </c>
      <c r="F143" s="1" t="s">
        <v>156</v>
      </c>
      <c r="G143" s="3" t="s">
        <v>393</v>
      </c>
      <c r="H143" s="1" t="s">
        <v>170</v>
      </c>
      <c r="I143" s="1" t="str">
        <f>+LeyCC[[#This Row],[Artículo]]&amp;" ["&amp;LeyCC[[#This Row],[letra/número]]&amp;"] "&amp;LeyCC[[#This Row],[Texto Artículo]]</f>
        <v>Artículo 12 [1a] Caracterización de la vulnerabilidad al cambio climático y potenciales impactos en la comuna;</v>
      </c>
      <c r="J143" s="1" t="s">
        <v>446</v>
      </c>
      <c r="K143" s="6" t="s">
        <v>455</v>
      </c>
      <c r="L143" s="1" t="str">
        <f>+LeyCC[[#This Row],[Título]]&amp;"-"&amp;LeyCC[[#This Row],[Párrafo]]</f>
        <v>II-IV</v>
      </c>
      <c r="M143" s="8" t="str">
        <f>+VLOOKUP(LeyCC[[#This Row],[Clave]],Hoja2!$D$4:$H$23,2,0)</f>
        <v>07</v>
      </c>
      <c r="N143" s="1" t="str">
        <f>+VLOOKUP(LeyCC[[#This Row],[Clave]],Hoja2!$D$4:$H$23,5,0)</f>
        <v>IV. De los instrumentos de gestión a nivel local</v>
      </c>
    </row>
    <row r="144" spans="1:14" ht="36" x14ac:dyDescent="0.3">
      <c r="A144" s="2" t="s">
        <v>20</v>
      </c>
      <c r="B144" s="1" t="s">
        <v>59</v>
      </c>
      <c r="C144" s="2" t="s">
        <v>152</v>
      </c>
      <c r="D144" s="1" t="s">
        <v>153</v>
      </c>
      <c r="E144" s="2" t="s">
        <v>154</v>
      </c>
      <c r="F144" s="1" t="s">
        <v>156</v>
      </c>
      <c r="G144" s="3" t="s">
        <v>394</v>
      </c>
      <c r="H144" s="1" t="s">
        <v>171</v>
      </c>
      <c r="I144" s="1" t="str">
        <f>+LeyCC[[#This Row],[Artículo]]&amp;" ["&amp;LeyCC[[#This Row],[letra/número]]&amp;"] "&amp;LeyCC[[#This Row],[Texto Artículo]]</f>
        <v>Artículo 12 [1b] Medidas de mitigación, adaptación a nivel comunal y relativas a los medios de implementación, incluyendo la identificación de sus fuentes de financiamiento a nivel comunal;</v>
      </c>
      <c r="J144" s="1" t="s">
        <v>446</v>
      </c>
      <c r="K144" s="6" t="s">
        <v>455</v>
      </c>
      <c r="L144" s="1" t="str">
        <f>+LeyCC[[#This Row],[Título]]&amp;"-"&amp;LeyCC[[#This Row],[Párrafo]]</f>
        <v>II-IV</v>
      </c>
      <c r="M144" s="8" t="str">
        <f>+VLOOKUP(LeyCC[[#This Row],[Clave]],Hoja2!$D$4:$H$23,2,0)</f>
        <v>07</v>
      </c>
      <c r="N144" s="1" t="str">
        <f>+VLOOKUP(LeyCC[[#This Row],[Clave]],Hoja2!$D$4:$H$23,5,0)</f>
        <v>IV. De los instrumentos de gestión a nivel local</v>
      </c>
    </row>
    <row r="145" spans="1:14" ht="24" x14ac:dyDescent="0.3">
      <c r="A145" s="2" t="s">
        <v>20</v>
      </c>
      <c r="B145" s="1" t="s">
        <v>59</v>
      </c>
      <c r="C145" s="2" t="s">
        <v>152</v>
      </c>
      <c r="D145" s="1" t="s">
        <v>153</v>
      </c>
      <c r="E145" s="2" t="s">
        <v>154</v>
      </c>
      <c r="F145" s="1" t="s">
        <v>156</v>
      </c>
      <c r="G145" s="3" t="s">
        <v>395</v>
      </c>
      <c r="H145" s="1" t="s">
        <v>172</v>
      </c>
      <c r="I145" s="1" t="str">
        <f>+LeyCC[[#This Row],[Artículo]]&amp;" ["&amp;LeyCC[[#This Row],[letra/número]]&amp;"] "&amp;LeyCC[[#This Row],[Texto Artículo]]</f>
        <v>Artículo 12 [1c] Descripción detallada de las medidas que consideran, con indicación de plazos de implementación y asignación de responsabilidades, y</v>
      </c>
      <c r="J145" s="1" t="s">
        <v>446</v>
      </c>
      <c r="K145" s="6" t="s">
        <v>455</v>
      </c>
      <c r="L145" s="1" t="str">
        <f>+LeyCC[[#This Row],[Título]]&amp;"-"&amp;LeyCC[[#This Row],[Párrafo]]</f>
        <v>II-IV</v>
      </c>
      <c r="M145" s="8" t="str">
        <f>+VLOOKUP(LeyCC[[#This Row],[Clave]],Hoja2!$D$4:$H$23,2,0)</f>
        <v>07</v>
      </c>
      <c r="N145" s="1" t="str">
        <f>+VLOOKUP(LeyCC[[#This Row],[Clave]],Hoja2!$D$4:$H$23,5,0)</f>
        <v>IV. De los instrumentos de gestión a nivel local</v>
      </c>
    </row>
    <row r="146" spans="1:14" ht="24" x14ac:dyDescent="0.3">
      <c r="A146" s="2" t="s">
        <v>20</v>
      </c>
      <c r="B146" s="1" t="s">
        <v>59</v>
      </c>
      <c r="C146" s="2" t="s">
        <v>152</v>
      </c>
      <c r="D146" s="1" t="s">
        <v>153</v>
      </c>
      <c r="E146" s="2" t="s">
        <v>154</v>
      </c>
      <c r="F146" s="1" t="s">
        <v>156</v>
      </c>
      <c r="G146" s="3" t="s">
        <v>396</v>
      </c>
      <c r="H146" s="1" t="s">
        <v>173</v>
      </c>
      <c r="I146" s="1" t="str">
        <f>+LeyCC[[#This Row],[Artículo]]&amp;" ["&amp;LeyCC[[#This Row],[letra/número]]&amp;"] "&amp;LeyCC[[#This Row],[Texto Artículo]]</f>
        <v>Artículo 12 [1d] Indicadores de monitoreo, reporte y verificación de cumplimiento de las medidas del plan, conforme a la Estrategia Climática de Largo Plazo.</v>
      </c>
      <c r="J146" s="1" t="s">
        <v>446</v>
      </c>
      <c r="K146" s="6" t="s">
        <v>455</v>
      </c>
      <c r="L146" s="1" t="str">
        <f>+LeyCC[[#This Row],[Título]]&amp;"-"&amp;LeyCC[[#This Row],[Párrafo]]</f>
        <v>II-IV</v>
      </c>
      <c r="M146" s="8" t="str">
        <f>+VLOOKUP(LeyCC[[#This Row],[Clave]],Hoja2!$D$4:$H$23,2,0)</f>
        <v>07</v>
      </c>
      <c r="N146" s="1" t="str">
        <f>+VLOOKUP(LeyCC[[#This Row],[Clave]],Hoja2!$D$4:$H$23,5,0)</f>
        <v>IV. De los instrumentos de gestión a nivel local</v>
      </c>
    </row>
    <row r="147" spans="1:14" ht="48" x14ac:dyDescent="0.3">
      <c r="A147" s="2" t="s">
        <v>20</v>
      </c>
      <c r="B147" s="1" t="s">
        <v>59</v>
      </c>
      <c r="C147" s="2" t="s">
        <v>152</v>
      </c>
      <c r="D147" s="1" t="s">
        <v>153</v>
      </c>
      <c r="E147" s="2" t="s">
        <v>154</v>
      </c>
      <c r="F147" s="1" t="s">
        <v>156</v>
      </c>
      <c r="G147" s="3">
        <v>2</v>
      </c>
      <c r="H147" s="1" t="s">
        <v>157</v>
      </c>
      <c r="I147" s="1" t="str">
        <f>+LeyCC[[#This Row],[Artículo]]&amp;" ["&amp;LeyCC[[#This Row],[letra/número]]&amp;"] "&amp;LeyCC[[#This Row],[Texto Artículo]]</f>
        <v>Artículo 12 [2] El no cumplimiento de lo dispuesto en este artículo por parte de los respectivos alcaldes, en el plazo de tres años contados desde la publicación de esta ley, se sancionará con multa correspondiente a una remuneración mensual del respectivo alcalde.</v>
      </c>
      <c r="J147" s="1" t="s">
        <v>446</v>
      </c>
      <c r="K147" s="6" t="s">
        <v>455</v>
      </c>
      <c r="L147" s="1" t="str">
        <f>+LeyCC[[#This Row],[Título]]&amp;"-"&amp;LeyCC[[#This Row],[Párrafo]]</f>
        <v>II-IV</v>
      </c>
      <c r="M147" s="8" t="str">
        <f>+VLOOKUP(LeyCC[[#This Row],[Clave]],Hoja2!$D$4:$H$23,2,0)</f>
        <v>07</v>
      </c>
      <c r="N147" s="1" t="str">
        <f>+VLOOKUP(LeyCC[[#This Row],[Clave]],Hoja2!$D$4:$H$23,5,0)</f>
        <v>IV. De los instrumentos de gestión a nivel local</v>
      </c>
    </row>
    <row r="148" spans="1:14" ht="168" x14ac:dyDescent="0.3">
      <c r="A148" s="2" t="s">
        <v>20</v>
      </c>
      <c r="B148" s="1" t="s">
        <v>59</v>
      </c>
      <c r="C148" s="2" t="s">
        <v>152</v>
      </c>
      <c r="D148" s="1" t="s">
        <v>153</v>
      </c>
      <c r="E148" s="2" t="s">
        <v>158</v>
      </c>
      <c r="F148" s="1" t="s">
        <v>159</v>
      </c>
      <c r="G148" s="3">
        <v>1</v>
      </c>
      <c r="H148" s="1" t="s">
        <v>160</v>
      </c>
      <c r="I148" s="1" t="str">
        <f>+LeyCC[[#This Row],[Artículo]]&amp;" ["&amp;LeyCC[[#This Row],[letra/número]]&amp;"] "&amp;LeyCC[[#This Row],[Texto Artículo]]</f>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v>
      </c>
      <c r="J148" s="1" t="s">
        <v>446</v>
      </c>
      <c r="K148" s="6" t="s">
        <v>455</v>
      </c>
      <c r="L148" s="1" t="str">
        <f>+LeyCC[[#This Row],[Título]]&amp;"-"&amp;LeyCC[[#This Row],[Párrafo]]</f>
        <v>II-IV</v>
      </c>
      <c r="M148" s="8" t="str">
        <f>+VLOOKUP(LeyCC[[#This Row],[Clave]],Hoja2!$D$4:$H$23,2,0)</f>
        <v>07</v>
      </c>
      <c r="N148" s="1" t="str">
        <f>+VLOOKUP(LeyCC[[#This Row],[Clave]],Hoja2!$D$4:$H$23,5,0)</f>
        <v>IV. De los instrumentos de gestión a nivel local</v>
      </c>
    </row>
    <row r="149" spans="1:14" ht="24" x14ac:dyDescent="0.3">
      <c r="A149" s="2" t="s">
        <v>20</v>
      </c>
      <c r="B149" s="1" t="s">
        <v>59</v>
      </c>
      <c r="C149" s="2" t="s">
        <v>152</v>
      </c>
      <c r="D149" s="1" t="s">
        <v>153</v>
      </c>
      <c r="E149" s="2" t="s">
        <v>158</v>
      </c>
      <c r="F149" s="1" t="s">
        <v>159</v>
      </c>
      <c r="G149" s="3" t="s">
        <v>393</v>
      </c>
      <c r="H149" s="1" t="s">
        <v>161</v>
      </c>
      <c r="I149" s="1" t="str">
        <f>+LeyCC[[#This Row],[Artículo]]&amp;" ["&amp;LeyCC[[#This Row],[letra/número]]&amp;"] "&amp;LeyCC[[#This Row],[Texto Artículo]]</f>
        <v>Artículo 13 [1a] La caracterización de la cuenca;</v>
      </c>
      <c r="J149" s="1" t="s">
        <v>446</v>
      </c>
      <c r="K149" s="6" t="s">
        <v>455</v>
      </c>
      <c r="L149" s="1" t="str">
        <f>+LeyCC[[#This Row],[Título]]&amp;"-"&amp;LeyCC[[#This Row],[Párrafo]]</f>
        <v>II-IV</v>
      </c>
      <c r="M149" s="8" t="str">
        <f>+VLOOKUP(LeyCC[[#This Row],[Clave]],Hoja2!$D$4:$H$23,2,0)</f>
        <v>07</v>
      </c>
      <c r="N149" s="1" t="str">
        <f>+VLOOKUP(LeyCC[[#This Row],[Clave]],Hoja2!$D$4:$H$23,5,0)</f>
        <v>IV. De los instrumentos de gestión a nivel local</v>
      </c>
    </row>
    <row r="150" spans="1:14" ht="36" x14ac:dyDescent="0.3">
      <c r="A150" s="2" t="s">
        <v>20</v>
      </c>
      <c r="B150" s="1" t="s">
        <v>59</v>
      </c>
      <c r="C150" s="2" t="s">
        <v>152</v>
      </c>
      <c r="D150" s="1" t="s">
        <v>153</v>
      </c>
      <c r="E150" s="2" t="s">
        <v>158</v>
      </c>
      <c r="F150" s="1" t="s">
        <v>159</v>
      </c>
      <c r="G150" s="3" t="s">
        <v>394</v>
      </c>
      <c r="H150" s="1" t="s">
        <v>162</v>
      </c>
      <c r="I150" s="1" t="str">
        <f>+LeyCC[[#This Row],[Artículo]]&amp;" ["&amp;LeyCC[[#This Row],[letra/número]]&amp;"] "&amp;LeyCC[[#This Row],[Texto Artículo]]</f>
        <v>Artículo 13 [1b] La modelación hidrológica e hidrogeológica de la cuenca y la modelación de la calidad del agua superficial y subterránea, de manera coordinada con los órganos competentes;</v>
      </c>
      <c r="J150" s="1" t="s">
        <v>446</v>
      </c>
      <c r="K150" s="6" t="s">
        <v>455</v>
      </c>
      <c r="L150" s="1" t="str">
        <f>+LeyCC[[#This Row],[Título]]&amp;"-"&amp;LeyCC[[#This Row],[Párrafo]]</f>
        <v>II-IV</v>
      </c>
      <c r="M150" s="8" t="str">
        <f>+VLOOKUP(LeyCC[[#This Row],[Clave]],Hoja2!$D$4:$H$23,2,0)</f>
        <v>07</v>
      </c>
      <c r="N150" s="1" t="str">
        <f>+VLOOKUP(LeyCC[[#This Row],[Clave]],Hoja2!$D$4:$H$23,5,0)</f>
        <v>IV. De los instrumentos de gestión a nivel local</v>
      </c>
    </row>
    <row r="151" spans="1:14" ht="48" x14ac:dyDescent="0.3">
      <c r="A151" s="2" t="s">
        <v>20</v>
      </c>
      <c r="B151" s="1" t="s">
        <v>59</v>
      </c>
      <c r="C151" s="2" t="s">
        <v>152</v>
      </c>
      <c r="D151" s="1" t="s">
        <v>153</v>
      </c>
      <c r="E151" s="2" t="s">
        <v>158</v>
      </c>
      <c r="F151" s="1" t="s">
        <v>159</v>
      </c>
      <c r="G151" s="3" t="s">
        <v>395</v>
      </c>
      <c r="H151" s="1" t="s">
        <v>163</v>
      </c>
      <c r="I151" s="1" t="str">
        <f>+LeyCC[[#This Row],[Artículo]]&amp;" ["&amp;LeyCC[[#This Row],[letra/número]]&amp;"] "&amp;LeyCC[[#This Row],[Texto Artículo]]</f>
        <v>Artículo 13 [1c] Un balance hídrico que considere los derechos constituidos y usos susceptibles de regularización, la disponibilidad de recursos hídricos para la constitución de nuevos derechos y el caudal susceptible de ser destinado a fines no extractivos;</v>
      </c>
      <c r="J151" s="1" t="s">
        <v>446</v>
      </c>
      <c r="K151" s="6" t="s">
        <v>455</v>
      </c>
      <c r="L151" s="1" t="str">
        <f>+LeyCC[[#This Row],[Título]]&amp;"-"&amp;LeyCC[[#This Row],[Párrafo]]</f>
        <v>II-IV</v>
      </c>
      <c r="M151" s="8" t="str">
        <f>+VLOOKUP(LeyCC[[#This Row],[Clave]],Hoja2!$D$4:$H$23,2,0)</f>
        <v>07</v>
      </c>
      <c r="N151" s="1" t="str">
        <f>+VLOOKUP(LeyCC[[#This Row],[Clave]],Hoja2!$D$4:$H$23,5,0)</f>
        <v>IV. De los instrumentos de gestión a nivel local</v>
      </c>
    </row>
    <row r="152" spans="1:14" ht="36" x14ac:dyDescent="0.3">
      <c r="A152" s="2" t="s">
        <v>20</v>
      </c>
      <c r="B152" s="1" t="s">
        <v>59</v>
      </c>
      <c r="C152" s="2" t="s">
        <v>152</v>
      </c>
      <c r="D152" s="1" t="s">
        <v>153</v>
      </c>
      <c r="E152" s="2" t="s">
        <v>158</v>
      </c>
      <c r="F152" s="1" t="s">
        <v>159</v>
      </c>
      <c r="G152" s="3" t="s">
        <v>396</v>
      </c>
      <c r="H152" s="1" t="s">
        <v>164</v>
      </c>
      <c r="I152" s="1" t="str">
        <f>+LeyCC[[#This Row],[Artículo]]&amp;" ["&amp;LeyCC[[#This Row],[letra/número]]&amp;"] "&amp;LeyCC[[#This Row],[Texto Artículo]]</f>
        <v>Artículo 13 [1d] Un plan de recuperación de acuíferos cuya sustentabilidad, en cuanto cantidad y/o calidad, incluyendo parámetros biológicos, físicos y químicos, se encuentre afectada o haya riesgo de afectación;</v>
      </c>
      <c r="J152" s="1" t="s">
        <v>446</v>
      </c>
      <c r="K152" s="6" t="s">
        <v>455</v>
      </c>
      <c r="L152" s="1" t="str">
        <f>+LeyCC[[#This Row],[Título]]&amp;"-"&amp;LeyCC[[#This Row],[Párrafo]]</f>
        <v>II-IV</v>
      </c>
      <c r="M152" s="8" t="str">
        <f>+VLOOKUP(LeyCC[[#This Row],[Clave]],Hoja2!$D$4:$H$23,2,0)</f>
        <v>07</v>
      </c>
      <c r="N152" s="1" t="str">
        <f>+VLOOKUP(LeyCC[[#This Row],[Clave]],Hoja2!$D$4:$H$23,5,0)</f>
        <v>IV. De los instrumentos de gestión a nivel local</v>
      </c>
    </row>
    <row r="153" spans="1:14" ht="156" x14ac:dyDescent="0.3">
      <c r="A153" s="2" t="s">
        <v>20</v>
      </c>
      <c r="B153" s="1" t="s">
        <v>59</v>
      </c>
      <c r="C153" s="2" t="s">
        <v>152</v>
      </c>
      <c r="D153" s="1" t="s">
        <v>153</v>
      </c>
      <c r="E153" s="2" t="s">
        <v>158</v>
      </c>
      <c r="F153" s="1" t="s">
        <v>159</v>
      </c>
      <c r="G153" s="3" t="s">
        <v>397</v>
      </c>
      <c r="H153" s="1" t="s">
        <v>165</v>
      </c>
      <c r="I153" s="1" t="str">
        <f>+LeyCC[[#This Row],[Artículo]]&amp;" ["&amp;LeyCC[[#This Row],[letra/número]]&amp;"] "&amp;LeyCC[[#This Row],[Texto Artículo]]</f>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v>
      </c>
      <c r="J153" s="1" t="s">
        <v>446</v>
      </c>
      <c r="K153" s="6" t="s">
        <v>455</v>
      </c>
      <c r="L153" s="1" t="str">
        <f>+LeyCC[[#This Row],[Título]]&amp;"-"&amp;LeyCC[[#This Row],[Párrafo]]</f>
        <v>II-IV</v>
      </c>
      <c r="M153" s="8" t="str">
        <f>+VLOOKUP(LeyCC[[#This Row],[Clave]],Hoja2!$D$4:$H$23,2,0)</f>
        <v>07</v>
      </c>
      <c r="N153" s="1" t="str">
        <f>+VLOOKUP(LeyCC[[#This Row],[Clave]],Hoja2!$D$4:$H$23,5,0)</f>
        <v>IV. De los instrumentos de gestión a nivel local</v>
      </c>
    </row>
    <row r="154" spans="1:14" ht="36" x14ac:dyDescent="0.3">
      <c r="A154" s="2" t="s">
        <v>20</v>
      </c>
      <c r="B154" s="1" t="s">
        <v>59</v>
      </c>
      <c r="C154" s="2" t="s">
        <v>152</v>
      </c>
      <c r="D154" s="1" t="s">
        <v>153</v>
      </c>
      <c r="E154" s="2" t="s">
        <v>158</v>
      </c>
      <c r="F154" s="1" t="s">
        <v>159</v>
      </c>
      <c r="G154" s="3" t="s">
        <v>398</v>
      </c>
      <c r="H154" s="1" t="s">
        <v>166</v>
      </c>
      <c r="I154" s="1" t="str">
        <f>+LeyCC[[#This Row],[Artículo]]&amp;" ["&amp;LeyCC[[#This Row],[letra/número]]&amp;"] "&amp;LeyCC[[#This Row],[Texto Artículo]]</f>
        <v>Artículo 13 [1f] Medidas concretas para hacer frente a los efectos adversos derivados del cambio climático, tales como sequías, inundaciones y pérdida de calidad de las aguas;</v>
      </c>
      <c r="J154" s="1" t="s">
        <v>446</v>
      </c>
      <c r="K154" s="6" t="s">
        <v>455</v>
      </c>
      <c r="L154" s="1" t="str">
        <f>+LeyCC[[#This Row],[Título]]&amp;"-"&amp;LeyCC[[#This Row],[Párrafo]]</f>
        <v>II-IV</v>
      </c>
      <c r="M154" s="8" t="str">
        <f>+VLOOKUP(LeyCC[[#This Row],[Clave]],Hoja2!$D$4:$H$23,2,0)</f>
        <v>07</v>
      </c>
      <c r="N154" s="1" t="str">
        <f>+VLOOKUP(LeyCC[[#This Row],[Clave]],Hoja2!$D$4:$H$23,5,0)</f>
        <v>IV. De los instrumentos de gestión a nivel local</v>
      </c>
    </row>
    <row r="155" spans="1:14" ht="24" x14ac:dyDescent="0.3">
      <c r="A155" s="2" t="s">
        <v>20</v>
      </c>
      <c r="B155" s="1" t="s">
        <v>59</v>
      </c>
      <c r="C155" s="2" t="s">
        <v>152</v>
      </c>
      <c r="D155" s="1" t="s">
        <v>153</v>
      </c>
      <c r="E155" s="2" t="s">
        <v>158</v>
      </c>
      <c r="F155" s="1" t="s">
        <v>159</v>
      </c>
      <c r="G155" s="3" t="s">
        <v>399</v>
      </c>
      <c r="H155" s="1" t="s">
        <v>167</v>
      </c>
      <c r="I155" s="1" t="str">
        <f>+LeyCC[[#This Row],[Artículo]]&amp;" ["&amp;LeyCC[[#This Row],[letra/número]]&amp;"] "&amp;LeyCC[[#This Row],[Texto Artículo]]</f>
        <v>Artículo 13 [1g] Los planes de manejo a los que hace referencia el artículo 42 de la ley N° 19.300, en el caso que se hayan dictado;</v>
      </c>
      <c r="J155" s="1" t="s">
        <v>446</v>
      </c>
      <c r="K155" s="6" t="s">
        <v>455</v>
      </c>
      <c r="L155" s="1" t="str">
        <f>+LeyCC[[#This Row],[Título]]&amp;"-"&amp;LeyCC[[#This Row],[Párrafo]]</f>
        <v>II-IV</v>
      </c>
      <c r="M155" s="8" t="str">
        <f>+VLOOKUP(LeyCC[[#This Row],[Clave]],Hoja2!$D$4:$H$23,2,0)</f>
        <v>07</v>
      </c>
      <c r="N155" s="1" t="str">
        <f>+VLOOKUP(LeyCC[[#This Row],[Clave]],Hoja2!$D$4:$H$23,5,0)</f>
        <v>IV. De los instrumentos de gestión a nivel local</v>
      </c>
    </row>
    <row r="156" spans="1:14" ht="60" x14ac:dyDescent="0.3">
      <c r="A156" s="2" t="s">
        <v>20</v>
      </c>
      <c r="B156" s="1" t="s">
        <v>59</v>
      </c>
      <c r="C156" s="2" t="s">
        <v>152</v>
      </c>
      <c r="D156" s="1" t="s">
        <v>153</v>
      </c>
      <c r="E156" s="2" t="s">
        <v>158</v>
      </c>
      <c r="F156" s="1" t="s">
        <v>159</v>
      </c>
      <c r="G156" s="3" t="s">
        <v>400</v>
      </c>
      <c r="H156" s="1" t="s">
        <v>168</v>
      </c>
      <c r="I156" s="1" t="str">
        <f>+LeyCC[[#This Row],[Artículo]]&amp;" ["&amp;LeyCC[[#This Row],[letra/número]]&amp;"] "&amp;LeyCC[[#This Row],[Texto Artículo]]</f>
        <v xml:space="preserve">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v>
      </c>
      <c r="J156" s="1" t="s">
        <v>446</v>
      </c>
      <c r="K156" s="6" t="s">
        <v>455</v>
      </c>
      <c r="L156" s="1" t="str">
        <f>+LeyCC[[#This Row],[Título]]&amp;"-"&amp;LeyCC[[#This Row],[Párrafo]]</f>
        <v>II-IV</v>
      </c>
      <c r="M156" s="8" t="str">
        <f>+VLOOKUP(LeyCC[[#This Row],[Clave]],Hoja2!$D$4:$H$23,2,0)</f>
        <v>07</v>
      </c>
      <c r="N156" s="1" t="str">
        <f>+VLOOKUP(LeyCC[[#This Row],[Clave]],Hoja2!$D$4:$H$23,5,0)</f>
        <v>IV. De los instrumentos de gestión a nivel local</v>
      </c>
    </row>
    <row r="157" spans="1:14" ht="60" x14ac:dyDescent="0.3">
      <c r="A157" s="2" t="s">
        <v>20</v>
      </c>
      <c r="B157" s="1" t="s">
        <v>59</v>
      </c>
      <c r="C157" s="2" t="s">
        <v>152</v>
      </c>
      <c r="D157" s="1" t="s">
        <v>153</v>
      </c>
      <c r="E157" s="2" t="s">
        <v>158</v>
      </c>
      <c r="F157" s="1" t="s">
        <v>159</v>
      </c>
      <c r="G157" s="3" t="s">
        <v>401</v>
      </c>
      <c r="H157" s="1" t="s">
        <v>169</v>
      </c>
      <c r="I157" s="1" t="str">
        <f>+LeyCC[[#This Row],[Artículo]]&amp;" ["&amp;LeyCC[[#This Row],[letra/número]]&amp;"] "&amp;LeyCC[[#This Row],[Texto Artículo]]</f>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v>
      </c>
      <c r="J157" s="1" t="s">
        <v>446</v>
      </c>
      <c r="K157" s="6" t="s">
        <v>455</v>
      </c>
      <c r="L157" s="1" t="str">
        <f>+LeyCC[[#This Row],[Título]]&amp;"-"&amp;LeyCC[[#This Row],[Párrafo]]</f>
        <v>II-IV</v>
      </c>
      <c r="M157" s="8" t="str">
        <f>+VLOOKUP(LeyCC[[#This Row],[Clave]],Hoja2!$D$4:$H$23,2,0)</f>
        <v>07</v>
      </c>
      <c r="N157" s="1" t="str">
        <f>+VLOOKUP(LeyCC[[#This Row],[Clave]],Hoja2!$D$4:$H$23,5,0)</f>
        <v>IV. De los instrumentos de gestión a nivel local</v>
      </c>
    </row>
    <row r="158" spans="1:14" ht="264" x14ac:dyDescent="0.3">
      <c r="A158" s="2" t="s">
        <v>20</v>
      </c>
      <c r="B158" s="1" t="s">
        <v>59</v>
      </c>
      <c r="C158" s="2" t="s">
        <v>152</v>
      </c>
      <c r="D158" s="1" t="s">
        <v>153</v>
      </c>
      <c r="E158" s="2" t="s">
        <v>158</v>
      </c>
      <c r="F158" s="1" t="s">
        <v>159</v>
      </c>
      <c r="G158" s="3">
        <v>2</v>
      </c>
      <c r="H158" s="1" t="s">
        <v>174</v>
      </c>
      <c r="I158" s="1" t="str">
        <f>+LeyCC[[#This Row],[Artículo]]&amp;" ["&amp;LeyCC[[#This Row],[letra/número]]&amp;"] "&amp;LeyCC[[#This Row],[Texto Artículo]]</f>
        <v>Artículo 13 [2] 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v>
      </c>
      <c r="J158" s="1" t="s">
        <v>446</v>
      </c>
      <c r="K158" s="6" t="s">
        <v>455</v>
      </c>
      <c r="L158" s="1" t="str">
        <f>+LeyCC[[#This Row],[Título]]&amp;"-"&amp;LeyCC[[#This Row],[Párrafo]]</f>
        <v>II-IV</v>
      </c>
      <c r="M158" s="8" t="str">
        <f>+VLOOKUP(LeyCC[[#This Row],[Clave]],Hoja2!$D$4:$H$23,2,0)</f>
        <v>07</v>
      </c>
      <c r="N158" s="1" t="str">
        <f>+VLOOKUP(LeyCC[[#This Row],[Clave]],Hoja2!$D$4:$H$23,5,0)</f>
        <v>IV. De los instrumentos de gestión a nivel local</v>
      </c>
    </row>
    <row r="159" spans="1:14" ht="108" x14ac:dyDescent="0.3">
      <c r="A159" s="2" t="s">
        <v>21</v>
      </c>
      <c r="B159" s="1" t="s">
        <v>175</v>
      </c>
      <c r="D159" s="2" t="s">
        <v>442</v>
      </c>
      <c r="E159" s="2" t="s">
        <v>176</v>
      </c>
      <c r="F159" s="2" t="s">
        <v>177</v>
      </c>
      <c r="G159" s="3">
        <v>1</v>
      </c>
      <c r="H159" s="1" t="s">
        <v>178</v>
      </c>
      <c r="I159" s="1" t="str">
        <f>+LeyCC[[#This Row],[Artículo]]&amp;" ["&amp;LeyCC[[#This Row],[letra/número]]&amp;"] "&amp;LeyCC[[#This Row],[Texto Artículo]]</f>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v>
      </c>
      <c r="J159" s="1" t="s">
        <v>447</v>
      </c>
      <c r="K159" s="6" t="s">
        <v>456</v>
      </c>
      <c r="L159" s="1" t="str">
        <f>+LeyCC[[#This Row],[Título]]&amp;"-"&amp;LeyCC[[#This Row],[Párrafo]]</f>
        <v>III-</v>
      </c>
      <c r="M159" s="8" t="str">
        <f>+VLOOKUP(LeyCC[[#This Row],[Clave]],Hoja2!$D$4:$H$23,2,0)</f>
        <v>08</v>
      </c>
      <c r="N159" s="1" t="str">
        <f>+VLOOKUP(LeyCC[[#This Row],[Clave]],Hoja2!$D$4:$H$23,5,0)</f>
        <v>No Contiene</v>
      </c>
    </row>
    <row r="160" spans="1:14" ht="60" x14ac:dyDescent="0.3">
      <c r="A160" s="2" t="s">
        <v>21</v>
      </c>
      <c r="B160" s="1" t="s">
        <v>175</v>
      </c>
      <c r="D160" s="2" t="s">
        <v>442</v>
      </c>
      <c r="E160" s="2" t="s">
        <v>176</v>
      </c>
      <c r="F160" s="2" t="s">
        <v>177</v>
      </c>
      <c r="G160" s="3" t="s">
        <v>393</v>
      </c>
      <c r="H160" s="1" t="s">
        <v>179</v>
      </c>
      <c r="I160" s="1" t="str">
        <f>+LeyCC[[#This Row],[Artículo]]&amp;" ["&amp;LeyCC[[#This Row],[letra/número]]&amp;"] "&amp;LeyCC[[#This Row],[Texto Artículo]]</f>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v>
      </c>
      <c r="J160" s="1" t="s">
        <v>447</v>
      </c>
      <c r="K160" s="6" t="s">
        <v>456</v>
      </c>
      <c r="L160" s="1" t="str">
        <f>+LeyCC[[#This Row],[Título]]&amp;"-"&amp;LeyCC[[#This Row],[Párrafo]]</f>
        <v>III-</v>
      </c>
      <c r="M160" s="8" t="str">
        <f>+VLOOKUP(LeyCC[[#This Row],[Clave]],Hoja2!$D$4:$H$23,2,0)</f>
        <v>08</v>
      </c>
      <c r="N160" s="1" t="str">
        <f>+VLOOKUP(LeyCC[[#This Row],[Clave]],Hoja2!$D$4:$H$23,5,0)</f>
        <v>No Contiene</v>
      </c>
    </row>
    <row r="161" spans="1:14" ht="84" x14ac:dyDescent="0.3">
      <c r="A161" s="2" t="s">
        <v>21</v>
      </c>
      <c r="B161" s="1" t="s">
        <v>175</v>
      </c>
      <c r="D161" s="2" t="s">
        <v>442</v>
      </c>
      <c r="E161" s="2" t="s">
        <v>176</v>
      </c>
      <c r="F161" s="2" t="s">
        <v>177</v>
      </c>
      <c r="G161" s="3" t="s">
        <v>394</v>
      </c>
      <c r="H161" s="1" t="s">
        <v>180</v>
      </c>
      <c r="I161" s="1" t="str">
        <f>+LeyCC[[#This Row],[Artículo]]&amp;" ["&amp;LeyCC[[#This Row],[letra/número]]&amp;"] "&amp;LeyCC[[#This Row],[Texto Artículo]]</f>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v>
      </c>
      <c r="J161" s="1" t="s">
        <v>447</v>
      </c>
      <c r="K161" s="6" t="s">
        <v>456</v>
      </c>
      <c r="L161" s="1" t="str">
        <f>+LeyCC[[#This Row],[Título]]&amp;"-"&amp;LeyCC[[#This Row],[Párrafo]]</f>
        <v>III-</v>
      </c>
      <c r="M161" s="8" t="str">
        <f>+VLOOKUP(LeyCC[[#This Row],[Clave]],Hoja2!$D$4:$H$23,2,0)</f>
        <v>08</v>
      </c>
      <c r="N161" s="1" t="str">
        <f>+VLOOKUP(LeyCC[[#This Row],[Clave]],Hoja2!$D$4:$H$23,5,0)</f>
        <v>No Contiene</v>
      </c>
    </row>
    <row r="162" spans="1:14" ht="60" x14ac:dyDescent="0.3">
      <c r="A162" s="2" t="s">
        <v>21</v>
      </c>
      <c r="B162" s="1" t="s">
        <v>175</v>
      </c>
      <c r="D162" s="2" t="s">
        <v>442</v>
      </c>
      <c r="E162" s="2" t="s">
        <v>176</v>
      </c>
      <c r="F162" s="2" t="s">
        <v>177</v>
      </c>
      <c r="G162" s="3" t="s">
        <v>395</v>
      </c>
      <c r="H162" s="1" t="s">
        <v>182</v>
      </c>
      <c r="I162" s="1" t="str">
        <f>+LeyCC[[#This Row],[Artículo]]&amp;" ["&amp;LeyCC[[#This Row],[letra/número]]&amp;"] "&amp;LeyCC[[#This Row],[Texto Artículo]]</f>
        <v xml:space="preserve">Artículo 14 [1c] El ámbito territorial y periodo en que aplicará la norma de emisión, </v>
      </c>
      <c r="J162" s="1" t="s">
        <v>447</v>
      </c>
      <c r="K162" s="6" t="s">
        <v>456</v>
      </c>
      <c r="L162" s="1" t="str">
        <f>+LeyCC[[#This Row],[Título]]&amp;"-"&amp;LeyCC[[#This Row],[Párrafo]]</f>
        <v>III-</v>
      </c>
      <c r="M162" s="8" t="str">
        <f>+VLOOKUP(LeyCC[[#This Row],[Clave]],Hoja2!$D$4:$H$23,2,0)</f>
        <v>08</v>
      </c>
      <c r="N162" s="1" t="str">
        <f>+VLOOKUP(LeyCC[[#This Row],[Clave]],Hoja2!$D$4:$H$23,5,0)</f>
        <v>No Contiene</v>
      </c>
    </row>
    <row r="163" spans="1:14" ht="60" x14ac:dyDescent="0.3">
      <c r="A163" s="2" t="s">
        <v>21</v>
      </c>
      <c r="B163" s="1" t="s">
        <v>175</v>
      </c>
      <c r="D163" s="2" t="s">
        <v>442</v>
      </c>
      <c r="E163" s="2" t="s">
        <v>176</v>
      </c>
      <c r="F163" s="2" t="s">
        <v>177</v>
      </c>
      <c r="G163" s="3" t="s">
        <v>396</v>
      </c>
      <c r="H163" s="1" t="s">
        <v>181</v>
      </c>
      <c r="I163" s="1" t="str">
        <f>+LeyCC[[#This Row],[Artículo]]&amp;" ["&amp;LeyCC[[#This Row],[letra/número]]&amp;"] "&amp;LeyCC[[#This Row],[Texto Artículo]]</f>
        <v>Artículo 14 [1d] Sinergias con otros instrumentos de gestión del cambio climático y de calidad del aire, incluidos los planes de prevención y descontaminación.</v>
      </c>
      <c r="J163" s="1" t="s">
        <v>447</v>
      </c>
      <c r="K163" s="6" t="s">
        <v>456</v>
      </c>
      <c r="L163" s="1" t="str">
        <f>+LeyCC[[#This Row],[Título]]&amp;"-"&amp;LeyCC[[#This Row],[Párrafo]]</f>
        <v>III-</v>
      </c>
      <c r="M163" s="8" t="str">
        <f>+VLOOKUP(LeyCC[[#This Row],[Clave]],Hoja2!$D$4:$H$23,2,0)</f>
        <v>08</v>
      </c>
      <c r="N163" s="1" t="str">
        <f>+VLOOKUP(LeyCC[[#This Row],[Clave]],Hoja2!$D$4:$H$23,5,0)</f>
        <v>No Contiene</v>
      </c>
    </row>
    <row r="164" spans="1:14" ht="372" x14ac:dyDescent="0.3">
      <c r="A164" s="2" t="s">
        <v>21</v>
      </c>
      <c r="B164" s="1" t="s">
        <v>175</v>
      </c>
      <c r="D164" s="2" t="s">
        <v>442</v>
      </c>
      <c r="E164" s="2" t="s">
        <v>176</v>
      </c>
      <c r="F164" s="2" t="s">
        <v>177</v>
      </c>
      <c r="G164" s="3">
        <v>2</v>
      </c>
      <c r="H164" s="1" t="s">
        <v>183</v>
      </c>
      <c r="I164" s="1" t="str">
        <f>+LeyCC[[#This Row],[Artículo]]&amp;" ["&amp;LeyCC[[#This Row],[letra/número]]&amp;"] "&amp;LeyCC[[#This Row],[Texto Artículo]]</f>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v>
      </c>
      <c r="J164" s="1" t="s">
        <v>447</v>
      </c>
      <c r="K164" s="6" t="s">
        <v>456</v>
      </c>
      <c r="L164" s="1" t="str">
        <f>+LeyCC[[#This Row],[Título]]&amp;"-"&amp;LeyCC[[#This Row],[Párrafo]]</f>
        <v>III-</v>
      </c>
      <c r="M164" s="8" t="str">
        <f>+VLOOKUP(LeyCC[[#This Row],[Clave]],Hoja2!$D$4:$H$23,2,0)</f>
        <v>08</v>
      </c>
      <c r="N164" s="1" t="str">
        <f>+VLOOKUP(LeyCC[[#This Row],[Clave]],Hoja2!$D$4:$H$23,5,0)</f>
        <v>No Contiene</v>
      </c>
    </row>
    <row r="165" spans="1:14" ht="409.6" x14ac:dyDescent="0.3">
      <c r="A165" s="2" t="s">
        <v>21</v>
      </c>
      <c r="B165" s="1" t="s">
        <v>175</v>
      </c>
      <c r="D165" s="2" t="s">
        <v>442</v>
      </c>
      <c r="E165" s="2" t="s">
        <v>184</v>
      </c>
      <c r="F165" s="1" t="s">
        <v>185</v>
      </c>
      <c r="H165" s="1" t="s">
        <v>186</v>
      </c>
      <c r="I165" s="1" t="str">
        <f>+LeyCC[[#This Row],[Artículo]]&amp;". "&amp;LeyCC[[#This Row],[Texto Artículo]]</f>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v>
      </c>
      <c r="J165" s="1" t="s">
        <v>447</v>
      </c>
      <c r="K165" s="6" t="s">
        <v>456</v>
      </c>
      <c r="L165" s="1" t="str">
        <f>+LeyCC[[#This Row],[Título]]&amp;"-"&amp;LeyCC[[#This Row],[Párrafo]]</f>
        <v>III-</v>
      </c>
      <c r="M165" s="8" t="str">
        <f>+VLOOKUP(LeyCC[[#This Row],[Clave]],Hoja2!$D$4:$H$23,2,0)</f>
        <v>08</v>
      </c>
      <c r="N165" s="1" t="str">
        <f>+VLOOKUP(LeyCC[[#This Row],[Clave]],Hoja2!$D$4:$H$23,5,0)</f>
        <v>No Contiene</v>
      </c>
    </row>
    <row r="166" spans="1:14" ht="60" x14ac:dyDescent="0.3">
      <c r="A166" s="2" t="s">
        <v>152</v>
      </c>
      <c r="B166" s="1" t="s">
        <v>190</v>
      </c>
      <c r="C166" s="2" t="s">
        <v>1</v>
      </c>
      <c r="D166" s="1" t="s">
        <v>191</v>
      </c>
      <c r="E166" s="2" t="s">
        <v>215</v>
      </c>
      <c r="F166" s="1" t="s">
        <v>192</v>
      </c>
      <c r="G166" s="3">
        <v>1</v>
      </c>
      <c r="H166" s="1" t="s">
        <v>193</v>
      </c>
      <c r="I166" s="1" t="str">
        <f>+LeyCC[[#This Row],[Artículo]]&amp;" ["&amp;LeyCC[[#This Row],[letra/número]]&amp;"] "&amp;LeyCC[[#This Row],[Texto Artículo]]</f>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v>
      </c>
      <c r="J166" s="1" t="s">
        <v>448</v>
      </c>
      <c r="K166" s="9" t="s">
        <v>457</v>
      </c>
      <c r="L166" s="1" t="str">
        <f>+LeyCC[[#This Row],[Título]]&amp;"-"&amp;LeyCC[[#This Row],[Párrafo]]</f>
        <v>IV-I</v>
      </c>
      <c r="M166" s="8" t="str">
        <f>+VLOOKUP(LeyCC[[#This Row],[Clave]],Hoja2!$D$4:$H$23,2,0)</f>
        <v>09</v>
      </c>
      <c r="N166" s="1" t="str">
        <f>+VLOOKUP(LeyCC[[#This Row],[Clave]],Hoja2!$D$4:$H$23,5,0)</f>
        <v>I. De los órganos nacionales para el cambio climático</v>
      </c>
    </row>
    <row r="167" spans="1:14" ht="36" x14ac:dyDescent="0.3">
      <c r="A167" s="2" t="s">
        <v>152</v>
      </c>
      <c r="B167" s="1" t="s">
        <v>190</v>
      </c>
      <c r="C167" s="2" t="s">
        <v>1</v>
      </c>
      <c r="D167" s="1" t="s">
        <v>191</v>
      </c>
      <c r="E167" s="2" t="s">
        <v>215</v>
      </c>
      <c r="F167" s="1" t="s">
        <v>192</v>
      </c>
      <c r="G167" s="3" t="s">
        <v>393</v>
      </c>
      <c r="H167" s="1" t="s">
        <v>194</v>
      </c>
      <c r="I167" s="1" t="str">
        <f>+LeyCC[[#This Row],[Artículo]]&amp;" ["&amp;LeyCC[[#This Row],[letra/número]]&amp;"] "&amp;LeyCC[[#This Row],[Texto Artículo]]</f>
        <v>Artículo 16 [1a] Velar por el cumplimiento de las convenciones internacionales en que el Estado de Chile sea parte en materia de cambio climático, sin perjuicio de las facultades del Ministerio de Relaciones Exteriores;</v>
      </c>
      <c r="J167" s="1" t="s">
        <v>448</v>
      </c>
      <c r="K167" s="9" t="s">
        <v>457</v>
      </c>
      <c r="L167" s="1" t="str">
        <f>+LeyCC[[#This Row],[Título]]&amp;"-"&amp;LeyCC[[#This Row],[Párrafo]]</f>
        <v>IV-I</v>
      </c>
      <c r="M167" s="8" t="str">
        <f>+VLOOKUP(LeyCC[[#This Row],[Clave]],Hoja2!$D$4:$H$23,2,0)</f>
        <v>09</v>
      </c>
      <c r="N167" s="1" t="str">
        <f>+VLOOKUP(LeyCC[[#This Row],[Clave]],Hoja2!$D$4:$H$23,5,0)</f>
        <v>I. De los órganos nacionales para el cambio climático</v>
      </c>
    </row>
    <row r="168" spans="1:14" ht="36" x14ac:dyDescent="0.3">
      <c r="A168" s="2" t="s">
        <v>152</v>
      </c>
      <c r="B168" s="1" t="s">
        <v>190</v>
      </c>
      <c r="C168" s="2" t="s">
        <v>1</v>
      </c>
      <c r="D168" s="1" t="s">
        <v>191</v>
      </c>
      <c r="E168" s="2" t="s">
        <v>215</v>
      </c>
      <c r="F168" s="1" t="s">
        <v>192</v>
      </c>
      <c r="G168" s="3" t="s">
        <v>394</v>
      </c>
      <c r="H168" s="1" t="s">
        <v>195</v>
      </c>
      <c r="I168" s="1" t="str">
        <f>+LeyCC[[#This Row],[Artículo]]&amp;" ["&amp;LeyCC[[#This Row],[letra/número]]&amp;"] "&amp;LeyCC[[#This Row],[Texto Artículo]]</f>
        <v>Artículo 16 [1b] Elaborar, revisar y actualizar la Estrategia Climática de Largo Plazo, señalada en el artículo 5°, con la colaboración de las autoridades sectoriales, y coordinar su implementación;</v>
      </c>
      <c r="J168" s="1" t="s">
        <v>448</v>
      </c>
      <c r="K168" s="9" t="s">
        <v>457</v>
      </c>
      <c r="L168" s="1" t="str">
        <f>+LeyCC[[#This Row],[Título]]&amp;"-"&amp;LeyCC[[#This Row],[Párrafo]]</f>
        <v>IV-I</v>
      </c>
      <c r="M168" s="8" t="str">
        <f>+VLOOKUP(LeyCC[[#This Row],[Clave]],Hoja2!$D$4:$H$23,2,0)</f>
        <v>09</v>
      </c>
      <c r="N168" s="1" t="str">
        <f>+VLOOKUP(LeyCC[[#This Row],[Clave]],Hoja2!$D$4:$H$23,5,0)</f>
        <v>I. De los órganos nacionales para el cambio climático</v>
      </c>
    </row>
    <row r="169" spans="1:14" ht="36" x14ac:dyDescent="0.3">
      <c r="A169" s="2" t="s">
        <v>152</v>
      </c>
      <c r="B169" s="1" t="s">
        <v>190</v>
      </c>
      <c r="C169" s="2" t="s">
        <v>1</v>
      </c>
      <c r="D169" s="1" t="s">
        <v>191</v>
      </c>
      <c r="E169" s="2" t="s">
        <v>215</v>
      </c>
      <c r="F169" s="1" t="s">
        <v>192</v>
      </c>
      <c r="G169" s="3" t="s">
        <v>395</v>
      </c>
      <c r="H169" s="1" t="s">
        <v>196</v>
      </c>
      <c r="I169" s="1" t="str">
        <f>+LeyCC[[#This Row],[Artículo]]&amp;" ["&amp;LeyCC[[#This Row],[letra/número]]&amp;"] "&amp;LeyCC[[#This Row],[Texto Artículo]]</f>
        <v>Artículo 16 [1c] Elaborar, revisar y actualizar la Contribución Determinada a Nivel Nacional, señalada en el artículo 7°, con la colaboración de las autoridades sectoriales, y coordinar su implementación;</v>
      </c>
      <c r="J169" s="1" t="s">
        <v>448</v>
      </c>
      <c r="K169" s="9" t="s">
        <v>457</v>
      </c>
      <c r="L169" s="1" t="str">
        <f>+LeyCC[[#This Row],[Título]]&amp;"-"&amp;LeyCC[[#This Row],[Párrafo]]</f>
        <v>IV-I</v>
      </c>
      <c r="M169" s="8" t="str">
        <f>+VLOOKUP(LeyCC[[#This Row],[Clave]],Hoja2!$D$4:$H$23,2,0)</f>
        <v>09</v>
      </c>
      <c r="N169" s="1" t="str">
        <f>+VLOOKUP(LeyCC[[#This Row],[Clave]],Hoja2!$D$4:$H$23,5,0)</f>
        <v>I. De los órganos nacionales para el cambio climático</v>
      </c>
    </row>
    <row r="170" spans="1:14" ht="36" x14ac:dyDescent="0.3">
      <c r="A170" s="2" t="s">
        <v>152</v>
      </c>
      <c r="B170" s="1" t="s">
        <v>190</v>
      </c>
      <c r="C170" s="2" t="s">
        <v>1</v>
      </c>
      <c r="D170" s="1" t="s">
        <v>191</v>
      </c>
      <c r="E170" s="2" t="s">
        <v>215</v>
      </c>
      <c r="F170" s="1" t="s">
        <v>192</v>
      </c>
      <c r="G170" s="3" t="s">
        <v>396</v>
      </c>
      <c r="H170" s="1" t="s">
        <v>197</v>
      </c>
      <c r="I170" s="1" t="str">
        <f>+LeyCC[[#This Row],[Artículo]]&amp;" ["&amp;LeyCC[[#This Row],[letra/número]]&amp;"] "&amp;LeyCC[[#This Row],[Texto Artículo]]</f>
        <v xml:space="preserve">Artículo 16 [1d] Elaborar, revisar y actualizar los instrumentos de gestión del cambio climático que corresponda, con la colaboración de las autoridades sectoriales y los organismos colaboradores; </v>
      </c>
      <c r="J170" s="1" t="s">
        <v>448</v>
      </c>
      <c r="K170" s="9" t="s">
        <v>457</v>
      </c>
      <c r="L170" s="1" t="str">
        <f>+LeyCC[[#This Row],[Título]]&amp;"-"&amp;LeyCC[[#This Row],[Párrafo]]</f>
        <v>IV-I</v>
      </c>
      <c r="M170" s="8" t="str">
        <f>+VLOOKUP(LeyCC[[#This Row],[Clave]],Hoja2!$D$4:$H$23,2,0)</f>
        <v>09</v>
      </c>
      <c r="N170" s="1" t="str">
        <f>+VLOOKUP(LeyCC[[#This Row],[Clave]],Hoja2!$D$4:$H$23,5,0)</f>
        <v>I. De los órganos nacionales para el cambio climático</v>
      </c>
    </row>
    <row r="171" spans="1:14" ht="36" x14ac:dyDescent="0.3">
      <c r="A171" s="2" t="s">
        <v>152</v>
      </c>
      <c r="B171" s="1" t="s">
        <v>190</v>
      </c>
      <c r="C171" s="2" t="s">
        <v>1</v>
      </c>
      <c r="D171" s="1" t="s">
        <v>191</v>
      </c>
      <c r="E171" s="2" t="s">
        <v>215</v>
      </c>
      <c r="F171" s="1" t="s">
        <v>192</v>
      </c>
      <c r="G171" s="3" t="s">
        <v>397</v>
      </c>
      <c r="H171" s="1" t="s">
        <v>198</v>
      </c>
      <c r="I171" s="1" t="str">
        <f>+LeyCC[[#This Row],[Artículo]]&amp;" ["&amp;LeyCC[[#This Row],[letra/número]]&amp;"] "&amp;LeyCC[[#This Row],[Texto Artículo]]</f>
        <v>Artículo 16 [1e] Coordinar la implementación de los instrumentos nacionales de gestión del cambio climático;</v>
      </c>
      <c r="J171" s="1" t="s">
        <v>448</v>
      </c>
      <c r="K171" s="9" t="s">
        <v>457</v>
      </c>
      <c r="L171" s="1" t="str">
        <f>+LeyCC[[#This Row],[Título]]&amp;"-"&amp;LeyCC[[#This Row],[Párrafo]]</f>
        <v>IV-I</v>
      </c>
      <c r="M171" s="8" t="str">
        <f>+VLOOKUP(LeyCC[[#This Row],[Clave]],Hoja2!$D$4:$H$23,2,0)</f>
        <v>09</v>
      </c>
      <c r="N171" s="1" t="str">
        <f>+VLOOKUP(LeyCC[[#This Row],[Clave]],Hoja2!$D$4:$H$23,5,0)</f>
        <v>I. De los órganos nacionales para el cambio climático</v>
      </c>
    </row>
    <row r="172" spans="1:14" ht="36" x14ac:dyDescent="0.3">
      <c r="A172" s="2" t="s">
        <v>152</v>
      </c>
      <c r="B172" s="1" t="s">
        <v>190</v>
      </c>
      <c r="C172" s="2" t="s">
        <v>1</v>
      </c>
      <c r="D172" s="1" t="s">
        <v>191</v>
      </c>
      <c r="E172" s="2" t="s">
        <v>215</v>
      </c>
      <c r="F172" s="1" t="s">
        <v>192</v>
      </c>
      <c r="G172" s="3" t="s">
        <v>398</v>
      </c>
      <c r="H172" s="1" t="s">
        <v>199</v>
      </c>
      <c r="I172" s="1" t="str">
        <f>+LeyCC[[#This Row],[Artículo]]&amp;" ["&amp;LeyCC[[#This Row],[letra/número]]&amp;"] "&amp;LeyCC[[#This Row],[Texto Artículo]]</f>
        <v>Artículo 16 [1f] Actuar como contraparte técnica en la elaboración y actualización de los planes sectoriales de mitigación y adaptación, suscribiendo, junto con la autoridad sectorial que corresponda, los decretos supremos que los aprueben;</v>
      </c>
      <c r="J172" s="1" t="s">
        <v>448</v>
      </c>
      <c r="K172" s="9" t="s">
        <v>457</v>
      </c>
      <c r="L172" s="1" t="str">
        <f>+LeyCC[[#This Row],[Título]]&amp;"-"&amp;LeyCC[[#This Row],[Párrafo]]</f>
        <v>IV-I</v>
      </c>
      <c r="M172" s="8" t="str">
        <f>+VLOOKUP(LeyCC[[#This Row],[Clave]],Hoja2!$D$4:$H$23,2,0)</f>
        <v>09</v>
      </c>
      <c r="N172" s="1" t="str">
        <f>+VLOOKUP(LeyCC[[#This Row],[Clave]],Hoja2!$D$4:$H$23,5,0)</f>
        <v>I. De los órganos nacionales para el cambio climático</v>
      </c>
    </row>
    <row r="173" spans="1:14" ht="36" x14ac:dyDescent="0.3">
      <c r="A173" s="2" t="s">
        <v>152</v>
      </c>
      <c r="B173" s="1" t="s">
        <v>190</v>
      </c>
      <c r="C173" s="2" t="s">
        <v>1</v>
      </c>
      <c r="D173" s="1" t="s">
        <v>191</v>
      </c>
      <c r="E173" s="2" t="s">
        <v>215</v>
      </c>
      <c r="F173" s="1" t="s">
        <v>192</v>
      </c>
      <c r="G173" s="3" t="s">
        <v>399</v>
      </c>
      <c r="H173" s="1" t="s">
        <v>200</v>
      </c>
      <c r="I173" s="1" t="str">
        <f>+LeyCC[[#This Row],[Artículo]]&amp;" ["&amp;LeyCC[[#This Row],[letra/número]]&amp;"] "&amp;LeyCC[[#This Row],[Texto Artículo]]</f>
        <v>Artículo 16 [1g] Velar por la integración y coherencia entre los instrumentos de gestión del cambio climático a nivel nacional, sectorial y regional;</v>
      </c>
      <c r="J173" s="1" t="s">
        <v>448</v>
      </c>
      <c r="K173" s="9" t="s">
        <v>457</v>
      </c>
      <c r="L173" s="1" t="str">
        <f>+LeyCC[[#This Row],[Título]]&amp;"-"&amp;LeyCC[[#This Row],[Párrafo]]</f>
        <v>IV-I</v>
      </c>
      <c r="M173" s="8" t="str">
        <f>+VLOOKUP(LeyCC[[#This Row],[Clave]],Hoja2!$D$4:$H$23,2,0)</f>
        <v>09</v>
      </c>
      <c r="N173" s="1" t="str">
        <f>+VLOOKUP(LeyCC[[#This Row],[Clave]],Hoja2!$D$4:$H$23,5,0)</f>
        <v>I. De los órganos nacionales para el cambio climático</v>
      </c>
    </row>
    <row r="174" spans="1:14" ht="36" x14ac:dyDescent="0.3">
      <c r="A174" s="2" t="s">
        <v>152</v>
      </c>
      <c r="B174" s="1" t="s">
        <v>190</v>
      </c>
      <c r="C174" s="2" t="s">
        <v>1</v>
      </c>
      <c r="D174" s="1" t="s">
        <v>191</v>
      </c>
      <c r="E174" s="2" t="s">
        <v>215</v>
      </c>
      <c r="F174" s="1" t="s">
        <v>192</v>
      </c>
      <c r="G174" s="3" t="s">
        <v>400</v>
      </c>
      <c r="H174" s="1" t="s">
        <v>201</v>
      </c>
      <c r="I174" s="1" t="str">
        <f>+LeyCC[[#This Row],[Artículo]]&amp;" ["&amp;LeyCC[[#This Row],[letra/número]]&amp;"] "&amp;LeyCC[[#This Row],[Texto Artículo]]</f>
        <v>Artículo 16 [1h] Incorporar en los instrumentos de gestión ambiental, criterios de mitigación y adaptación al cambio climático;</v>
      </c>
      <c r="J174" s="1" t="s">
        <v>448</v>
      </c>
      <c r="K174" s="9" t="s">
        <v>457</v>
      </c>
      <c r="L174" s="1" t="str">
        <f>+LeyCC[[#This Row],[Título]]&amp;"-"&amp;LeyCC[[#This Row],[Párrafo]]</f>
        <v>IV-I</v>
      </c>
      <c r="M174" s="8" t="str">
        <f>+VLOOKUP(LeyCC[[#This Row],[Clave]],Hoja2!$D$4:$H$23,2,0)</f>
        <v>09</v>
      </c>
      <c r="N174" s="1" t="str">
        <f>+VLOOKUP(LeyCC[[#This Row],[Clave]],Hoja2!$D$4:$H$23,5,0)</f>
        <v>I. De los órganos nacionales para el cambio climático</v>
      </c>
    </row>
    <row r="175" spans="1:14" ht="48" x14ac:dyDescent="0.3">
      <c r="A175" s="2" t="s">
        <v>152</v>
      </c>
      <c r="B175" s="1" t="s">
        <v>190</v>
      </c>
      <c r="C175" s="2" t="s">
        <v>1</v>
      </c>
      <c r="D175" s="1" t="s">
        <v>191</v>
      </c>
      <c r="E175" s="2" t="s">
        <v>215</v>
      </c>
      <c r="F175" s="1" t="s">
        <v>192</v>
      </c>
      <c r="G175" s="3" t="s">
        <v>401</v>
      </c>
      <c r="H175" s="1" t="s">
        <v>202</v>
      </c>
      <c r="I175" s="1" t="str">
        <f>+LeyCC[[#This Row],[Artículo]]&amp;" ["&amp;LeyCC[[#This Row],[letra/número]]&amp;"] "&amp;LeyCC[[#This Row],[Texto Artículo]]</f>
        <v>Artículo 16 [1i] Solicitar información sobre el avance e implementación de los planes sectoriales de mitigación y adaptación, particularmente respecto de los indicadores de monitoreo, reporte y verificación de cumplimiento de las medidas de dichos planes;</v>
      </c>
      <c r="J175" s="1" t="s">
        <v>448</v>
      </c>
      <c r="K175" s="9" t="s">
        <v>457</v>
      </c>
      <c r="L175" s="1" t="str">
        <f>+LeyCC[[#This Row],[Título]]&amp;"-"&amp;LeyCC[[#This Row],[Párrafo]]</f>
        <v>IV-I</v>
      </c>
      <c r="M175" s="8" t="str">
        <f>+VLOOKUP(LeyCC[[#This Row],[Clave]],Hoja2!$D$4:$H$23,2,0)</f>
        <v>09</v>
      </c>
      <c r="N175" s="1" t="str">
        <f>+VLOOKUP(LeyCC[[#This Row],[Clave]],Hoja2!$D$4:$H$23,5,0)</f>
        <v>I. De los órganos nacionales para el cambio climático</v>
      </c>
    </row>
    <row r="176" spans="1:14" ht="48" x14ac:dyDescent="0.3">
      <c r="A176" s="2" t="s">
        <v>152</v>
      </c>
      <c r="B176" s="1" t="s">
        <v>190</v>
      </c>
      <c r="C176" s="2" t="s">
        <v>1</v>
      </c>
      <c r="D176" s="1" t="s">
        <v>191</v>
      </c>
      <c r="E176" s="2" t="s">
        <v>215</v>
      </c>
      <c r="F176" s="1" t="s">
        <v>192</v>
      </c>
      <c r="G176" s="3" t="s">
        <v>429</v>
      </c>
      <c r="H176" s="1" t="s">
        <v>203</v>
      </c>
      <c r="I176" s="1" t="str">
        <f>+LeyCC[[#This Row],[Artículo]]&amp;" ["&amp;LeyCC[[#This Row],[letra/número]]&amp;"] "&amp;LeyCC[[#This Row],[Texto Artículo]]</f>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v>
      </c>
      <c r="J176" s="1" t="s">
        <v>448</v>
      </c>
      <c r="K176" s="9" t="s">
        <v>457</v>
      </c>
      <c r="L176" s="1" t="str">
        <f>+LeyCC[[#This Row],[Título]]&amp;"-"&amp;LeyCC[[#This Row],[Párrafo]]</f>
        <v>IV-I</v>
      </c>
      <c r="M176" s="8" t="str">
        <f>+VLOOKUP(LeyCC[[#This Row],[Clave]],Hoja2!$D$4:$H$23,2,0)</f>
        <v>09</v>
      </c>
      <c r="N176" s="1" t="str">
        <f>+VLOOKUP(LeyCC[[#This Row],[Clave]],Hoja2!$D$4:$H$23,5,0)</f>
        <v>I. De los órganos nacionales para el cambio climático</v>
      </c>
    </row>
    <row r="177" spans="1:14" ht="60" x14ac:dyDescent="0.3">
      <c r="A177" s="2" t="s">
        <v>152</v>
      </c>
      <c r="B177" s="1" t="s">
        <v>190</v>
      </c>
      <c r="C177" s="2" t="s">
        <v>1</v>
      </c>
      <c r="D177" s="1" t="s">
        <v>191</v>
      </c>
      <c r="E177" s="2" t="s">
        <v>215</v>
      </c>
      <c r="F177" s="1" t="s">
        <v>192</v>
      </c>
      <c r="G177" s="3" t="s">
        <v>430</v>
      </c>
      <c r="H177" s="1" t="s">
        <v>204</v>
      </c>
      <c r="I177" s="1" t="str">
        <f>+LeyCC[[#This Row],[Artículo]]&amp;" ["&amp;LeyCC[[#This Row],[letra/número]]&amp;"] "&amp;LeyCC[[#This Row],[Texto Artículo]]</f>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v>
      </c>
      <c r="J177" s="1" t="s">
        <v>448</v>
      </c>
      <c r="K177" s="9" t="s">
        <v>457</v>
      </c>
      <c r="L177" s="1" t="str">
        <f>+LeyCC[[#This Row],[Título]]&amp;"-"&amp;LeyCC[[#This Row],[Párrafo]]</f>
        <v>IV-I</v>
      </c>
      <c r="M177" s="8" t="str">
        <f>+VLOOKUP(LeyCC[[#This Row],[Clave]],Hoja2!$D$4:$H$23,2,0)</f>
        <v>09</v>
      </c>
      <c r="N177" s="1" t="str">
        <f>+VLOOKUP(LeyCC[[#This Row],[Clave]],Hoja2!$D$4:$H$23,5,0)</f>
        <v>I. De los órganos nacionales para el cambio climático</v>
      </c>
    </row>
    <row r="178" spans="1:14" ht="36" x14ac:dyDescent="0.3">
      <c r="A178" s="2" t="s">
        <v>152</v>
      </c>
      <c r="B178" s="1" t="s">
        <v>190</v>
      </c>
      <c r="C178" s="2" t="s">
        <v>1</v>
      </c>
      <c r="D178" s="1" t="s">
        <v>191</v>
      </c>
      <c r="E178" s="2" t="s">
        <v>215</v>
      </c>
      <c r="F178" s="1" t="s">
        <v>192</v>
      </c>
      <c r="G178" s="3" t="s">
        <v>431</v>
      </c>
      <c r="H178" s="1" t="s">
        <v>205</v>
      </c>
      <c r="I178" s="1" t="str">
        <f>+LeyCC[[#This Row],[Artículo]]&amp;" ["&amp;LeyCC[[#This Row],[letra/número]]&amp;"] "&amp;LeyCC[[#This Row],[Texto Artículo]]</f>
        <v>Artículo 16 [1l] Promover, en conjunto con los órganos de la Administración del Estado competentes, la investigación científica, la innovación y el desarrollo de tecnologías para la mitigación y adaptación al cambio climático;</v>
      </c>
      <c r="J178" s="1" t="s">
        <v>448</v>
      </c>
      <c r="K178" s="9" t="s">
        <v>457</v>
      </c>
      <c r="L178" s="1" t="str">
        <f>+LeyCC[[#This Row],[Título]]&amp;"-"&amp;LeyCC[[#This Row],[Párrafo]]</f>
        <v>IV-I</v>
      </c>
      <c r="M178" s="8" t="str">
        <f>+VLOOKUP(LeyCC[[#This Row],[Clave]],Hoja2!$D$4:$H$23,2,0)</f>
        <v>09</v>
      </c>
      <c r="N178" s="1" t="str">
        <f>+VLOOKUP(LeyCC[[#This Row],[Clave]],Hoja2!$D$4:$H$23,5,0)</f>
        <v>I. De los órganos nacionales para el cambio climático</v>
      </c>
    </row>
    <row r="179" spans="1:14" ht="48" x14ac:dyDescent="0.3">
      <c r="A179" s="2" t="s">
        <v>152</v>
      </c>
      <c r="B179" s="1" t="s">
        <v>190</v>
      </c>
      <c r="C179" s="2" t="s">
        <v>1</v>
      </c>
      <c r="D179" s="1" t="s">
        <v>191</v>
      </c>
      <c r="E179" s="2" t="s">
        <v>215</v>
      </c>
      <c r="F179" s="1" t="s">
        <v>192</v>
      </c>
      <c r="G179" s="3" t="s">
        <v>432</v>
      </c>
      <c r="H179" s="1" t="s">
        <v>206</v>
      </c>
      <c r="I179" s="1" t="str">
        <f>+LeyCC[[#This Row],[Artículo]]&amp;" ["&amp;LeyCC[[#This Row],[letra/número]]&amp;"] "&amp;LeyCC[[#This Row],[Texto Artículo]]</f>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v>
      </c>
      <c r="J179" s="1" t="s">
        <v>448</v>
      </c>
      <c r="K179" s="9" t="s">
        <v>457</v>
      </c>
      <c r="L179" s="1" t="str">
        <f>+LeyCC[[#This Row],[Título]]&amp;"-"&amp;LeyCC[[#This Row],[Párrafo]]</f>
        <v>IV-I</v>
      </c>
      <c r="M179" s="8" t="str">
        <f>+VLOOKUP(LeyCC[[#This Row],[Clave]],Hoja2!$D$4:$H$23,2,0)</f>
        <v>09</v>
      </c>
      <c r="N179" s="1" t="str">
        <f>+VLOOKUP(LeyCC[[#This Row],[Clave]],Hoja2!$D$4:$H$23,5,0)</f>
        <v>I. De los órganos nacionales para el cambio climático</v>
      </c>
    </row>
    <row r="180" spans="1:14" ht="48" x14ac:dyDescent="0.3">
      <c r="A180" s="2" t="s">
        <v>152</v>
      </c>
      <c r="B180" s="1" t="s">
        <v>190</v>
      </c>
      <c r="C180" s="2" t="s">
        <v>1</v>
      </c>
      <c r="D180" s="1" t="s">
        <v>191</v>
      </c>
      <c r="E180" s="2" t="s">
        <v>215</v>
      </c>
      <c r="F180" s="1" t="s">
        <v>192</v>
      </c>
      <c r="G180" s="3" t="s">
        <v>433</v>
      </c>
      <c r="H180" s="1" t="s">
        <v>207</v>
      </c>
      <c r="I180" s="1" t="str">
        <f>+LeyCC[[#This Row],[Artículo]]&amp;" ["&amp;LeyCC[[#This Row],[letra/número]]&amp;"] "&amp;LeyCC[[#This Row],[Texto Artículo]]</f>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v>
      </c>
      <c r="J180" s="1" t="s">
        <v>448</v>
      </c>
      <c r="K180" s="9" t="s">
        <v>457</v>
      </c>
      <c r="L180" s="1" t="str">
        <f>+LeyCC[[#This Row],[Título]]&amp;"-"&amp;LeyCC[[#This Row],[Párrafo]]</f>
        <v>IV-I</v>
      </c>
      <c r="M180" s="8" t="str">
        <f>+VLOOKUP(LeyCC[[#This Row],[Clave]],Hoja2!$D$4:$H$23,2,0)</f>
        <v>09</v>
      </c>
      <c r="N180" s="1" t="str">
        <f>+VLOOKUP(LeyCC[[#This Row],[Clave]],Hoja2!$D$4:$H$23,5,0)</f>
        <v>I. De los órganos nacionales para el cambio climático</v>
      </c>
    </row>
    <row r="181" spans="1:14" ht="36" x14ac:dyDescent="0.3">
      <c r="A181" s="2" t="s">
        <v>152</v>
      </c>
      <c r="B181" s="1" t="s">
        <v>190</v>
      </c>
      <c r="C181" s="2" t="s">
        <v>1</v>
      </c>
      <c r="D181" s="1" t="s">
        <v>191</v>
      </c>
      <c r="E181" s="2" t="s">
        <v>215</v>
      </c>
      <c r="F181" s="1" t="s">
        <v>192</v>
      </c>
      <c r="G181" s="3" t="s">
        <v>434</v>
      </c>
      <c r="H181" s="1" t="s">
        <v>208</v>
      </c>
      <c r="I181" s="1" t="str">
        <f>+LeyCC[[#This Row],[Artículo]]&amp;" ["&amp;LeyCC[[#This Row],[letra/número]]&amp;"] "&amp;LeyCC[[#This Row],[Texto Artículo]]</f>
        <v>Artículo 16 [1o] Administrar el Sistema Nacional de Inventarios de Gases de Efecto Invernadero establecido en el artículo 28;</v>
      </c>
      <c r="J181" s="1" t="s">
        <v>448</v>
      </c>
      <c r="K181" s="9" t="s">
        <v>457</v>
      </c>
      <c r="L181" s="1" t="str">
        <f>+LeyCC[[#This Row],[Título]]&amp;"-"&amp;LeyCC[[#This Row],[Párrafo]]</f>
        <v>IV-I</v>
      </c>
      <c r="M181" s="8" t="str">
        <f>+VLOOKUP(LeyCC[[#This Row],[Clave]],Hoja2!$D$4:$H$23,2,0)</f>
        <v>09</v>
      </c>
      <c r="N181" s="1" t="str">
        <f>+VLOOKUP(LeyCC[[#This Row],[Clave]],Hoja2!$D$4:$H$23,5,0)</f>
        <v>I. De los órganos nacionales para el cambio climático</v>
      </c>
    </row>
    <row r="182" spans="1:14" ht="36" x14ac:dyDescent="0.3">
      <c r="A182" s="2" t="s">
        <v>152</v>
      </c>
      <c r="B182" s="1" t="s">
        <v>190</v>
      </c>
      <c r="C182" s="2" t="s">
        <v>1</v>
      </c>
      <c r="D182" s="1" t="s">
        <v>191</v>
      </c>
      <c r="E182" s="2" t="s">
        <v>215</v>
      </c>
      <c r="F182" s="1" t="s">
        <v>192</v>
      </c>
      <c r="G182" s="3" t="s">
        <v>435</v>
      </c>
      <c r="H182" s="1" t="s">
        <v>209</v>
      </c>
      <c r="I182" s="1" t="str">
        <f>+LeyCC[[#This Row],[Artículo]]&amp;" ["&amp;LeyCC[[#This Row],[letra/número]]&amp;"] "&amp;LeyCC[[#This Row],[Texto Artículo]]</f>
        <v>Artículo 16 [1p] Administrar el Sistema Nacional de Prospectiva establecido en el artículo 29;</v>
      </c>
      <c r="J182" s="1" t="s">
        <v>448</v>
      </c>
      <c r="K182" s="9" t="s">
        <v>457</v>
      </c>
      <c r="L182" s="1" t="str">
        <f>+LeyCC[[#This Row],[Título]]&amp;"-"&amp;LeyCC[[#This Row],[Párrafo]]</f>
        <v>IV-I</v>
      </c>
      <c r="M182" s="8" t="str">
        <f>+VLOOKUP(LeyCC[[#This Row],[Clave]],Hoja2!$D$4:$H$23,2,0)</f>
        <v>09</v>
      </c>
      <c r="N182" s="1" t="str">
        <f>+VLOOKUP(LeyCC[[#This Row],[Clave]],Hoja2!$D$4:$H$23,5,0)</f>
        <v>I. De los órganos nacionales para el cambio climático</v>
      </c>
    </row>
    <row r="183" spans="1:14" ht="36" x14ac:dyDescent="0.3">
      <c r="A183" s="2" t="s">
        <v>152</v>
      </c>
      <c r="B183" s="1" t="s">
        <v>190</v>
      </c>
      <c r="C183" s="2" t="s">
        <v>1</v>
      </c>
      <c r="D183" s="1" t="s">
        <v>191</v>
      </c>
      <c r="E183" s="2" t="s">
        <v>215</v>
      </c>
      <c r="F183" s="1" t="s">
        <v>192</v>
      </c>
      <c r="G183" s="3" t="s">
        <v>436</v>
      </c>
      <c r="H183" s="1" t="s">
        <v>210</v>
      </c>
      <c r="I183" s="1" t="str">
        <f>+LeyCC[[#This Row],[Artículo]]&amp;" ["&amp;LeyCC[[#This Row],[letra/número]]&amp;"] "&amp;LeyCC[[#This Row],[Texto Artículo]]</f>
        <v>Artículo 16 [1q] Administrar el Sistema de Certificación de Gases de Efecto de Invernadero establecido en el artículo 30;</v>
      </c>
      <c r="J183" s="1" t="s">
        <v>448</v>
      </c>
      <c r="K183" s="9" t="s">
        <v>457</v>
      </c>
      <c r="L183" s="1" t="str">
        <f>+LeyCC[[#This Row],[Título]]&amp;"-"&amp;LeyCC[[#This Row],[Párrafo]]</f>
        <v>IV-I</v>
      </c>
      <c r="M183" s="8" t="str">
        <f>+VLOOKUP(LeyCC[[#This Row],[Clave]],Hoja2!$D$4:$H$23,2,0)</f>
        <v>09</v>
      </c>
      <c r="N183" s="1" t="str">
        <f>+VLOOKUP(LeyCC[[#This Row],[Clave]],Hoja2!$D$4:$H$23,5,0)</f>
        <v>I. De los órganos nacionales para el cambio climático</v>
      </c>
    </row>
    <row r="184" spans="1:14" ht="36" x14ac:dyDescent="0.3">
      <c r="A184" s="2" t="s">
        <v>152</v>
      </c>
      <c r="B184" s="1" t="s">
        <v>190</v>
      </c>
      <c r="C184" s="2" t="s">
        <v>1</v>
      </c>
      <c r="D184" s="1" t="s">
        <v>191</v>
      </c>
      <c r="E184" s="2" t="s">
        <v>215</v>
      </c>
      <c r="F184" s="1" t="s">
        <v>192</v>
      </c>
      <c r="G184" s="3" t="s">
        <v>437</v>
      </c>
      <c r="H184" s="1" t="s">
        <v>211</v>
      </c>
      <c r="I184" s="1" t="str">
        <f>+LeyCC[[#This Row],[Artículo]]&amp;" ["&amp;LeyCC[[#This Row],[letra/número]]&amp;"] "&amp;LeyCC[[#This Row],[Texto Artículo]]</f>
        <v>Artículo 16 [1r] Administrar la Plataforma de Adaptación Climática establecida en el artículo 31;</v>
      </c>
      <c r="J184" s="1" t="s">
        <v>448</v>
      </c>
      <c r="K184" s="9" t="s">
        <v>457</v>
      </c>
      <c r="L184" s="1" t="str">
        <f>+LeyCC[[#This Row],[Título]]&amp;"-"&amp;LeyCC[[#This Row],[Párrafo]]</f>
        <v>IV-I</v>
      </c>
      <c r="M184" s="8" t="str">
        <f>+VLOOKUP(LeyCC[[#This Row],[Clave]],Hoja2!$D$4:$H$23,2,0)</f>
        <v>09</v>
      </c>
      <c r="N184" s="1" t="str">
        <f>+VLOOKUP(LeyCC[[#This Row],[Clave]],Hoja2!$D$4:$H$23,5,0)</f>
        <v>I. De los órganos nacionales para el cambio climático</v>
      </c>
    </row>
    <row r="185" spans="1:14" ht="48" x14ac:dyDescent="0.3">
      <c r="A185" s="2" t="s">
        <v>152</v>
      </c>
      <c r="B185" s="1" t="s">
        <v>190</v>
      </c>
      <c r="C185" s="2" t="s">
        <v>1</v>
      </c>
      <c r="D185" s="1" t="s">
        <v>191</v>
      </c>
      <c r="E185" s="2" t="s">
        <v>215</v>
      </c>
      <c r="F185" s="1" t="s">
        <v>192</v>
      </c>
      <c r="G185" s="3" t="s">
        <v>438</v>
      </c>
      <c r="H185" s="1" t="s">
        <v>212</v>
      </c>
      <c r="I185" s="1" t="str">
        <f>+LeyCC[[#This Row],[Artículo]]&amp;" ["&amp;LeyCC[[#This Row],[letra/número]]&amp;"] "&amp;LeyCC[[#This Row],[Texto Artículo]]</f>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v>
      </c>
      <c r="J185" s="1" t="s">
        <v>448</v>
      </c>
      <c r="K185" s="9" t="s">
        <v>457</v>
      </c>
      <c r="L185" s="1" t="str">
        <f>+LeyCC[[#This Row],[Título]]&amp;"-"&amp;LeyCC[[#This Row],[Párrafo]]</f>
        <v>IV-I</v>
      </c>
      <c r="M185" s="8" t="str">
        <f>+VLOOKUP(LeyCC[[#This Row],[Clave]],Hoja2!$D$4:$H$23,2,0)</f>
        <v>09</v>
      </c>
      <c r="N185" s="1" t="str">
        <f>+VLOOKUP(LeyCC[[#This Row],[Clave]],Hoja2!$D$4:$H$23,5,0)</f>
        <v>I. De los órganos nacionales para el cambio climático</v>
      </c>
    </row>
    <row r="186" spans="1:14" ht="36" x14ac:dyDescent="0.3">
      <c r="A186" s="2" t="s">
        <v>152</v>
      </c>
      <c r="B186" s="1" t="s">
        <v>190</v>
      </c>
      <c r="C186" s="2" t="s">
        <v>1</v>
      </c>
      <c r="D186" s="1" t="s">
        <v>191</v>
      </c>
      <c r="E186" s="2" t="s">
        <v>215</v>
      </c>
      <c r="F186" s="1" t="s">
        <v>192</v>
      </c>
      <c r="G186" s="3" t="s">
        <v>439</v>
      </c>
      <c r="H186" s="1" t="s">
        <v>213</v>
      </c>
      <c r="I186" s="1" t="str">
        <f>+LeyCC[[#This Row],[Artículo]]&amp;" ["&amp;LeyCC[[#This Row],[letra/número]]&amp;"] "&amp;LeyCC[[#This Row],[Texto Artículo]]</f>
        <v>Artículo 16 [1t] Monitorear la implementación y avances de la Estrategia Climática de Largo Plazo, la Contribución Determinada a Nivel Nacional y los Planes Sectoriales de Mitigación y Adaptación al Cambio Climático, y</v>
      </c>
      <c r="J186" s="1" t="s">
        <v>448</v>
      </c>
      <c r="K186" s="9" t="s">
        <v>457</v>
      </c>
      <c r="L186" s="1" t="str">
        <f>+LeyCC[[#This Row],[Título]]&amp;"-"&amp;LeyCC[[#This Row],[Párrafo]]</f>
        <v>IV-I</v>
      </c>
      <c r="M186" s="8" t="str">
        <f>+VLOOKUP(LeyCC[[#This Row],[Clave]],Hoja2!$D$4:$H$23,2,0)</f>
        <v>09</v>
      </c>
      <c r="N186" s="1" t="str">
        <f>+VLOOKUP(LeyCC[[#This Row],[Clave]],Hoja2!$D$4:$H$23,5,0)</f>
        <v>I. De los órganos nacionales para el cambio climático</v>
      </c>
    </row>
    <row r="187" spans="1:14" ht="36" x14ac:dyDescent="0.3">
      <c r="A187" s="2" t="s">
        <v>152</v>
      </c>
      <c r="B187" s="1" t="s">
        <v>190</v>
      </c>
      <c r="C187" s="2" t="s">
        <v>1</v>
      </c>
      <c r="D187" s="1" t="s">
        <v>191</v>
      </c>
      <c r="E187" s="2" t="s">
        <v>215</v>
      </c>
      <c r="F187" s="1" t="s">
        <v>192</v>
      </c>
      <c r="G187" s="3" t="s">
        <v>440</v>
      </c>
      <c r="H187" s="1" t="s">
        <v>214</v>
      </c>
      <c r="I187" s="1" t="str">
        <f>+LeyCC[[#This Row],[Artículo]]&amp;" ["&amp;LeyCC[[#This Row],[letra/número]]&amp;"] "&amp;LeyCC[[#This Row],[Texto Artículo]]</f>
        <v>Artículo 16 [1u] Las demás que la ley establezca.</v>
      </c>
      <c r="J187" s="1" t="s">
        <v>448</v>
      </c>
      <c r="K187" s="9" t="s">
        <v>457</v>
      </c>
      <c r="L187" s="1" t="str">
        <f>+LeyCC[[#This Row],[Título]]&amp;"-"&amp;LeyCC[[#This Row],[Párrafo]]</f>
        <v>IV-I</v>
      </c>
      <c r="M187" s="8" t="str">
        <f>+VLOOKUP(LeyCC[[#This Row],[Clave]],Hoja2!$D$4:$H$23,2,0)</f>
        <v>09</v>
      </c>
      <c r="N187" s="1" t="str">
        <f>+VLOOKUP(LeyCC[[#This Row],[Clave]],Hoja2!$D$4:$H$23,5,0)</f>
        <v>I. De los órganos nacionales para el cambio climático</v>
      </c>
    </row>
    <row r="188" spans="1:14" ht="132" x14ac:dyDescent="0.3">
      <c r="A188" s="2" t="s">
        <v>152</v>
      </c>
      <c r="B188" s="1" t="s">
        <v>190</v>
      </c>
      <c r="C188" s="2" t="s">
        <v>1</v>
      </c>
      <c r="D188" s="1" t="s">
        <v>191</v>
      </c>
      <c r="E188" s="2" t="s">
        <v>215</v>
      </c>
      <c r="F188" s="1" t="s">
        <v>192</v>
      </c>
      <c r="G188" s="3">
        <v>2</v>
      </c>
      <c r="H188" s="1" t="s">
        <v>216</v>
      </c>
      <c r="I188" s="1" t="str">
        <f>+LeyCC[[#This Row],[Artículo]]&amp;" ["&amp;LeyCC[[#This Row],[letra/número]]&amp;"] "&amp;LeyCC[[#This Row],[Texto Artículo]]</f>
        <v>Artículo 16 [2] 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v>
      </c>
      <c r="J188" s="1" t="s">
        <v>448</v>
      </c>
      <c r="K188" s="9" t="s">
        <v>457</v>
      </c>
      <c r="L188" s="1" t="str">
        <f>+LeyCC[[#This Row],[Título]]&amp;"-"&amp;LeyCC[[#This Row],[Párrafo]]</f>
        <v>IV-I</v>
      </c>
      <c r="M188" s="8" t="str">
        <f>+VLOOKUP(LeyCC[[#This Row],[Clave]],Hoja2!$D$4:$H$23,2,0)</f>
        <v>09</v>
      </c>
      <c r="N188" s="1" t="str">
        <f>+VLOOKUP(LeyCC[[#This Row],[Clave]],Hoja2!$D$4:$H$23,5,0)</f>
        <v>I. De los órganos nacionales para el cambio climático</v>
      </c>
    </row>
    <row r="189" spans="1:14" ht="96" x14ac:dyDescent="0.3">
      <c r="A189" s="2" t="s">
        <v>152</v>
      </c>
      <c r="B189" s="1" t="s">
        <v>190</v>
      </c>
      <c r="C189" s="2" t="s">
        <v>1</v>
      </c>
      <c r="D189" s="1" t="s">
        <v>191</v>
      </c>
      <c r="E189" s="2" t="s">
        <v>217</v>
      </c>
      <c r="F189" s="2" t="s">
        <v>218</v>
      </c>
      <c r="G189" s="3">
        <v>1</v>
      </c>
      <c r="H189" s="1" t="s">
        <v>219</v>
      </c>
      <c r="I189" s="1" t="str">
        <f>+LeyCC[[#This Row],[Artículo]]&amp;" ["&amp;LeyCC[[#This Row],[letra/número]]&amp;"] "&amp;LeyCC[[#This Row],[Texto Artículo]]</f>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v>
      </c>
      <c r="J189" s="1" t="s">
        <v>448</v>
      </c>
      <c r="K189" s="9" t="s">
        <v>457</v>
      </c>
      <c r="L189" s="1" t="str">
        <f>+LeyCC[[#This Row],[Título]]&amp;"-"&amp;LeyCC[[#This Row],[Párrafo]]</f>
        <v>IV-I</v>
      </c>
      <c r="M189" s="8" t="str">
        <f>+VLOOKUP(LeyCC[[#This Row],[Clave]],Hoja2!$D$4:$H$23,2,0)</f>
        <v>09</v>
      </c>
      <c r="N189" s="1" t="str">
        <f>+VLOOKUP(LeyCC[[#This Row],[Clave]],Hoja2!$D$4:$H$23,5,0)</f>
        <v>I. De los órganos nacionales para el cambio climático</v>
      </c>
    </row>
    <row r="190" spans="1:14" ht="36" x14ac:dyDescent="0.3">
      <c r="A190" s="2" t="s">
        <v>152</v>
      </c>
      <c r="B190" s="1" t="s">
        <v>190</v>
      </c>
      <c r="C190" s="2" t="s">
        <v>1</v>
      </c>
      <c r="D190" s="1" t="s">
        <v>191</v>
      </c>
      <c r="E190" s="2" t="s">
        <v>217</v>
      </c>
      <c r="F190" s="2" t="s">
        <v>218</v>
      </c>
      <c r="G190" s="3" t="s">
        <v>393</v>
      </c>
      <c r="H190" s="1" t="s">
        <v>220</v>
      </c>
      <c r="I190" s="1" t="str">
        <f>+LeyCC[[#This Row],[Artículo]]&amp;" ["&amp;LeyCC[[#This Row],[letra/número]]&amp;"] "&amp;LeyCC[[#This Row],[Texto Artículo]]</f>
        <v>Artículo 17 [1a] Elaborar e implementar Planes Sectoriales de Mitigación del cambio climático, según corresponda, conforme a lo establecido en el artículo 8°;</v>
      </c>
      <c r="J190" s="1" t="s">
        <v>448</v>
      </c>
      <c r="K190" s="9" t="s">
        <v>457</v>
      </c>
      <c r="L190" s="1" t="str">
        <f>+LeyCC[[#This Row],[Título]]&amp;"-"&amp;LeyCC[[#This Row],[Párrafo]]</f>
        <v>IV-I</v>
      </c>
      <c r="M190" s="8" t="str">
        <f>+VLOOKUP(LeyCC[[#This Row],[Clave]],Hoja2!$D$4:$H$23,2,0)</f>
        <v>09</v>
      </c>
      <c r="N190" s="1" t="str">
        <f>+VLOOKUP(LeyCC[[#This Row],[Clave]],Hoja2!$D$4:$H$23,5,0)</f>
        <v>I. De los órganos nacionales para el cambio climático</v>
      </c>
    </row>
    <row r="191" spans="1:14" ht="36" x14ac:dyDescent="0.3">
      <c r="A191" s="2" t="s">
        <v>152</v>
      </c>
      <c r="B191" s="1" t="s">
        <v>190</v>
      </c>
      <c r="C191" s="2" t="s">
        <v>1</v>
      </c>
      <c r="D191" s="1" t="s">
        <v>191</v>
      </c>
      <c r="E191" s="2" t="s">
        <v>217</v>
      </c>
      <c r="F191" s="2" t="s">
        <v>218</v>
      </c>
      <c r="G191" s="3" t="s">
        <v>394</v>
      </c>
      <c r="H191" s="1" t="s">
        <v>221</v>
      </c>
      <c r="I191" s="1" t="str">
        <f>+LeyCC[[#This Row],[Artículo]]&amp;" ["&amp;LeyCC[[#This Row],[letra/número]]&amp;"] "&amp;LeyCC[[#This Row],[Texto Artículo]]</f>
        <v>Artículo 17 [1b] Elaborar e implementar Planes Sectoriales de Adaptación al cambio climático, según corresponda, conforme a lo establecido en el artículo 9°;</v>
      </c>
      <c r="J191" s="1" t="s">
        <v>448</v>
      </c>
      <c r="K191" s="9" t="s">
        <v>457</v>
      </c>
      <c r="L191" s="1" t="str">
        <f>+LeyCC[[#This Row],[Título]]&amp;"-"&amp;LeyCC[[#This Row],[Párrafo]]</f>
        <v>IV-I</v>
      </c>
      <c r="M191" s="8" t="str">
        <f>+VLOOKUP(LeyCC[[#This Row],[Clave]],Hoja2!$D$4:$H$23,2,0)</f>
        <v>09</v>
      </c>
      <c r="N191" s="1" t="str">
        <f>+VLOOKUP(LeyCC[[#This Row],[Clave]],Hoja2!$D$4:$H$23,5,0)</f>
        <v>I. De los órganos nacionales para el cambio climático</v>
      </c>
    </row>
    <row r="192" spans="1:14" ht="36" x14ac:dyDescent="0.3">
      <c r="A192" s="2" t="s">
        <v>152</v>
      </c>
      <c r="B192" s="1" t="s">
        <v>190</v>
      </c>
      <c r="C192" s="2" t="s">
        <v>1</v>
      </c>
      <c r="D192" s="1" t="s">
        <v>191</v>
      </c>
      <c r="E192" s="2" t="s">
        <v>217</v>
      </c>
      <c r="F192" s="2" t="s">
        <v>218</v>
      </c>
      <c r="G192" s="3" t="s">
        <v>395</v>
      </c>
      <c r="H192" s="1" t="s">
        <v>222</v>
      </c>
      <c r="I192" s="1" t="str">
        <f>+LeyCC[[#This Row],[Artículo]]&amp;" ["&amp;LeyCC[[#This Row],[letra/número]]&amp;"] "&amp;LeyCC[[#This Row],[Texto Artículo]]</f>
        <v>Artículo 17 [1c] Hacer seguimiento de las medidas establecidas en los Planes Sectoriales de Mitigación y/o Adaptación en la que participen otros organismos;</v>
      </c>
      <c r="J192" s="1" t="s">
        <v>448</v>
      </c>
      <c r="K192" s="9" t="s">
        <v>457</v>
      </c>
      <c r="L192" s="1" t="str">
        <f>+LeyCC[[#This Row],[Título]]&amp;"-"&amp;LeyCC[[#This Row],[Párrafo]]</f>
        <v>IV-I</v>
      </c>
      <c r="M192" s="8" t="str">
        <f>+VLOOKUP(LeyCC[[#This Row],[Clave]],Hoja2!$D$4:$H$23,2,0)</f>
        <v>09</v>
      </c>
      <c r="N192" s="1" t="str">
        <f>+VLOOKUP(LeyCC[[#This Row],[Clave]],Hoja2!$D$4:$H$23,5,0)</f>
        <v>I. De los órganos nacionales para el cambio climático</v>
      </c>
    </row>
    <row r="193" spans="1:14" ht="36" x14ac:dyDescent="0.3">
      <c r="A193" s="2" t="s">
        <v>152</v>
      </c>
      <c r="B193" s="1" t="s">
        <v>190</v>
      </c>
      <c r="C193" s="2" t="s">
        <v>1</v>
      </c>
      <c r="D193" s="1" t="s">
        <v>191</v>
      </c>
      <c r="E193" s="2" t="s">
        <v>217</v>
      </c>
      <c r="F193" s="2" t="s">
        <v>218</v>
      </c>
      <c r="G193" s="3" t="s">
        <v>396</v>
      </c>
      <c r="H193" s="1" t="s">
        <v>223</v>
      </c>
      <c r="I193" s="1" t="str">
        <f>+LeyCC[[#This Row],[Artículo]]&amp;" ["&amp;LeyCC[[#This Row],[letra/número]]&amp;"] "&amp;LeyCC[[#This Row],[Texto Artículo]]</f>
        <v>Artículo 17 [1d] Incorporar criterios de mitigación y adaptación al cambio climático en la elaboración e implementación de las políticas, programas, planes, normas e instrumentos correspondientes a su sector, según corresponda;</v>
      </c>
      <c r="J193" s="1" t="s">
        <v>448</v>
      </c>
      <c r="K193" s="9" t="s">
        <v>457</v>
      </c>
      <c r="L193" s="1" t="str">
        <f>+LeyCC[[#This Row],[Título]]&amp;"-"&amp;LeyCC[[#This Row],[Párrafo]]</f>
        <v>IV-I</v>
      </c>
      <c r="M193" s="8" t="str">
        <f>+VLOOKUP(LeyCC[[#This Row],[Clave]],Hoja2!$D$4:$H$23,2,0)</f>
        <v>09</v>
      </c>
      <c r="N193" s="1" t="str">
        <f>+VLOOKUP(LeyCC[[#This Row],[Clave]],Hoja2!$D$4:$H$23,5,0)</f>
        <v>I. De los órganos nacionales para el cambio climático</v>
      </c>
    </row>
    <row r="194" spans="1:14" ht="36" x14ac:dyDescent="0.3">
      <c r="A194" s="2" t="s">
        <v>152</v>
      </c>
      <c r="B194" s="1" t="s">
        <v>190</v>
      </c>
      <c r="C194" s="2" t="s">
        <v>1</v>
      </c>
      <c r="D194" s="1" t="s">
        <v>191</v>
      </c>
      <c r="E194" s="2" t="s">
        <v>217</v>
      </c>
      <c r="F194" s="2" t="s">
        <v>218</v>
      </c>
      <c r="G194" s="3" t="s">
        <v>397</v>
      </c>
      <c r="H194" s="1" t="s">
        <v>224</v>
      </c>
      <c r="I194" s="1" t="str">
        <f>+LeyCC[[#This Row],[Artículo]]&amp;" ["&amp;LeyCC[[#This Row],[letra/número]]&amp;"] "&amp;LeyCC[[#This Row],[Texto Artículo]]</f>
        <v>Artículo 17 [1e] Participar en la elaboración de la Estrategia Climática de Largo Plazo y en la Contribución Determinada a Nivel Nacional;</v>
      </c>
      <c r="J194" s="1" t="s">
        <v>448</v>
      </c>
      <c r="K194" s="9" t="s">
        <v>457</v>
      </c>
      <c r="L194" s="1" t="str">
        <f>+LeyCC[[#This Row],[Título]]&amp;"-"&amp;LeyCC[[#This Row],[Párrafo]]</f>
        <v>IV-I</v>
      </c>
      <c r="M194" s="8" t="str">
        <f>+VLOOKUP(LeyCC[[#This Row],[Clave]],Hoja2!$D$4:$H$23,2,0)</f>
        <v>09</v>
      </c>
      <c r="N194" s="1" t="str">
        <f>+VLOOKUP(LeyCC[[#This Row],[Clave]],Hoja2!$D$4:$H$23,5,0)</f>
        <v>I. De los órganos nacionales para el cambio climático</v>
      </c>
    </row>
    <row r="195" spans="1:14" ht="36" x14ac:dyDescent="0.3">
      <c r="A195" s="2" t="s">
        <v>152</v>
      </c>
      <c r="B195" s="1" t="s">
        <v>190</v>
      </c>
      <c r="C195" s="2" t="s">
        <v>1</v>
      </c>
      <c r="D195" s="1" t="s">
        <v>191</v>
      </c>
      <c r="E195" s="2" t="s">
        <v>217</v>
      </c>
      <c r="F195" s="2" t="s">
        <v>218</v>
      </c>
      <c r="G195" s="3" t="s">
        <v>398</v>
      </c>
      <c r="H195" s="1" t="s">
        <v>225</v>
      </c>
      <c r="I195" s="1" t="str">
        <f>+LeyCC[[#This Row],[Artículo]]&amp;" ["&amp;LeyCC[[#This Row],[letra/número]]&amp;"] "&amp;LeyCC[[#This Row],[Texto Artículo]]</f>
        <v>Artículo 17 [1f] Informar anualmente al Ministerio del Medio Ambiente sobre la elaboración, actualización e implementación de los instrumentos de gestión del cambio climático correspondientes a su sector, conforme a la letra i) del artículo 5°;</v>
      </c>
      <c r="J195" s="1" t="s">
        <v>448</v>
      </c>
      <c r="K195" s="9" t="s">
        <v>457</v>
      </c>
      <c r="L195" s="1" t="str">
        <f>+LeyCC[[#This Row],[Título]]&amp;"-"&amp;LeyCC[[#This Row],[Párrafo]]</f>
        <v>IV-I</v>
      </c>
      <c r="M195" s="8" t="str">
        <f>+VLOOKUP(LeyCC[[#This Row],[Clave]],Hoja2!$D$4:$H$23,2,0)</f>
        <v>09</v>
      </c>
      <c r="N195" s="1" t="str">
        <f>+VLOOKUP(LeyCC[[#This Row],[Clave]],Hoja2!$D$4:$H$23,5,0)</f>
        <v>I. De los órganos nacionales para el cambio climático</v>
      </c>
    </row>
    <row r="196" spans="1:14" ht="48" x14ac:dyDescent="0.3">
      <c r="A196" s="2" t="s">
        <v>152</v>
      </c>
      <c r="B196" s="1" t="s">
        <v>190</v>
      </c>
      <c r="C196" s="2" t="s">
        <v>1</v>
      </c>
      <c r="D196" s="1" t="s">
        <v>191</v>
      </c>
      <c r="E196" s="2" t="s">
        <v>217</v>
      </c>
      <c r="F196" s="2" t="s">
        <v>218</v>
      </c>
      <c r="G196" s="3" t="s">
        <v>399</v>
      </c>
      <c r="H196" s="1" t="s">
        <v>226</v>
      </c>
      <c r="I196" s="1" t="str">
        <f>+LeyCC[[#This Row],[Artículo]]&amp;" ["&amp;LeyCC[[#This Row],[letra/número]]&amp;"] "&amp;LeyCC[[#This Row],[Texto Artículo]]</f>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v>
      </c>
      <c r="J196" s="1" t="s">
        <v>448</v>
      </c>
      <c r="K196" s="9" t="s">
        <v>457</v>
      </c>
      <c r="L196" s="1" t="str">
        <f>+LeyCC[[#This Row],[Título]]&amp;"-"&amp;LeyCC[[#This Row],[Párrafo]]</f>
        <v>IV-I</v>
      </c>
      <c r="M196" s="8" t="str">
        <f>+VLOOKUP(LeyCC[[#This Row],[Clave]],Hoja2!$D$4:$H$23,2,0)</f>
        <v>09</v>
      </c>
      <c r="N196" s="1" t="str">
        <f>+VLOOKUP(LeyCC[[#This Row],[Clave]],Hoja2!$D$4:$H$23,5,0)</f>
        <v>I. De los órganos nacionales para el cambio climático</v>
      </c>
    </row>
    <row r="197" spans="1:14" ht="36" x14ac:dyDescent="0.3">
      <c r="A197" s="2" t="s">
        <v>152</v>
      </c>
      <c r="B197" s="1" t="s">
        <v>190</v>
      </c>
      <c r="C197" s="2" t="s">
        <v>1</v>
      </c>
      <c r="D197" s="1" t="s">
        <v>191</v>
      </c>
      <c r="E197" s="2" t="s">
        <v>217</v>
      </c>
      <c r="F197" s="2" t="s">
        <v>218</v>
      </c>
      <c r="G197" s="3" t="s">
        <v>400</v>
      </c>
      <c r="H197" s="1" t="s">
        <v>227</v>
      </c>
      <c r="I197" s="1" t="str">
        <f>+LeyCC[[#This Row],[Artículo]]&amp;" ["&amp;LeyCC[[#This Row],[letra/número]]&amp;"] "&amp;LeyCC[[#This Row],[Texto Artículo]]</f>
        <v>Artículo 17 [1h] Las demás funciones que la ley establezca.</v>
      </c>
      <c r="J197" s="1" t="s">
        <v>448</v>
      </c>
      <c r="K197" s="9" t="s">
        <v>457</v>
      </c>
      <c r="L197" s="1" t="str">
        <f>+LeyCC[[#This Row],[Título]]&amp;"-"&amp;LeyCC[[#This Row],[Párrafo]]</f>
        <v>IV-I</v>
      </c>
      <c r="M197" s="8" t="str">
        <f>+VLOOKUP(LeyCC[[#This Row],[Clave]],Hoja2!$D$4:$H$23,2,0)</f>
        <v>09</v>
      </c>
      <c r="N197" s="1" t="str">
        <f>+VLOOKUP(LeyCC[[#This Row],[Clave]],Hoja2!$D$4:$H$23,5,0)</f>
        <v>I. De los órganos nacionales para el cambio climático</v>
      </c>
    </row>
    <row r="198" spans="1:14" ht="300" x14ac:dyDescent="0.3">
      <c r="A198" s="2" t="s">
        <v>152</v>
      </c>
      <c r="B198" s="1" t="s">
        <v>190</v>
      </c>
      <c r="C198" s="2" t="s">
        <v>1</v>
      </c>
      <c r="D198" s="1" t="s">
        <v>191</v>
      </c>
      <c r="E198" s="2" t="s">
        <v>217</v>
      </c>
      <c r="F198" s="2" t="s">
        <v>218</v>
      </c>
      <c r="G198" s="3">
        <v>2</v>
      </c>
      <c r="H198" s="1" t="s">
        <v>228</v>
      </c>
      <c r="I198" s="1" t="str">
        <f>+LeyCC[[#This Row],[Artículo]]&amp;" ["&amp;LeyCC[[#This Row],[letra/número]]&amp;"] "&amp;LeyCC[[#This Row],[Texto Artículo]]</f>
        <v>Artículo 17 [2] 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v>
      </c>
      <c r="J198" s="1" t="s">
        <v>448</v>
      </c>
      <c r="K198" s="9" t="s">
        <v>457</v>
      </c>
      <c r="L198" s="1" t="str">
        <f>+LeyCC[[#This Row],[Título]]&amp;"-"&amp;LeyCC[[#This Row],[Párrafo]]</f>
        <v>IV-I</v>
      </c>
      <c r="M198" s="8" t="str">
        <f>+VLOOKUP(LeyCC[[#This Row],[Clave]],Hoja2!$D$4:$H$23,2,0)</f>
        <v>09</v>
      </c>
      <c r="N198" s="1" t="str">
        <f>+VLOOKUP(LeyCC[[#This Row],[Clave]],Hoja2!$D$4:$H$23,5,0)</f>
        <v>I. De los órganos nacionales para el cambio climático</v>
      </c>
    </row>
    <row r="199" spans="1:14" ht="72" x14ac:dyDescent="0.3">
      <c r="A199" s="2" t="s">
        <v>152</v>
      </c>
      <c r="B199" s="1" t="s">
        <v>190</v>
      </c>
      <c r="C199" s="2" t="s">
        <v>1</v>
      </c>
      <c r="D199" s="1" t="s">
        <v>191</v>
      </c>
      <c r="E199" s="2" t="s">
        <v>229</v>
      </c>
      <c r="F199" s="1" t="s">
        <v>233</v>
      </c>
      <c r="H199" s="1" t="s">
        <v>230</v>
      </c>
      <c r="I199" s="1" t="str">
        <f>+LeyCC[[#This Row],[Artículo]]&amp;". "&amp;LeyCC[[#This Row],[Texto Artículo]]</f>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v>
      </c>
      <c r="J199" s="1" t="s">
        <v>448</v>
      </c>
      <c r="K199" s="9" t="s">
        <v>457</v>
      </c>
      <c r="L199" s="1" t="str">
        <f>+LeyCC[[#This Row],[Título]]&amp;"-"&amp;LeyCC[[#This Row],[Párrafo]]</f>
        <v>IV-I</v>
      </c>
      <c r="M199" s="8" t="str">
        <f>+VLOOKUP(LeyCC[[#This Row],[Clave]],Hoja2!$D$4:$H$23,2,0)</f>
        <v>09</v>
      </c>
      <c r="N199" s="1" t="str">
        <f>+VLOOKUP(LeyCC[[#This Row],[Clave]],Hoja2!$D$4:$H$23,5,0)</f>
        <v>I. De los órganos nacionales para el cambio climático</v>
      </c>
    </row>
    <row r="200" spans="1:14" ht="60" x14ac:dyDescent="0.3">
      <c r="A200" s="2" t="s">
        <v>152</v>
      </c>
      <c r="B200" s="1" t="s">
        <v>190</v>
      </c>
      <c r="C200" s="2" t="s">
        <v>1</v>
      </c>
      <c r="D200" s="1" t="s">
        <v>191</v>
      </c>
      <c r="E200" s="2" t="s">
        <v>231</v>
      </c>
      <c r="F200" s="1" t="s">
        <v>232</v>
      </c>
      <c r="G200" s="3">
        <v>1</v>
      </c>
      <c r="H200" s="1" t="s">
        <v>234</v>
      </c>
      <c r="I200" s="1" t="str">
        <f>+LeyCC[[#This Row],[Artículo]]&amp;" ["&amp;LeyCC[[#This Row],[letra/número]]&amp;"] "&amp;LeyCC[[#This Row],[Texto Artículo]]</f>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v>
      </c>
      <c r="J200" s="1" t="s">
        <v>448</v>
      </c>
      <c r="K200" s="9" t="s">
        <v>457</v>
      </c>
      <c r="L200" s="1" t="str">
        <f>+LeyCC[[#This Row],[Título]]&amp;"-"&amp;LeyCC[[#This Row],[Párrafo]]</f>
        <v>IV-I</v>
      </c>
      <c r="M200" s="8" t="str">
        <f>+VLOOKUP(LeyCC[[#This Row],[Clave]],Hoja2!$D$4:$H$23,2,0)</f>
        <v>09</v>
      </c>
      <c r="N200" s="1" t="str">
        <f>+VLOOKUP(LeyCC[[#This Row],[Clave]],Hoja2!$D$4:$H$23,5,0)</f>
        <v>I. De los órganos nacionales para el cambio climático</v>
      </c>
    </row>
    <row r="201" spans="1:14" ht="48" x14ac:dyDescent="0.3">
      <c r="A201" s="2" t="s">
        <v>152</v>
      </c>
      <c r="B201" s="1" t="s">
        <v>190</v>
      </c>
      <c r="C201" s="2" t="s">
        <v>1</v>
      </c>
      <c r="D201" s="1" t="s">
        <v>191</v>
      </c>
      <c r="E201" s="2" t="s">
        <v>231</v>
      </c>
      <c r="F201" s="1" t="s">
        <v>232</v>
      </c>
      <c r="G201" s="3" t="s">
        <v>393</v>
      </c>
      <c r="H201" s="1" t="s">
        <v>240</v>
      </c>
      <c r="I201" s="1" t="str">
        <f>+LeyCC[[#This Row],[Artículo]]&amp;" ["&amp;LeyCC[[#This Row],[letra/número]]&amp;"] "&amp;LeyCC[[#This Row],[Texto Artículo]]</f>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v>
      </c>
      <c r="J201" s="1" t="s">
        <v>448</v>
      </c>
      <c r="K201" s="9" t="s">
        <v>457</v>
      </c>
      <c r="L201" s="1" t="str">
        <f>+LeyCC[[#This Row],[Título]]&amp;"-"&amp;LeyCC[[#This Row],[Párrafo]]</f>
        <v>IV-I</v>
      </c>
      <c r="M201" s="8" t="str">
        <f>+VLOOKUP(LeyCC[[#This Row],[Clave]],Hoja2!$D$4:$H$23,2,0)</f>
        <v>09</v>
      </c>
      <c r="N201" s="1" t="str">
        <f>+VLOOKUP(LeyCC[[#This Row],[Clave]],Hoja2!$D$4:$H$23,5,0)</f>
        <v>I. De los órganos nacionales para el cambio climático</v>
      </c>
    </row>
    <row r="202" spans="1:14" ht="36" x14ac:dyDescent="0.3">
      <c r="A202" s="2" t="s">
        <v>152</v>
      </c>
      <c r="B202" s="1" t="s">
        <v>190</v>
      </c>
      <c r="C202" s="2" t="s">
        <v>1</v>
      </c>
      <c r="D202" s="1" t="s">
        <v>191</v>
      </c>
      <c r="E202" s="2" t="s">
        <v>231</v>
      </c>
      <c r="F202" s="1" t="s">
        <v>232</v>
      </c>
      <c r="G202" s="3" t="s">
        <v>394</v>
      </c>
      <c r="H202" s="1" t="s">
        <v>235</v>
      </c>
      <c r="I202" s="1" t="str">
        <f>+LeyCC[[#This Row],[Artículo]]&amp;" ["&amp;LeyCC[[#This Row],[letra/número]]&amp;"] "&amp;LeyCC[[#This Row],[Texto Artículo]]</f>
        <v>Artículo 19  [1b] Elaborar los informes previos a que se refieren los artículos 5°, 7° y 14, los que deberán considerar, al menos, la coherencia de la propuesta normativa y la última evidencia científica disponible;</v>
      </c>
      <c r="J202" s="1" t="s">
        <v>448</v>
      </c>
      <c r="K202" s="9" t="s">
        <v>457</v>
      </c>
      <c r="L202" s="1" t="str">
        <f>+LeyCC[[#This Row],[Título]]&amp;"-"&amp;LeyCC[[#This Row],[Párrafo]]</f>
        <v>IV-I</v>
      </c>
      <c r="M202" s="8" t="str">
        <f>+VLOOKUP(LeyCC[[#This Row],[Clave]],Hoja2!$D$4:$H$23,2,0)</f>
        <v>09</v>
      </c>
      <c r="N202" s="1" t="str">
        <f>+VLOOKUP(LeyCC[[#This Row],[Clave]],Hoja2!$D$4:$H$23,5,0)</f>
        <v>I. De los órganos nacionales para el cambio climático</v>
      </c>
    </row>
    <row r="203" spans="1:14" ht="60" x14ac:dyDescent="0.3">
      <c r="A203" s="2" t="s">
        <v>152</v>
      </c>
      <c r="B203" s="1" t="s">
        <v>190</v>
      </c>
      <c r="C203" s="2" t="s">
        <v>1</v>
      </c>
      <c r="D203" s="1" t="s">
        <v>191</v>
      </c>
      <c r="E203" s="2" t="s">
        <v>231</v>
      </c>
      <c r="F203" s="1" t="s">
        <v>232</v>
      </c>
      <c r="G203" s="3" t="s">
        <v>395</v>
      </c>
      <c r="H203" s="1" t="s">
        <v>236</v>
      </c>
      <c r="I203" s="1" t="str">
        <f>+LeyCC[[#This Row],[Artículo]]&amp;" ["&amp;LeyCC[[#This Row],[letra/número]]&amp;"] "&amp;LeyCC[[#This Row],[Texto Artículo]]</f>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v>
      </c>
      <c r="J203" s="1" t="s">
        <v>448</v>
      </c>
      <c r="K203" s="9" t="s">
        <v>457</v>
      </c>
      <c r="L203" s="1" t="str">
        <f>+LeyCC[[#This Row],[Título]]&amp;"-"&amp;LeyCC[[#This Row],[Párrafo]]</f>
        <v>IV-I</v>
      </c>
      <c r="M203" s="8" t="str">
        <f>+VLOOKUP(LeyCC[[#This Row],[Clave]],Hoja2!$D$4:$H$23,2,0)</f>
        <v>09</v>
      </c>
      <c r="N203" s="1" t="str">
        <f>+VLOOKUP(LeyCC[[#This Row],[Clave]],Hoja2!$D$4:$H$23,5,0)</f>
        <v>I. De los órganos nacionales para el cambio climático</v>
      </c>
    </row>
    <row r="204" spans="1:14" ht="36" x14ac:dyDescent="0.3">
      <c r="A204" s="2" t="s">
        <v>152</v>
      </c>
      <c r="B204" s="1" t="s">
        <v>190</v>
      </c>
      <c r="C204" s="2" t="s">
        <v>1</v>
      </c>
      <c r="D204" s="1" t="s">
        <v>191</v>
      </c>
      <c r="E204" s="2" t="s">
        <v>231</v>
      </c>
      <c r="F204" s="1" t="s">
        <v>232</v>
      </c>
      <c r="G204" s="3" t="s">
        <v>396</v>
      </c>
      <c r="H204" s="1" t="s">
        <v>237</v>
      </c>
      <c r="I204" s="1" t="str">
        <f>+LeyCC[[#This Row],[Artículo]]&amp;" ["&amp;LeyCC[[#This Row],[letra/número]]&amp;"] "&amp;LeyCC[[#This Row],[Texto Artículo]]</f>
        <v>Artículo 19  [1d] Colaborar en la elaboración de la Estrategia de Creación y Fortalecimiento de Capacidades;</v>
      </c>
      <c r="J204" s="1" t="s">
        <v>448</v>
      </c>
      <c r="K204" s="9" t="s">
        <v>457</v>
      </c>
      <c r="L204" s="1" t="str">
        <f>+LeyCC[[#This Row],[Título]]&amp;"-"&amp;LeyCC[[#This Row],[Párrafo]]</f>
        <v>IV-I</v>
      </c>
      <c r="M204" s="8" t="str">
        <f>+VLOOKUP(LeyCC[[#This Row],[Clave]],Hoja2!$D$4:$H$23,2,0)</f>
        <v>09</v>
      </c>
      <c r="N204" s="1" t="str">
        <f>+VLOOKUP(LeyCC[[#This Row],[Clave]],Hoja2!$D$4:$H$23,5,0)</f>
        <v>I. De los órganos nacionales para el cambio climático</v>
      </c>
    </row>
    <row r="205" spans="1:14" ht="36" x14ac:dyDescent="0.3">
      <c r="A205" s="2" t="s">
        <v>152</v>
      </c>
      <c r="B205" s="1" t="s">
        <v>190</v>
      </c>
      <c r="C205" s="2" t="s">
        <v>1</v>
      </c>
      <c r="D205" s="1" t="s">
        <v>191</v>
      </c>
      <c r="E205" s="2" t="s">
        <v>231</v>
      </c>
      <c r="F205" s="1" t="s">
        <v>232</v>
      </c>
      <c r="G205" s="3" t="s">
        <v>397</v>
      </c>
      <c r="H205" s="1" t="s">
        <v>238</v>
      </c>
      <c r="I205" s="1" t="str">
        <f>+LeyCC[[#This Row],[Artículo]]&amp;" ["&amp;LeyCC[[#This Row],[letra/número]]&amp;"] "&amp;LeyCC[[#This Row],[Texto Artículo]]</f>
        <v>Artículo 19  [1e] Identificar y contextualizar tendencias globales sobre la investigación y observación sistemática del cambio climático que aporten insumos para el diseño de políticas públicas para la acción climática en Chile, y</v>
      </c>
      <c r="J205" s="1" t="s">
        <v>448</v>
      </c>
      <c r="K205" s="9" t="s">
        <v>457</v>
      </c>
      <c r="L205" s="1" t="str">
        <f>+LeyCC[[#This Row],[Título]]&amp;"-"&amp;LeyCC[[#This Row],[Párrafo]]</f>
        <v>IV-I</v>
      </c>
      <c r="M205" s="8" t="str">
        <f>+VLOOKUP(LeyCC[[#This Row],[Clave]],Hoja2!$D$4:$H$23,2,0)</f>
        <v>09</v>
      </c>
      <c r="N205" s="1" t="str">
        <f>+VLOOKUP(LeyCC[[#This Row],[Clave]],Hoja2!$D$4:$H$23,5,0)</f>
        <v>I. De los órganos nacionales para el cambio climático</v>
      </c>
    </row>
    <row r="206" spans="1:14" ht="36" x14ac:dyDescent="0.3">
      <c r="A206" s="2" t="s">
        <v>152</v>
      </c>
      <c r="B206" s="1" t="s">
        <v>190</v>
      </c>
      <c r="C206" s="2" t="s">
        <v>1</v>
      </c>
      <c r="D206" s="1" t="s">
        <v>191</v>
      </c>
      <c r="E206" s="2" t="s">
        <v>231</v>
      </c>
      <c r="F206" s="1" t="s">
        <v>232</v>
      </c>
      <c r="G206" s="3" t="s">
        <v>398</v>
      </c>
      <c r="H206" s="1" t="s">
        <v>239</v>
      </c>
      <c r="I206" s="1" t="str">
        <f>+LeyCC[[#This Row],[Artículo]]&amp;" ["&amp;LeyCC[[#This Row],[letra/número]]&amp;"] "&amp;LeyCC[[#This Row],[Texto Artículo]]</f>
        <v>Artículo 19  [1f] Proponer estudios y resolver las consultas que le formule el Ministerio del Medio Ambiente en las materias señaladas en los literales anteriores.</v>
      </c>
      <c r="J206" s="1" t="s">
        <v>448</v>
      </c>
      <c r="K206" s="9" t="s">
        <v>457</v>
      </c>
      <c r="L206" s="1" t="str">
        <f>+LeyCC[[#This Row],[Título]]&amp;"-"&amp;LeyCC[[#This Row],[Párrafo]]</f>
        <v>IV-I</v>
      </c>
      <c r="M206" s="8" t="str">
        <f>+VLOOKUP(LeyCC[[#This Row],[Clave]],Hoja2!$D$4:$H$23,2,0)</f>
        <v>09</v>
      </c>
      <c r="N206" s="1" t="str">
        <f>+VLOOKUP(LeyCC[[#This Row],[Clave]],Hoja2!$D$4:$H$23,5,0)</f>
        <v>I. De los órganos nacionales para el cambio climático</v>
      </c>
    </row>
    <row r="207" spans="1:14" ht="48" x14ac:dyDescent="0.3">
      <c r="A207" s="2" t="s">
        <v>152</v>
      </c>
      <c r="B207" s="1" t="s">
        <v>190</v>
      </c>
      <c r="C207" s="2" t="s">
        <v>1</v>
      </c>
      <c r="D207" s="1" t="s">
        <v>191</v>
      </c>
      <c r="E207" s="2" t="s">
        <v>231</v>
      </c>
      <c r="F207" s="1" t="s">
        <v>232</v>
      </c>
      <c r="G207" s="3">
        <v>2</v>
      </c>
      <c r="H207" s="1" t="s">
        <v>241</v>
      </c>
      <c r="I207" s="1" t="str">
        <f>+LeyCC[[#This Row],[Artículo]]&amp;" ["&amp;LeyCC[[#This Row],[letra/número]]&amp;"] "&amp;LeyCC[[#This Row],[Texto Artículo]]</f>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v>
      </c>
      <c r="J207" s="1" t="s">
        <v>448</v>
      </c>
      <c r="K207" s="9" t="s">
        <v>457</v>
      </c>
      <c r="L207" s="1" t="str">
        <f>+LeyCC[[#This Row],[Título]]&amp;"-"&amp;LeyCC[[#This Row],[Párrafo]]</f>
        <v>IV-I</v>
      </c>
      <c r="M207" s="8" t="str">
        <f>+VLOOKUP(LeyCC[[#This Row],[Clave]],Hoja2!$D$4:$H$23,2,0)</f>
        <v>09</v>
      </c>
      <c r="N207" s="1" t="str">
        <f>+VLOOKUP(LeyCC[[#This Row],[Clave]],Hoja2!$D$4:$H$23,5,0)</f>
        <v>I. De los órganos nacionales para el cambio climático</v>
      </c>
    </row>
    <row r="208" spans="1:14" ht="36" x14ac:dyDescent="0.3">
      <c r="A208" s="2" t="s">
        <v>152</v>
      </c>
      <c r="B208" s="1" t="s">
        <v>190</v>
      </c>
      <c r="C208" s="2" t="s">
        <v>1</v>
      </c>
      <c r="D208" s="1" t="s">
        <v>191</v>
      </c>
      <c r="E208" s="2" t="s">
        <v>231</v>
      </c>
      <c r="F208" s="1" t="s">
        <v>232</v>
      </c>
      <c r="G208" s="3" t="s">
        <v>414</v>
      </c>
      <c r="H208" s="1" t="s">
        <v>242</v>
      </c>
      <c r="I208" s="1" t="str">
        <f>+LeyCC[[#This Row],[Artículo]]&amp;" ["&amp;LeyCC[[#This Row],[letra/número]]&amp;"] "&amp;LeyCC[[#This Row],[Texto Artículo]]</f>
        <v>Artículo 19  [2a] Transparencia, de forma de garantizar la publicidad y libre acceso a los procesos y criterios establecidos para la selección y remoción de sus integrantes, así como los temas tratados en las sesiones y sus conclusiones;</v>
      </c>
      <c r="J208" s="1" t="s">
        <v>448</v>
      </c>
      <c r="K208" s="9" t="s">
        <v>457</v>
      </c>
      <c r="L208" s="1" t="str">
        <f>+LeyCC[[#This Row],[Título]]&amp;"-"&amp;LeyCC[[#This Row],[Párrafo]]</f>
        <v>IV-I</v>
      </c>
      <c r="M208" s="8" t="str">
        <f>+VLOOKUP(LeyCC[[#This Row],[Clave]],Hoja2!$D$4:$H$23,2,0)</f>
        <v>09</v>
      </c>
      <c r="N208" s="1" t="str">
        <f>+VLOOKUP(LeyCC[[#This Row],[Clave]],Hoja2!$D$4:$H$23,5,0)</f>
        <v>I. De los órganos nacionales para el cambio climático</v>
      </c>
    </row>
    <row r="209" spans="1:14" ht="36" x14ac:dyDescent="0.3">
      <c r="A209" s="2" t="s">
        <v>152</v>
      </c>
      <c r="B209" s="1" t="s">
        <v>190</v>
      </c>
      <c r="C209" s="2" t="s">
        <v>1</v>
      </c>
      <c r="D209" s="1" t="s">
        <v>191</v>
      </c>
      <c r="E209" s="2" t="s">
        <v>231</v>
      </c>
      <c r="F209" s="1" t="s">
        <v>232</v>
      </c>
      <c r="G209" s="3" t="s">
        <v>415</v>
      </c>
      <c r="H209" s="1" t="s">
        <v>243</v>
      </c>
      <c r="I209" s="1" t="str">
        <f>+LeyCC[[#This Row],[Artículo]]&amp;" ["&amp;LeyCC[[#This Row],[letra/número]]&amp;"] "&amp;LeyCC[[#This Row],[Texto Artículo]]</f>
        <v>Artículo 19  [2b] Excelencia, de forma de asegurar la participación de académicos e investigadores con destacada experiencia y desempeño tanto en sus áreas de especialización, como en el ejercicio de sus funciones en el Comité;</v>
      </c>
      <c r="J209" s="1" t="s">
        <v>448</v>
      </c>
      <c r="K209" s="9" t="s">
        <v>457</v>
      </c>
      <c r="L209" s="1" t="str">
        <f>+LeyCC[[#This Row],[Título]]&amp;"-"&amp;LeyCC[[#This Row],[Párrafo]]</f>
        <v>IV-I</v>
      </c>
      <c r="M209" s="8" t="str">
        <f>+VLOOKUP(LeyCC[[#This Row],[Clave]],Hoja2!$D$4:$H$23,2,0)</f>
        <v>09</v>
      </c>
      <c r="N209" s="1" t="str">
        <f>+VLOOKUP(LeyCC[[#This Row],[Clave]],Hoja2!$D$4:$H$23,5,0)</f>
        <v>I. De los órganos nacionales para el cambio climático</v>
      </c>
    </row>
    <row r="210" spans="1:14" ht="36" x14ac:dyDescent="0.3">
      <c r="A210" s="2" t="s">
        <v>152</v>
      </c>
      <c r="B210" s="1" t="s">
        <v>190</v>
      </c>
      <c r="C210" s="2" t="s">
        <v>1</v>
      </c>
      <c r="D210" s="1" t="s">
        <v>191</v>
      </c>
      <c r="E210" s="2" t="s">
        <v>231</v>
      </c>
      <c r="F210" s="1" t="s">
        <v>232</v>
      </c>
      <c r="G210" s="3" t="s">
        <v>416</v>
      </c>
      <c r="H210" s="1" t="s">
        <v>244</v>
      </c>
      <c r="I210" s="1" t="str">
        <f>+LeyCC[[#This Row],[Artículo]]&amp;" ["&amp;LeyCC[[#This Row],[letra/número]]&amp;"] "&amp;LeyCC[[#This Row],[Texto Artículo]]</f>
        <v>Artículo 19  [2c] Imparcialidad, de forma de asegurar que los integrantes no tienen conflictos de interés que puedan afectar la independencia y objetividad requerida en el desempeño de sus cargos;</v>
      </c>
      <c r="J210" s="1" t="s">
        <v>448</v>
      </c>
      <c r="K210" s="9" t="s">
        <v>457</v>
      </c>
      <c r="L210" s="1" t="str">
        <f>+LeyCC[[#This Row],[Título]]&amp;"-"&amp;LeyCC[[#This Row],[Párrafo]]</f>
        <v>IV-I</v>
      </c>
      <c r="M210" s="8" t="str">
        <f>+VLOOKUP(LeyCC[[#This Row],[Clave]],Hoja2!$D$4:$H$23,2,0)</f>
        <v>09</v>
      </c>
      <c r="N210" s="1" t="str">
        <f>+VLOOKUP(LeyCC[[#This Row],[Clave]],Hoja2!$D$4:$H$23,5,0)</f>
        <v>I. De los órganos nacionales para el cambio climático</v>
      </c>
    </row>
    <row r="211" spans="1:14" ht="36" x14ac:dyDescent="0.3">
      <c r="A211" s="2" t="s">
        <v>152</v>
      </c>
      <c r="B211" s="1" t="s">
        <v>190</v>
      </c>
      <c r="C211" s="2" t="s">
        <v>1</v>
      </c>
      <c r="D211" s="1" t="s">
        <v>191</v>
      </c>
      <c r="E211" s="2" t="s">
        <v>231</v>
      </c>
      <c r="F211" s="1" t="s">
        <v>232</v>
      </c>
      <c r="G211" s="3" t="s">
        <v>417</v>
      </c>
      <c r="H211" s="1" t="s">
        <v>245</v>
      </c>
      <c r="I211" s="1" t="str">
        <f>+LeyCC[[#This Row],[Artículo]]&amp;" ["&amp;LeyCC[[#This Row],[letra/número]]&amp;"] "&amp;LeyCC[[#This Row],[Texto Artículo]]</f>
        <v>Artículo 19  [2d] Interdisciplinariedad, de forma que su composición integre cooperativamente distintos saberes profesionales.</v>
      </c>
      <c r="J211" s="1" t="s">
        <v>448</v>
      </c>
      <c r="K211" s="9" t="s">
        <v>457</v>
      </c>
      <c r="L211" s="1" t="str">
        <f>+LeyCC[[#This Row],[Título]]&amp;"-"&amp;LeyCC[[#This Row],[Párrafo]]</f>
        <v>IV-I</v>
      </c>
      <c r="M211" s="8" t="str">
        <f>+VLOOKUP(LeyCC[[#This Row],[Clave]],Hoja2!$D$4:$H$23,2,0)</f>
        <v>09</v>
      </c>
      <c r="N211" s="1" t="str">
        <f>+VLOOKUP(LeyCC[[#This Row],[Clave]],Hoja2!$D$4:$H$23,5,0)</f>
        <v>I. De los órganos nacionales para el cambio climático</v>
      </c>
    </row>
    <row r="212" spans="1:14" ht="36" x14ac:dyDescent="0.3">
      <c r="A212" s="2" t="s">
        <v>152</v>
      </c>
      <c r="B212" s="1" t="s">
        <v>190</v>
      </c>
      <c r="C212" s="2" t="s">
        <v>1</v>
      </c>
      <c r="D212" s="1" t="s">
        <v>191</v>
      </c>
      <c r="E212" s="2" t="s">
        <v>231</v>
      </c>
      <c r="F212" s="1" t="s">
        <v>232</v>
      </c>
      <c r="G212" s="3" t="s">
        <v>418</v>
      </c>
      <c r="H212" s="1" t="s">
        <v>246</v>
      </c>
      <c r="I212" s="1" t="str">
        <f>+LeyCC[[#This Row],[Artículo]]&amp;" ["&amp;LeyCC[[#This Row],[letra/número]]&amp;"] "&amp;LeyCC[[#This Row],[Texto Artículo]]</f>
        <v>Artículo 19  [2e] Género, de forma de asegurar una participación equilibrada entre hombres y mujeres, excluyendo cualquier forma de discriminación arbitraria, y</v>
      </c>
      <c r="J212" s="1" t="s">
        <v>448</v>
      </c>
      <c r="K212" s="9" t="s">
        <v>457</v>
      </c>
      <c r="L212" s="1" t="str">
        <f>+LeyCC[[#This Row],[Título]]&amp;"-"&amp;LeyCC[[#This Row],[Párrafo]]</f>
        <v>IV-I</v>
      </c>
      <c r="M212" s="8" t="str">
        <f>+VLOOKUP(LeyCC[[#This Row],[Clave]],Hoja2!$D$4:$H$23,2,0)</f>
        <v>09</v>
      </c>
      <c r="N212" s="1" t="str">
        <f>+VLOOKUP(LeyCC[[#This Row],[Clave]],Hoja2!$D$4:$H$23,5,0)</f>
        <v>I. De los órganos nacionales para el cambio climático</v>
      </c>
    </row>
    <row r="213" spans="1:14" ht="48" x14ac:dyDescent="0.3">
      <c r="A213" s="2" t="s">
        <v>152</v>
      </c>
      <c r="B213" s="1" t="s">
        <v>190</v>
      </c>
      <c r="C213" s="2" t="s">
        <v>1</v>
      </c>
      <c r="D213" s="1" t="s">
        <v>191</v>
      </c>
      <c r="E213" s="2" t="s">
        <v>231</v>
      </c>
      <c r="F213" s="1" t="s">
        <v>232</v>
      </c>
      <c r="G213" s="3" t="s">
        <v>419</v>
      </c>
      <c r="H213" s="1" t="s">
        <v>247</v>
      </c>
      <c r="I213" s="1" t="str">
        <f>+LeyCC[[#This Row],[Artículo]]&amp;" ["&amp;LeyCC[[#This Row],[letra/número]]&amp;"] "&amp;LeyCC[[#This Row],[Texto Artículo]]</f>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v>
      </c>
      <c r="J213" s="1" t="s">
        <v>448</v>
      </c>
      <c r="K213" s="9" t="s">
        <v>457</v>
      </c>
      <c r="L213" s="1" t="str">
        <f>+LeyCC[[#This Row],[Título]]&amp;"-"&amp;LeyCC[[#This Row],[Párrafo]]</f>
        <v>IV-I</v>
      </c>
      <c r="M213" s="8" t="str">
        <f>+VLOOKUP(LeyCC[[#This Row],[Clave]],Hoja2!$D$4:$H$23,2,0)</f>
        <v>09</v>
      </c>
      <c r="N213" s="1" t="str">
        <f>+VLOOKUP(LeyCC[[#This Row],[Clave]],Hoja2!$D$4:$H$23,5,0)</f>
        <v>I. De los órganos nacionales para el cambio climático</v>
      </c>
    </row>
    <row r="214" spans="1:14" ht="36" x14ac:dyDescent="0.3">
      <c r="A214" s="2" t="s">
        <v>152</v>
      </c>
      <c r="B214" s="1" t="s">
        <v>190</v>
      </c>
      <c r="C214" s="2" t="s">
        <v>1</v>
      </c>
      <c r="D214" s="1" t="s">
        <v>191</v>
      </c>
      <c r="E214" s="2" t="s">
        <v>231</v>
      </c>
      <c r="F214" s="1" t="s">
        <v>232</v>
      </c>
      <c r="G214" s="3">
        <v>3</v>
      </c>
      <c r="H214" s="1" t="s">
        <v>248</v>
      </c>
      <c r="I214" s="1" t="str">
        <f>+LeyCC[[#This Row],[Artículo]]&amp;" ["&amp;LeyCC[[#This Row],[letra/número]]&amp;"] "&amp;LeyCC[[#This Row],[Texto Artículo]]</f>
        <v>Artículo 19  [3] El Comité estará integrado por once miembros que deberán cumplir con los siguientes requisitos:</v>
      </c>
      <c r="J214" s="1" t="s">
        <v>448</v>
      </c>
      <c r="K214" s="9" t="s">
        <v>457</v>
      </c>
      <c r="L214" s="1" t="str">
        <f>+LeyCC[[#This Row],[Título]]&amp;"-"&amp;LeyCC[[#This Row],[Párrafo]]</f>
        <v>IV-I</v>
      </c>
      <c r="M214" s="8" t="str">
        <f>+VLOOKUP(LeyCC[[#This Row],[Clave]],Hoja2!$D$4:$H$23,2,0)</f>
        <v>09</v>
      </c>
      <c r="N214" s="1" t="str">
        <f>+VLOOKUP(LeyCC[[#This Row],[Clave]],Hoja2!$D$4:$H$23,5,0)</f>
        <v>I. De los órganos nacionales para el cambio climático</v>
      </c>
    </row>
    <row r="215" spans="1:14" ht="48" x14ac:dyDescent="0.3">
      <c r="A215" s="2" t="s">
        <v>152</v>
      </c>
      <c r="B215" s="1" t="s">
        <v>190</v>
      </c>
      <c r="C215" s="2" t="s">
        <v>1</v>
      </c>
      <c r="D215" s="1" t="s">
        <v>191</v>
      </c>
      <c r="E215" s="2" t="s">
        <v>231</v>
      </c>
      <c r="F215" s="1" t="s">
        <v>232</v>
      </c>
      <c r="G215" s="3" t="s">
        <v>410</v>
      </c>
      <c r="H215" s="1" t="s">
        <v>249</v>
      </c>
      <c r="I215" s="1" t="str">
        <f>+LeyCC[[#This Row],[Artículo]]&amp;" ["&amp;LeyCC[[#This Row],[letra/número]]&amp;"] "&amp;LeyCC[[#This Row],[Texto Artículo]]</f>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v>
      </c>
      <c r="J215" s="1" t="s">
        <v>448</v>
      </c>
      <c r="K215" s="9" t="s">
        <v>457</v>
      </c>
      <c r="L215" s="1" t="str">
        <f>+LeyCC[[#This Row],[Título]]&amp;"-"&amp;LeyCC[[#This Row],[Párrafo]]</f>
        <v>IV-I</v>
      </c>
      <c r="M215" s="8" t="str">
        <f>+VLOOKUP(LeyCC[[#This Row],[Clave]],Hoja2!$D$4:$H$23,2,0)</f>
        <v>09</v>
      </c>
      <c r="N215" s="1" t="str">
        <f>+VLOOKUP(LeyCC[[#This Row],[Clave]],Hoja2!$D$4:$H$23,5,0)</f>
        <v>I. De los órganos nacionales para el cambio climático</v>
      </c>
    </row>
    <row r="216" spans="1:14" ht="48" x14ac:dyDescent="0.3">
      <c r="A216" s="2" t="s">
        <v>152</v>
      </c>
      <c r="B216" s="1" t="s">
        <v>190</v>
      </c>
      <c r="C216" s="2" t="s">
        <v>1</v>
      </c>
      <c r="D216" s="1" t="s">
        <v>191</v>
      </c>
      <c r="E216" s="2" t="s">
        <v>231</v>
      </c>
      <c r="F216" s="1" t="s">
        <v>232</v>
      </c>
      <c r="G216" s="3" t="s">
        <v>411</v>
      </c>
      <c r="H216" s="1" t="s">
        <v>250</v>
      </c>
      <c r="I216" s="1" t="str">
        <f>+LeyCC[[#This Row],[Artículo]]&amp;" ["&amp;LeyCC[[#This Row],[letra/número]]&amp;"] "&amp;LeyCC[[#This Row],[Texto Artículo]]</f>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v>
      </c>
      <c r="J216" s="1" t="s">
        <v>448</v>
      </c>
      <c r="K216" s="9" t="s">
        <v>457</v>
      </c>
      <c r="L216" s="1" t="str">
        <f>+LeyCC[[#This Row],[Título]]&amp;"-"&amp;LeyCC[[#This Row],[Párrafo]]</f>
        <v>IV-I</v>
      </c>
      <c r="M216" s="8" t="str">
        <f>+VLOOKUP(LeyCC[[#This Row],[Clave]],Hoja2!$D$4:$H$23,2,0)</f>
        <v>09</v>
      </c>
      <c r="N216" s="1" t="str">
        <f>+VLOOKUP(LeyCC[[#This Row],[Clave]],Hoja2!$D$4:$H$23,5,0)</f>
        <v>I. De los órganos nacionales para el cambio climático</v>
      </c>
    </row>
    <row r="217" spans="1:14" ht="36" x14ac:dyDescent="0.3">
      <c r="A217" s="2" t="s">
        <v>152</v>
      </c>
      <c r="B217" s="1" t="s">
        <v>190</v>
      </c>
      <c r="C217" s="2" t="s">
        <v>1</v>
      </c>
      <c r="D217" s="1" t="s">
        <v>191</v>
      </c>
      <c r="E217" s="2" t="s">
        <v>231</v>
      </c>
      <c r="F217" s="1" t="s">
        <v>232</v>
      </c>
      <c r="G217" s="3" t="s">
        <v>412</v>
      </c>
      <c r="H217" s="1" t="s">
        <v>251</v>
      </c>
      <c r="I217" s="1" t="str">
        <f>+LeyCC[[#This Row],[Artículo]]&amp;" ["&amp;LeyCC[[#This Row],[letra/número]]&amp;"] "&amp;LeyCC[[#This Row],[Texto Artículo]]</f>
        <v>Artículo 19  [3c] Presentar una declaración de patrimonio e intereses al efecto.</v>
      </c>
      <c r="J217" s="1" t="s">
        <v>448</v>
      </c>
      <c r="K217" s="9" t="s">
        <v>457</v>
      </c>
      <c r="L217" s="1" t="str">
        <f>+LeyCC[[#This Row],[Título]]&amp;"-"&amp;LeyCC[[#This Row],[Párrafo]]</f>
        <v>IV-I</v>
      </c>
      <c r="M217" s="8" t="str">
        <f>+VLOOKUP(LeyCC[[#This Row],[Clave]],Hoja2!$D$4:$H$23,2,0)</f>
        <v>09</v>
      </c>
      <c r="N217" s="1" t="str">
        <f>+VLOOKUP(LeyCC[[#This Row],[Clave]],Hoja2!$D$4:$H$23,5,0)</f>
        <v>I. De los órganos nacionales para el cambio climático</v>
      </c>
    </row>
    <row r="218" spans="1:14" ht="409.6" x14ac:dyDescent="0.3">
      <c r="A218" s="2" t="s">
        <v>152</v>
      </c>
      <c r="B218" s="1" t="s">
        <v>190</v>
      </c>
      <c r="C218" s="2" t="s">
        <v>1</v>
      </c>
      <c r="D218" s="1" t="s">
        <v>191</v>
      </c>
      <c r="E218" s="2" t="s">
        <v>231</v>
      </c>
      <c r="F218" s="1" t="s">
        <v>232</v>
      </c>
      <c r="G218" s="3">
        <v>4</v>
      </c>
      <c r="H218" s="1" t="s">
        <v>252</v>
      </c>
      <c r="I218" s="1" t="str">
        <f>+LeyCC[[#This Row],[Artículo]]&amp;" ["&amp;LeyCC[[#This Row],[letra/número]]&amp;"] "&amp;LeyCC[[#This Row],[Texto Artículo]]</f>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v>
      </c>
      <c r="J218" s="1" t="s">
        <v>448</v>
      </c>
      <c r="K218" s="9" t="s">
        <v>457</v>
      </c>
      <c r="L218" s="1" t="str">
        <f>+LeyCC[[#This Row],[Título]]&amp;"-"&amp;LeyCC[[#This Row],[Párrafo]]</f>
        <v>IV-I</v>
      </c>
      <c r="M218" s="8" t="str">
        <f>+VLOOKUP(LeyCC[[#This Row],[Clave]],Hoja2!$D$4:$H$23,2,0)</f>
        <v>09</v>
      </c>
      <c r="N218" s="1" t="str">
        <f>+VLOOKUP(LeyCC[[#This Row],[Clave]],Hoja2!$D$4:$H$23,5,0)</f>
        <v>I. De los órganos nacionales para el cambio climático</v>
      </c>
    </row>
    <row r="219" spans="1:14" ht="60" x14ac:dyDescent="0.3">
      <c r="A219" s="2" t="s">
        <v>152</v>
      </c>
      <c r="B219" s="1" t="s">
        <v>190</v>
      </c>
      <c r="C219" s="2" t="s">
        <v>1</v>
      </c>
      <c r="D219" s="1" t="s">
        <v>191</v>
      </c>
      <c r="E219" s="2" t="s">
        <v>254</v>
      </c>
      <c r="F219" s="1" t="s">
        <v>253</v>
      </c>
      <c r="H219" s="1" t="s">
        <v>255</v>
      </c>
      <c r="I219" s="1" t="str">
        <f>+LeyCC[[#This Row],[Artículo]]&amp;". "&amp;LeyCC[[#This Row],[Texto Artículo]]</f>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v>
      </c>
      <c r="J219" s="1" t="s">
        <v>448</v>
      </c>
      <c r="K219" s="9" t="s">
        <v>457</v>
      </c>
      <c r="L219" s="1" t="str">
        <f>+LeyCC[[#This Row],[Título]]&amp;"-"&amp;LeyCC[[#This Row],[Párrafo]]</f>
        <v>IV-I</v>
      </c>
      <c r="M219" s="8" t="str">
        <f>+VLOOKUP(LeyCC[[#This Row],[Clave]],Hoja2!$D$4:$H$23,2,0)</f>
        <v>09</v>
      </c>
      <c r="N219" s="1" t="str">
        <f>+VLOOKUP(LeyCC[[#This Row],[Clave]],Hoja2!$D$4:$H$23,5,0)</f>
        <v>I. De los órganos nacionales para el cambio climático</v>
      </c>
    </row>
    <row r="220" spans="1:14" ht="96" x14ac:dyDescent="0.3">
      <c r="A220" s="2" t="s">
        <v>152</v>
      </c>
      <c r="B220" s="1" t="s">
        <v>190</v>
      </c>
      <c r="C220" s="2" t="s">
        <v>20</v>
      </c>
      <c r="D220" s="1" t="s">
        <v>256</v>
      </c>
      <c r="E220" s="2" t="s">
        <v>257</v>
      </c>
      <c r="F220" s="1" t="s">
        <v>258</v>
      </c>
      <c r="H220" s="1" t="s">
        <v>259</v>
      </c>
      <c r="I220" s="1" t="str">
        <f>+LeyCC[[#This Row],[Artículo]]&amp;". "&amp;LeyCC[[#This Row],[Texto Artículo]]</f>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v>
      </c>
      <c r="J220" s="1" t="s">
        <v>448</v>
      </c>
      <c r="K220" s="9" t="s">
        <v>457</v>
      </c>
      <c r="L220" s="1" t="str">
        <f>+LeyCC[[#This Row],[Título]]&amp;"-"&amp;LeyCC[[#This Row],[Párrafo]]</f>
        <v>IV-II</v>
      </c>
      <c r="M220" s="8" t="str">
        <f>+VLOOKUP(LeyCC[[#This Row],[Clave]],Hoja2!$D$4:$H$23,2,0)</f>
        <v>10</v>
      </c>
      <c r="N220" s="1" t="str">
        <f>+VLOOKUP(LeyCC[[#This Row],[Clave]],Hoja2!$D$4:$H$23,5,0)</f>
        <v>II. De los órganos regionales para el cambio climático</v>
      </c>
    </row>
    <row r="221" spans="1:14" ht="48" x14ac:dyDescent="0.3">
      <c r="A221" s="2" t="s">
        <v>152</v>
      </c>
      <c r="B221" s="1" t="s">
        <v>190</v>
      </c>
      <c r="C221" s="2" t="s">
        <v>21</v>
      </c>
      <c r="D221" s="1" t="s">
        <v>260</v>
      </c>
      <c r="E221" s="2" t="s">
        <v>261</v>
      </c>
      <c r="F221" s="1" t="s">
        <v>262</v>
      </c>
      <c r="H221" s="1" t="s">
        <v>263</v>
      </c>
      <c r="I221" s="1" t="str">
        <f>+LeyCC[[#This Row],[Artículo]]&amp;". "&amp;LeyCC[[#This Row],[Texto Artículo]]</f>
        <v>Artículo 22. Los órganos de la Administración del Estado considerarán la variable de cambio climático en la elaboración y evaluación de sus políticas, planes, programas y normas, según las directrices establecidas en la Estrategia Climática de Largo Plazo.</v>
      </c>
      <c r="J221" s="1" t="s">
        <v>448</v>
      </c>
      <c r="K221" s="9" t="s">
        <v>457</v>
      </c>
      <c r="L221" s="1" t="str">
        <f>+LeyCC[[#This Row],[Título]]&amp;"-"&amp;LeyCC[[#This Row],[Párrafo]]</f>
        <v>IV-III</v>
      </c>
      <c r="M221" s="8" t="str">
        <f>+VLOOKUP(LeyCC[[#This Row],[Clave]],Hoja2!$D$4:$H$23,2,0)</f>
        <v>11</v>
      </c>
      <c r="N221" s="1" t="str">
        <f>+VLOOKUP(LeyCC[[#This Row],[Clave]],Hoja2!$D$4:$H$23,5,0)</f>
        <v>III. De los organismos colaboradores en la gestión del cambio climático</v>
      </c>
    </row>
    <row r="222" spans="1:14" ht="180" x14ac:dyDescent="0.3">
      <c r="A222" s="2" t="s">
        <v>152</v>
      </c>
      <c r="B222" s="1" t="s">
        <v>190</v>
      </c>
      <c r="C222" s="2" t="s">
        <v>21</v>
      </c>
      <c r="D222" s="1" t="s">
        <v>260</v>
      </c>
      <c r="E222" s="2" t="s">
        <v>264</v>
      </c>
      <c r="F222" s="1" t="s">
        <v>265</v>
      </c>
      <c r="H222" s="1" t="s">
        <v>266</v>
      </c>
      <c r="I222" s="1" t="str">
        <f>+LeyCC[[#This Row],[Artículo]]&amp;". "&amp;LeyCC[[#This Row],[Texto Artículo]]</f>
        <v>Artículo 23. 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v>
      </c>
      <c r="J222" s="1" t="s">
        <v>448</v>
      </c>
      <c r="K222" s="9" t="s">
        <v>457</v>
      </c>
      <c r="L222" s="1" t="str">
        <f>+LeyCC[[#This Row],[Título]]&amp;"-"&amp;LeyCC[[#This Row],[Párrafo]]</f>
        <v>IV-III</v>
      </c>
      <c r="M222" s="8" t="str">
        <f>+VLOOKUP(LeyCC[[#This Row],[Clave]],Hoja2!$D$4:$H$23,2,0)</f>
        <v>11</v>
      </c>
      <c r="N222" s="1" t="str">
        <f>+VLOOKUP(LeyCC[[#This Row],[Clave]],Hoja2!$D$4:$H$23,5,0)</f>
        <v>III. De los organismos colaboradores en la gestión del cambio climático</v>
      </c>
    </row>
    <row r="223" spans="1:14" ht="372" x14ac:dyDescent="0.3">
      <c r="A223" s="2" t="s">
        <v>152</v>
      </c>
      <c r="B223" s="1" t="s">
        <v>190</v>
      </c>
      <c r="C223" s="2" t="s">
        <v>21</v>
      </c>
      <c r="D223" s="1" t="s">
        <v>260</v>
      </c>
      <c r="E223" s="2" t="s">
        <v>268</v>
      </c>
      <c r="F223" s="1" t="s">
        <v>267</v>
      </c>
      <c r="H223" s="1" t="s">
        <v>269</v>
      </c>
      <c r="I223" s="1" t="str">
        <f>+LeyCC[[#This Row],[Artículo]]&amp;". "&amp;LeyCC[[#This Row],[Texto Artículo]]</f>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v>
      </c>
      <c r="J223" s="1" t="s">
        <v>448</v>
      </c>
      <c r="K223" s="9" t="s">
        <v>457</v>
      </c>
      <c r="L223" s="1" t="str">
        <f>+LeyCC[[#This Row],[Título]]&amp;"-"&amp;LeyCC[[#This Row],[Párrafo]]</f>
        <v>IV-III</v>
      </c>
      <c r="M223" s="8" t="str">
        <f>+VLOOKUP(LeyCC[[#This Row],[Clave]],Hoja2!$D$4:$H$23,2,0)</f>
        <v>11</v>
      </c>
      <c r="N223" s="1" t="str">
        <f>+VLOOKUP(LeyCC[[#This Row],[Clave]],Hoja2!$D$4:$H$23,5,0)</f>
        <v>III. De los organismos colaboradores en la gestión del cambio climático</v>
      </c>
    </row>
    <row r="224" spans="1:14" ht="96" x14ac:dyDescent="0.3">
      <c r="A224" s="2" t="s">
        <v>152</v>
      </c>
      <c r="B224" s="1" t="s">
        <v>190</v>
      </c>
      <c r="C224" s="2" t="s">
        <v>21</v>
      </c>
      <c r="D224" s="1" t="s">
        <v>260</v>
      </c>
      <c r="E224" s="2" t="s">
        <v>270</v>
      </c>
      <c r="F224" s="2" t="s">
        <v>271</v>
      </c>
      <c r="H224" s="1" t="s">
        <v>272</v>
      </c>
      <c r="I224" s="1" t="str">
        <f>+LeyCC[[#This Row],[Artículo]]&amp;". "&amp;LeyCC[[#This Row],[Texto Artículo]]</f>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v>
      </c>
      <c r="J224" s="1" t="s">
        <v>448</v>
      </c>
      <c r="K224" s="9" t="s">
        <v>457</v>
      </c>
      <c r="L224" s="1" t="str">
        <f>+LeyCC[[#This Row],[Título]]&amp;"-"&amp;LeyCC[[#This Row],[Párrafo]]</f>
        <v>IV-III</v>
      </c>
      <c r="M224" s="8" t="str">
        <f>+VLOOKUP(LeyCC[[#This Row],[Clave]],Hoja2!$D$4:$H$23,2,0)</f>
        <v>11</v>
      </c>
      <c r="N224" s="1" t="str">
        <f>+VLOOKUP(LeyCC[[#This Row],[Clave]],Hoja2!$D$4:$H$23,5,0)</f>
        <v>III. De los organismos colaboradores en la gestión del cambio climático</v>
      </c>
    </row>
    <row r="225" spans="1:14" ht="84" x14ac:dyDescent="0.3">
      <c r="A225" s="2" t="s">
        <v>152</v>
      </c>
      <c r="B225" s="1" t="s">
        <v>190</v>
      </c>
      <c r="C225" s="2" t="s">
        <v>21</v>
      </c>
      <c r="D225" s="1" t="s">
        <v>260</v>
      </c>
      <c r="E225" s="2" t="s">
        <v>273</v>
      </c>
      <c r="F225" s="1" t="s">
        <v>274</v>
      </c>
      <c r="H225" s="1" t="s">
        <v>275</v>
      </c>
      <c r="I225" s="1" t="str">
        <f>+LeyCC[[#This Row],[Artículo]]&amp;". "&amp;LeyCC[[#This Row],[Texto Artículo]]</f>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v>
      </c>
      <c r="J225" s="1" t="s">
        <v>448</v>
      </c>
      <c r="K225" s="9" t="s">
        <v>457</v>
      </c>
      <c r="L225" s="1" t="str">
        <f>+LeyCC[[#This Row],[Título]]&amp;"-"&amp;LeyCC[[#This Row],[Párrafo]]</f>
        <v>IV-III</v>
      </c>
      <c r="M225" s="8" t="str">
        <f>+VLOOKUP(LeyCC[[#This Row],[Clave]],Hoja2!$D$4:$H$23,2,0)</f>
        <v>11</v>
      </c>
      <c r="N225" s="1" t="str">
        <f>+VLOOKUP(LeyCC[[#This Row],[Clave]],Hoja2!$D$4:$H$23,5,0)</f>
        <v>III. De los organismos colaboradores en la gestión del cambio climático</v>
      </c>
    </row>
    <row r="226" spans="1:14" ht="144" x14ac:dyDescent="0.3">
      <c r="A226" s="2" t="s">
        <v>380</v>
      </c>
      <c r="B226" s="1" t="s">
        <v>276</v>
      </c>
      <c r="C226" s="2" t="s">
        <v>1</v>
      </c>
      <c r="D226" s="1" t="s">
        <v>277</v>
      </c>
      <c r="E226" s="2" t="s">
        <v>278</v>
      </c>
      <c r="F226" s="1" t="s">
        <v>282</v>
      </c>
      <c r="H226" s="1" t="s">
        <v>283</v>
      </c>
      <c r="I226" s="1" t="str">
        <f>+LeyCC[[#This Row],[Artículo]]&amp;". "&amp;LeyCC[[#This Row],[Texto Artículo]]</f>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v>
      </c>
      <c r="J226" s="1" t="s">
        <v>449</v>
      </c>
      <c r="K226" s="9" t="s">
        <v>458</v>
      </c>
      <c r="L226" s="1" t="str">
        <f>+LeyCC[[#This Row],[Título]]&amp;"-"&amp;LeyCC[[#This Row],[Párrafo]]</f>
        <v>V-I</v>
      </c>
      <c r="M226" s="8" t="str">
        <f>+VLOOKUP(LeyCC[[#This Row],[Clave]],Hoja2!$D$4:$H$23,2,0)</f>
        <v>12</v>
      </c>
      <c r="N226" s="1" t="str">
        <f>+VLOOKUP(LeyCC[[#This Row],[Clave]],Hoja2!$D$4:$H$23,5,0)</f>
        <v>I. Del Sistema Nacional de Acceso a la Información y Participación Ciudadana sobre Cambio Climático</v>
      </c>
    </row>
    <row r="227" spans="1:14" ht="288" x14ac:dyDescent="0.3">
      <c r="A227" s="2" t="s">
        <v>380</v>
      </c>
      <c r="B227" s="1" t="s">
        <v>276</v>
      </c>
      <c r="C227" s="2" t="s">
        <v>20</v>
      </c>
      <c r="D227" s="2" t="s">
        <v>284</v>
      </c>
      <c r="E227" s="2" t="s">
        <v>279</v>
      </c>
      <c r="F227" s="1" t="s">
        <v>285</v>
      </c>
      <c r="H227" s="1" t="s">
        <v>286</v>
      </c>
      <c r="I227" s="1" t="str">
        <f>+LeyCC[[#This Row],[Artículo]]&amp;". "&amp;LeyCC[[#This Row],[Texto Artículo]]</f>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v>
      </c>
      <c r="J227" s="1" t="s">
        <v>449</v>
      </c>
      <c r="K227" s="9" t="s">
        <v>458</v>
      </c>
      <c r="L227" s="1" t="str">
        <f>+LeyCC[[#This Row],[Título]]&amp;"-"&amp;LeyCC[[#This Row],[Párrafo]]</f>
        <v>V-II</v>
      </c>
      <c r="M227" s="8" t="str">
        <f>+VLOOKUP(LeyCC[[#This Row],[Clave]],Hoja2!$D$4:$H$23,2,0)</f>
        <v>13</v>
      </c>
      <c r="N227" s="1" t="str">
        <f>+VLOOKUP(LeyCC[[#This Row],[Clave]],Hoja2!$D$4:$H$23,5,0)</f>
        <v>II. De los sistemas de información sobre cambio climático</v>
      </c>
    </row>
    <row r="228" spans="1:14" ht="204" x14ac:dyDescent="0.3">
      <c r="A228" s="2" t="s">
        <v>380</v>
      </c>
      <c r="B228" s="1" t="s">
        <v>276</v>
      </c>
      <c r="C228" s="2" t="s">
        <v>20</v>
      </c>
      <c r="D228" s="2" t="s">
        <v>284</v>
      </c>
      <c r="E228" s="2" t="s">
        <v>280</v>
      </c>
      <c r="F228" s="1" t="s">
        <v>287</v>
      </c>
      <c r="H228" s="1" t="s">
        <v>288</v>
      </c>
      <c r="I228" s="1" t="str">
        <f>+LeyCC[[#This Row],[Artículo]]&amp;". "&amp;LeyCC[[#This Row],[Texto Artículo]]</f>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v>
      </c>
      <c r="J228" s="1" t="s">
        <v>449</v>
      </c>
      <c r="K228" s="9" t="s">
        <v>458</v>
      </c>
      <c r="L228" s="1" t="str">
        <f>+LeyCC[[#This Row],[Título]]&amp;"-"&amp;LeyCC[[#This Row],[Párrafo]]</f>
        <v>V-II</v>
      </c>
      <c r="M228" s="8" t="str">
        <f>+VLOOKUP(LeyCC[[#This Row],[Clave]],Hoja2!$D$4:$H$23,2,0)</f>
        <v>13</v>
      </c>
      <c r="N228" s="1" t="str">
        <f>+VLOOKUP(LeyCC[[#This Row],[Clave]],Hoja2!$D$4:$H$23,5,0)</f>
        <v>II. De los sistemas de información sobre cambio climático</v>
      </c>
    </row>
    <row r="229" spans="1:14" ht="312" x14ac:dyDescent="0.3">
      <c r="A229" s="2" t="s">
        <v>380</v>
      </c>
      <c r="B229" s="1" t="s">
        <v>276</v>
      </c>
      <c r="C229" s="2" t="s">
        <v>20</v>
      </c>
      <c r="D229" s="2" t="s">
        <v>284</v>
      </c>
      <c r="E229" s="2" t="s">
        <v>281</v>
      </c>
      <c r="F229" s="1" t="s">
        <v>289</v>
      </c>
      <c r="H229" s="1" t="s">
        <v>290</v>
      </c>
      <c r="I229" s="1" t="str">
        <f>+LeyCC[[#This Row],[Artículo]]&amp;". "&amp;LeyCC[[#This Row],[Texto Artículo]]</f>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v>
      </c>
      <c r="J229" s="1" t="s">
        <v>449</v>
      </c>
      <c r="K229" s="9" t="s">
        <v>458</v>
      </c>
      <c r="L229" s="1" t="str">
        <f>+LeyCC[[#This Row],[Título]]&amp;"-"&amp;LeyCC[[#This Row],[Párrafo]]</f>
        <v>V-II</v>
      </c>
      <c r="M229" s="8" t="str">
        <f>+VLOOKUP(LeyCC[[#This Row],[Clave]],Hoja2!$D$4:$H$23,2,0)</f>
        <v>13</v>
      </c>
      <c r="N229" s="1" t="str">
        <f>+VLOOKUP(LeyCC[[#This Row],[Clave]],Hoja2!$D$4:$H$23,5,0)</f>
        <v>II. De los sistemas de información sobre cambio climático</v>
      </c>
    </row>
    <row r="230" spans="1:14" ht="96" x14ac:dyDescent="0.3">
      <c r="A230" s="2" t="s">
        <v>380</v>
      </c>
      <c r="B230" s="1" t="s">
        <v>276</v>
      </c>
      <c r="C230" s="2" t="s">
        <v>20</v>
      </c>
      <c r="D230" s="2" t="s">
        <v>284</v>
      </c>
      <c r="E230" s="2" t="s">
        <v>291</v>
      </c>
      <c r="F230" s="1" t="s">
        <v>295</v>
      </c>
      <c r="H230" s="1" t="s">
        <v>296</v>
      </c>
      <c r="I230" s="1" t="str">
        <f>+LeyCC[[#This Row],[Artículo]]&amp;". "&amp;LeyCC[[#This Row],[Texto Artículo]]</f>
        <v>Artículo 31. 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v>
      </c>
      <c r="J230" s="1" t="s">
        <v>449</v>
      </c>
      <c r="K230" s="9" t="s">
        <v>458</v>
      </c>
      <c r="L230" s="1" t="str">
        <f>+LeyCC[[#This Row],[Título]]&amp;"-"&amp;LeyCC[[#This Row],[Párrafo]]</f>
        <v>V-II</v>
      </c>
      <c r="M230" s="8" t="str">
        <f>+VLOOKUP(LeyCC[[#This Row],[Clave]],Hoja2!$D$4:$H$23,2,0)</f>
        <v>13</v>
      </c>
      <c r="N230" s="1" t="str">
        <f>+VLOOKUP(LeyCC[[#This Row],[Clave]],Hoja2!$D$4:$H$23,5,0)</f>
        <v>II. De los sistemas de información sobre cambio climático</v>
      </c>
    </row>
    <row r="231" spans="1:14" ht="48" x14ac:dyDescent="0.3">
      <c r="A231" s="2" t="s">
        <v>380</v>
      </c>
      <c r="B231" s="1" t="s">
        <v>276</v>
      </c>
      <c r="C231" s="2" t="s">
        <v>20</v>
      </c>
      <c r="D231" s="2" t="s">
        <v>284</v>
      </c>
      <c r="E231" s="2" t="s">
        <v>292</v>
      </c>
      <c r="F231" s="1" t="s">
        <v>297</v>
      </c>
      <c r="H231" s="1" t="s">
        <v>298</v>
      </c>
      <c r="I231" s="1" t="str">
        <f>+LeyCC[[#This Row],[Artículo]]&amp;". "&amp;LeyCC[[#This Row],[Texto Artículo]]</f>
        <v>Artículo 32. Créase el Repositorio Científico de Cambio Climático, cuyo objetivo es recopilar la investigación científica asociada al cambio climático.
El repositorio será administrado, coordinado e implementado por el Ministerio de Ciencia, Tecnología, Conocimiento e Innovación.</v>
      </c>
      <c r="J231" s="1" t="s">
        <v>449</v>
      </c>
      <c r="K231" s="9" t="s">
        <v>458</v>
      </c>
      <c r="L231" s="1" t="str">
        <f>+LeyCC[[#This Row],[Título]]&amp;"-"&amp;LeyCC[[#This Row],[Párrafo]]</f>
        <v>V-II</v>
      </c>
      <c r="M231" s="8" t="str">
        <f>+VLOOKUP(LeyCC[[#This Row],[Clave]],Hoja2!$D$4:$H$23,2,0)</f>
        <v>13</v>
      </c>
      <c r="N231" s="1" t="str">
        <f>+VLOOKUP(LeyCC[[#This Row],[Clave]],Hoja2!$D$4:$H$23,5,0)</f>
        <v>II. De los sistemas de información sobre cambio climático</v>
      </c>
    </row>
    <row r="232" spans="1:14" ht="60" x14ac:dyDescent="0.3">
      <c r="A232" s="2" t="s">
        <v>380</v>
      </c>
      <c r="B232" s="1" t="s">
        <v>276</v>
      </c>
      <c r="C232" s="2" t="s">
        <v>21</v>
      </c>
      <c r="D232" s="1" t="s">
        <v>299</v>
      </c>
      <c r="E232" s="2" t="s">
        <v>293</v>
      </c>
      <c r="H232" s="1" t="s">
        <v>300</v>
      </c>
      <c r="I232" s="1" t="str">
        <f>+LeyCC[[#This Row],[Artículo]]&amp;". "&amp;LeyCC[[#This Row],[Texto Artículo]]</f>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v>
      </c>
      <c r="J232" s="1" t="s">
        <v>449</v>
      </c>
      <c r="K232" s="9" t="s">
        <v>458</v>
      </c>
      <c r="L232" s="1" t="str">
        <f>+LeyCC[[#This Row],[Título]]&amp;"-"&amp;LeyCC[[#This Row],[Párrafo]]</f>
        <v>V-III</v>
      </c>
      <c r="M232" s="8" t="str">
        <f>+VLOOKUP(LeyCC[[#This Row],[Clave]],Hoja2!$D$4:$H$23,2,0)</f>
        <v>14</v>
      </c>
      <c r="N232" s="1" t="str">
        <f>+VLOOKUP(LeyCC[[#This Row],[Clave]],Hoja2!$D$4:$H$23,5,0)</f>
        <v>III. Del acceso a la información y la participación ciudadana en materia de cambio climático</v>
      </c>
    </row>
    <row r="233" spans="1:14" ht="288" x14ac:dyDescent="0.3">
      <c r="A233" s="2" t="s">
        <v>380</v>
      </c>
      <c r="B233" s="1" t="s">
        <v>276</v>
      </c>
      <c r="C233" s="2" t="s">
        <v>21</v>
      </c>
      <c r="D233" s="1" t="s">
        <v>299</v>
      </c>
      <c r="E233" s="2" t="s">
        <v>294</v>
      </c>
      <c r="F233" s="1" t="s">
        <v>301</v>
      </c>
      <c r="H233" s="1" t="s">
        <v>302</v>
      </c>
      <c r="I233" s="1" t="str">
        <f>+LeyCC[[#This Row],[Artículo]]&amp;". "&amp;LeyCC[[#This Row],[Texto Artículo]]</f>
        <v>Artículo 34. 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v>
      </c>
      <c r="J233" s="1" t="s">
        <v>449</v>
      </c>
      <c r="K233" s="9" t="s">
        <v>458</v>
      </c>
      <c r="L233" s="1" t="str">
        <f>+LeyCC[[#This Row],[Título]]&amp;"-"&amp;LeyCC[[#This Row],[Párrafo]]</f>
        <v>V-III</v>
      </c>
      <c r="M233" s="8" t="str">
        <f>+VLOOKUP(LeyCC[[#This Row],[Clave]],Hoja2!$D$4:$H$23,2,0)</f>
        <v>14</v>
      </c>
      <c r="N233" s="1" t="str">
        <f>+VLOOKUP(LeyCC[[#This Row],[Clave]],Hoja2!$D$4:$H$23,5,0)</f>
        <v>III. Del acceso a la información y la participación ciudadana en materia de cambio climático</v>
      </c>
    </row>
    <row r="234" spans="1:14" ht="108" x14ac:dyDescent="0.3">
      <c r="A234" s="2" t="s">
        <v>309</v>
      </c>
      <c r="B234" s="1" t="s">
        <v>308</v>
      </c>
      <c r="C234" s="2" t="s">
        <v>1</v>
      </c>
      <c r="D234" s="2" t="s">
        <v>310</v>
      </c>
      <c r="E234" s="2" t="s">
        <v>303</v>
      </c>
      <c r="F234" s="1" t="s">
        <v>311</v>
      </c>
      <c r="G234" s="3">
        <v>1</v>
      </c>
      <c r="H234" s="1" t="s">
        <v>312</v>
      </c>
      <c r="I234" s="1" t="str">
        <f>+LeyCC[[#This Row],[Artículo]]&amp;" ["&amp;LeyCC[[#This Row],[letra/número]]&amp;"] "&amp;LeyCC[[#This Row],[Texto Artículo]]</f>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v>
      </c>
      <c r="J234" s="1" t="s">
        <v>450</v>
      </c>
      <c r="K234" s="9" t="s">
        <v>459</v>
      </c>
      <c r="L234" s="1" t="str">
        <f>+LeyCC[[#This Row],[Título]]&amp;"-"&amp;LeyCC[[#This Row],[Párrafo]]</f>
        <v>VI-I</v>
      </c>
      <c r="M234" s="8" t="str">
        <f>+VLOOKUP(LeyCC[[#This Row],[Clave]],Hoja2!$D$4:$H$23,2,0)</f>
        <v>15</v>
      </c>
      <c r="N234" s="1" t="str">
        <f>+VLOOKUP(LeyCC[[#This Row],[Clave]],Hoja2!$D$4:$H$23,5,0)</f>
        <v>I. De la Estrategia Financiera de Cambio Climático</v>
      </c>
    </row>
    <row r="235" spans="1:14" ht="48" x14ac:dyDescent="0.3">
      <c r="A235" s="2" t="s">
        <v>309</v>
      </c>
      <c r="B235" s="1" t="s">
        <v>308</v>
      </c>
      <c r="C235" s="2" t="s">
        <v>1</v>
      </c>
      <c r="D235" s="2" t="s">
        <v>310</v>
      </c>
      <c r="E235" s="2" t="s">
        <v>303</v>
      </c>
      <c r="F235" s="1" t="s">
        <v>311</v>
      </c>
      <c r="G235" s="3" t="s">
        <v>393</v>
      </c>
      <c r="H235" s="1" t="s">
        <v>313</v>
      </c>
      <c r="I235" s="1" t="str">
        <f>+LeyCC[[#This Row],[Artículo]]&amp;" ["&amp;LeyCC[[#This Row],[letra/número]]&amp;"] "&amp;LeyCC[[#This Row],[Texto Artículo]]</f>
        <v>Artículo 35 [1a] Mecanismos y acciones para la identificación de financiamiento climático para su adecuada contabilización en materia de finanzas y gasto público;</v>
      </c>
      <c r="J235" s="1" t="s">
        <v>450</v>
      </c>
      <c r="K235" s="9" t="s">
        <v>459</v>
      </c>
      <c r="L235" s="1" t="str">
        <f>+LeyCC[[#This Row],[Título]]&amp;"-"&amp;LeyCC[[#This Row],[Párrafo]]</f>
        <v>VI-I</v>
      </c>
      <c r="M235" s="8" t="str">
        <f>+VLOOKUP(LeyCC[[#This Row],[Clave]],Hoja2!$D$4:$H$23,2,0)</f>
        <v>15</v>
      </c>
      <c r="N235" s="1" t="str">
        <f>+VLOOKUP(LeyCC[[#This Row],[Clave]],Hoja2!$D$4:$H$23,5,0)</f>
        <v>I. De la Estrategia Financiera de Cambio Climático</v>
      </c>
    </row>
    <row r="236" spans="1:14" ht="60" x14ac:dyDescent="0.3">
      <c r="A236" s="2" t="s">
        <v>309</v>
      </c>
      <c r="B236" s="1" t="s">
        <v>308</v>
      </c>
      <c r="C236" s="2" t="s">
        <v>1</v>
      </c>
      <c r="D236" s="2" t="s">
        <v>310</v>
      </c>
      <c r="E236" s="2" t="s">
        <v>303</v>
      </c>
      <c r="F236" s="1" t="s">
        <v>311</v>
      </c>
      <c r="G236" s="3" t="s">
        <v>394</v>
      </c>
      <c r="H236" s="1" t="s">
        <v>314</v>
      </c>
      <c r="I236" s="1" t="str">
        <f>+LeyCC[[#This Row],[Artículo]]&amp;" ["&amp;LeyCC[[#This Row],[letra/número]]&amp;"] "&amp;LeyCC[[#This Row],[Texto Artículo]]</f>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v>
      </c>
      <c r="J236" s="1" t="s">
        <v>450</v>
      </c>
      <c r="K236" s="9" t="s">
        <v>459</v>
      </c>
      <c r="L236" s="1" t="str">
        <f>+LeyCC[[#This Row],[Título]]&amp;"-"&amp;LeyCC[[#This Row],[Párrafo]]</f>
        <v>VI-I</v>
      </c>
      <c r="M236" s="8" t="str">
        <f>+VLOOKUP(LeyCC[[#This Row],[Clave]],Hoja2!$D$4:$H$23,2,0)</f>
        <v>15</v>
      </c>
      <c r="N236" s="1" t="str">
        <f>+VLOOKUP(LeyCC[[#This Row],[Clave]],Hoja2!$D$4:$H$23,5,0)</f>
        <v>I. De la Estrategia Financiera de Cambio Climático</v>
      </c>
    </row>
    <row r="237" spans="1:14" ht="48" x14ac:dyDescent="0.3">
      <c r="A237" s="2" t="s">
        <v>309</v>
      </c>
      <c r="B237" s="1" t="s">
        <v>308</v>
      </c>
      <c r="C237" s="2" t="s">
        <v>1</v>
      </c>
      <c r="D237" s="2" t="s">
        <v>310</v>
      </c>
      <c r="E237" s="2" t="s">
        <v>303</v>
      </c>
      <c r="F237" s="1" t="s">
        <v>311</v>
      </c>
      <c r="G237" s="3" t="s">
        <v>395</v>
      </c>
      <c r="H237" s="1" t="s">
        <v>315</v>
      </c>
      <c r="I237" s="1" t="str">
        <f>+LeyCC[[#This Row],[Artículo]]&amp;" ["&amp;LeyCC[[#This Row],[letra/número]]&amp;"] "&amp;LeyCC[[#This Row],[Texto Artículo]]</f>
        <v>Artículo 35 [1c] Mecanismos para promover inversiones que tengan por fin el desarrollo neutro en emisiones de gases de efecto invernadero y resiliente al clima;</v>
      </c>
      <c r="J237" s="1" t="s">
        <v>450</v>
      </c>
      <c r="K237" s="9" t="s">
        <v>459</v>
      </c>
      <c r="L237" s="1" t="str">
        <f>+LeyCC[[#This Row],[Título]]&amp;"-"&amp;LeyCC[[#This Row],[Párrafo]]</f>
        <v>VI-I</v>
      </c>
      <c r="M237" s="8" t="str">
        <f>+VLOOKUP(LeyCC[[#This Row],[Clave]],Hoja2!$D$4:$H$23,2,0)</f>
        <v>15</v>
      </c>
      <c r="N237" s="1" t="str">
        <f>+VLOOKUP(LeyCC[[#This Row],[Clave]],Hoja2!$D$4:$H$23,5,0)</f>
        <v>I. De la Estrategia Financiera de Cambio Climático</v>
      </c>
    </row>
    <row r="238" spans="1:14" ht="48" x14ac:dyDescent="0.3">
      <c r="A238" s="2" t="s">
        <v>309</v>
      </c>
      <c r="B238" s="1" t="s">
        <v>308</v>
      </c>
      <c r="C238" s="2" t="s">
        <v>1</v>
      </c>
      <c r="D238" s="2" t="s">
        <v>310</v>
      </c>
      <c r="E238" s="2" t="s">
        <v>303</v>
      </c>
      <c r="F238" s="1" t="s">
        <v>311</v>
      </c>
      <c r="G238" s="3" t="s">
        <v>396</v>
      </c>
      <c r="H238" s="1" t="s">
        <v>316</v>
      </c>
      <c r="I238" s="1" t="str">
        <f>+LeyCC[[#This Row],[Artículo]]&amp;" ["&amp;LeyCC[[#This Row],[letra/número]]&amp;"] "&amp;LeyCC[[#This Row],[Texto Artículo]]</f>
        <v>Artículo 35 [1d] Acciones de fomento y desarrollo de capacidades en materia de financiamiento climático en los sectores público y privado para la consolidación de un desarrollo neutro en emisiones de gases de efecto invernadero y resiliente al clima, y</v>
      </c>
      <c r="J238" s="1" t="s">
        <v>450</v>
      </c>
      <c r="K238" s="9" t="s">
        <v>459</v>
      </c>
      <c r="L238" s="1" t="str">
        <f>+LeyCC[[#This Row],[Título]]&amp;"-"&amp;LeyCC[[#This Row],[Párrafo]]</f>
        <v>VI-I</v>
      </c>
      <c r="M238" s="8" t="str">
        <f>+VLOOKUP(LeyCC[[#This Row],[Clave]],Hoja2!$D$4:$H$23,2,0)</f>
        <v>15</v>
      </c>
      <c r="N238" s="1" t="str">
        <f>+VLOOKUP(LeyCC[[#This Row],[Clave]],Hoja2!$D$4:$H$23,5,0)</f>
        <v>I. De la Estrategia Financiera de Cambio Climático</v>
      </c>
    </row>
    <row r="239" spans="1:14" ht="48" x14ac:dyDescent="0.3">
      <c r="A239" s="2" t="s">
        <v>309</v>
      </c>
      <c r="B239" s="1" t="s">
        <v>308</v>
      </c>
      <c r="C239" s="2" t="s">
        <v>1</v>
      </c>
      <c r="D239" s="2" t="s">
        <v>310</v>
      </c>
      <c r="E239" s="2" t="s">
        <v>303</v>
      </c>
      <c r="F239" s="1" t="s">
        <v>311</v>
      </c>
      <c r="G239" s="3" t="s">
        <v>397</v>
      </c>
      <c r="H239" s="1" t="s">
        <v>317</v>
      </c>
      <c r="I239" s="1" t="str">
        <f>+LeyCC[[#This Row],[Artículo]]&amp;" ["&amp;LeyCC[[#This Row],[letra/número]]&amp;"] "&amp;LeyCC[[#This Row],[Texto Artículo]]</f>
        <v>Artículo 35 [1e] Acciones de fomento para la gestión de los riesgos asociados al cambio climático en el sector financiero.</v>
      </c>
      <c r="J239" s="1" t="s">
        <v>450</v>
      </c>
      <c r="K239" s="9" t="s">
        <v>459</v>
      </c>
      <c r="L239" s="1" t="str">
        <f>+LeyCC[[#This Row],[Título]]&amp;"-"&amp;LeyCC[[#This Row],[Párrafo]]</f>
        <v>VI-I</v>
      </c>
      <c r="M239" s="8" t="str">
        <f>+VLOOKUP(LeyCC[[#This Row],[Clave]],Hoja2!$D$4:$H$23,2,0)</f>
        <v>15</v>
      </c>
      <c r="N239" s="1" t="str">
        <f>+VLOOKUP(LeyCC[[#This Row],[Clave]],Hoja2!$D$4:$H$23,5,0)</f>
        <v>I. De la Estrategia Financiera de Cambio Climático</v>
      </c>
    </row>
    <row r="240" spans="1:14" ht="192" x14ac:dyDescent="0.3">
      <c r="A240" s="2" t="s">
        <v>309</v>
      </c>
      <c r="B240" s="1" t="s">
        <v>308</v>
      </c>
      <c r="C240" s="2" t="s">
        <v>1</v>
      </c>
      <c r="D240" s="2" t="s">
        <v>310</v>
      </c>
      <c r="E240" s="2" t="s">
        <v>303</v>
      </c>
      <c r="F240" s="1" t="s">
        <v>311</v>
      </c>
      <c r="G240" s="3">
        <v>2</v>
      </c>
      <c r="H240" s="1" t="s">
        <v>318</v>
      </c>
      <c r="I240" s="1" t="str">
        <f>+LeyCC[[#This Row],[Artículo]]&amp;" ["&amp;LeyCC[[#This Row],[letra/número]]&amp;"] "&amp;LeyCC[[#This Row],[Texto Artículo]]</f>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v>
      </c>
      <c r="J240" s="1" t="s">
        <v>450</v>
      </c>
      <c r="K240" s="9" t="s">
        <v>459</v>
      </c>
      <c r="L240" s="1" t="str">
        <f>+LeyCC[[#This Row],[Título]]&amp;"-"&amp;LeyCC[[#This Row],[Párrafo]]</f>
        <v>VI-I</v>
      </c>
      <c r="M240" s="8" t="str">
        <f>+VLOOKUP(LeyCC[[#This Row],[Clave]],Hoja2!$D$4:$H$23,2,0)</f>
        <v>15</v>
      </c>
      <c r="N240" s="1" t="str">
        <f>+VLOOKUP(LeyCC[[#This Row],[Clave]],Hoja2!$D$4:$H$23,5,0)</f>
        <v>I. De la Estrategia Financiera de Cambio Climático</v>
      </c>
    </row>
    <row r="241" spans="1:14" ht="60" x14ac:dyDescent="0.3">
      <c r="A241" s="2" t="s">
        <v>309</v>
      </c>
      <c r="B241" s="1" t="s">
        <v>308</v>
      </c>
      <c r="C241" s="2" t="s">
        <v>20</v>
      </c>
      <c r="D241" s="1" t="s">
        <v>319</v>
      </c>
      <c r="E241" s="2" t="s">
        <v>304</v>
      </c>
      <c r="F241" s="2" t="s">
        <v>320</v>
      </c>
      <c r="G241" s="3">
        <v>1</v>
      </c>
      <c r="H241" s="1" t="s">
        <v>321</v>
      </c>
      <c r="I241" s="1" t="str">
        <f>+LeyCC[[#This Row],[Artículo]]&amp;" ["&amp;LeyCC[[#This Row],[letra/número]]&amp;"] "&amp;LeyCC[[#This Row],[Texto Artículo]]</f>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v>
      </c>
      <c r="J241" s="1" t="s">
        <v>450</v>
      </c>
      <c r="K241" s="9" t="s">
        <v>459</v>
      </c>
      <c r="L241" s="1" t="str">
        <f>+LeyCC[[#This Row],[Título]]&amp;"-"&amp;LeyCC[[#This Row],[Párrafo]]</f>
        <v>VI-II</v>
      </c>
      <c r="M241" s="8" t="str">
        <f>+VLOOKUP(LeyCC[[#This Row],[Clave]],Hoja2!$D$4:$H$23,2,0)</f>
        <v>16</v>
      </c>
      <c r="N241" s="1" t="str">
        <f>+VLOOKUP(LeyCC[[#This Row],[Clave]],Hoja2!$D$4:$H$23,5,0)</f>
        <v>II. Del Fondo de Protección Ambiental</v>
      </c>
    </row>
    <row r="242" spans="1:14" ht="48" x14ac:dyDescent="0.3">
      <c r="A242" s="2" t="s">
        <v>309</v>
      </c>
      <c r="B242" s="1" t="s">
        <v>308</v>
      </c>
      <c r="C242" s="2" t="s">
        <v>20</v>
      </c>
      <c r="D242" s="1" t="s">
        <v>319</v>
      </c>
      <c r="E242" s="2" t="s">
        <v>304</v>
      </c>
      <c r="F242" s="2" t="s">
        <v>320</v>
      </c>
      <c r="G242" s="3" t="s">
        <v>393</v>
      </c>
      <c r="H242" s="1" t="s">
        <v>322</v>
      </c>
      <c r="I242" s="1" t="str">
        <f>+LeyCC[[#This Row],[Artículo]]&amp;" ["&amp;LeyCC[[#This Row],[letra/número]]&amp;"] "&amp;LeyCC[[#This Row],[Texto Artículo]]</f>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v>
      </c>
      <c r="J242" s="1" t="s">
        <v>450</v>
      </c>
      <c r="K242" s="9" t="s">
        <v>459</v>
      </c>
      <c r="L242" s="1" t="str">
        <f>+LeyCC[[#This Row],[Título]]&amp;"-"&amp;LeyCC[[#This Row],[Párrafo]]</f>
        <v>VI-II</v>
      </c>
      <c r="M242" s="8" t="str">
        <f>+VLOOKUP(LeyCC[[#This Row],[Clave]],Hoja2!$D$4:$H$23,2,0)</f>
        <v>16</v>
      </c>
      <c r="N242" s="1" t="str">
        <f>+VLOOKUP(LeyCC[[#This Row],[Clave]],Hoja2!$D$4:$H$23,5,0)</f>
        <v>II. Del Fondo de Protección Ambiental</v>
      </c>
    </row>
    <row r="243" spans="1:14" ht="48" x14ac:dyDescent="0.3">
      <c r="A243" s="2" t="s">
        <v>309</v>
      </c>
      <c r="B243" s="1" t="s">
        <v>308</v>
      </c>
      <c r="C243" s="2" t="s">
        <v>20</v>
      </c>
      <c r="D243" s="1" t="s">
        <v>319</v>
      </c>
      <c r="E243" s="2" t="s">
        <v>304</v>
      </c>
      <c r="F243" s="2" t="s">
        <v>320</v>
      </c>
      <c r="G243" s="3" t="s">
        <v>394</v>
      </c>
      <c r="H243" s="1" t="s">
        <v>323</v>
      </c>
      <c r="I243" s="1" t="str">
        <f>+LeyCC[[#This Row],[Artículo]]&amp;" ["&amp;LeyCC[[#This Row],[letra/número]]&amp;"] "&amp;LeyCC[[#This Row],[Texto Artículo]]</f>
        <v>Artículo 36 [1b] Proyectos que contribuyan simultáneamente a la mitigación y adaptación al cambio climático;</v>
      </c>
      <c r="J243" s="1" t="s">
        <v>450</v>
      </c>
      <c r="K243" s="9" t="s">
        <v>459</v>
      </c>
      <c r="L243" s="1" t="str">
        <f>+LeyCC[[#This Row],[Título]]&amp;"-"&amp;LeyCC[[#This Row],[Párrafo]]</f>
        <v>VI-II</v>
      </c>
      <c r="M243" s="8" t="str">
        <f>+VLOOKUP(LeyCC[[#This Row],[Clave]],Hoja2!$D$4:$H$23,2,0)</f>
        <v>16</v>
      </c>
      <c r="N243" s="1" t="str">
        <f>+VLOOKUP(LeyCC[[#This Row],[Clave]],Hoja2!$D$4:$H$23,5,0)</f>
        <v>II. Del Fondo de Protección Ambiental</v>
      </c>
    </row>
    <row r="244" spans="1:14" ht="48" x14ac:dyDescent="0.3">
      <c r="A244" s="2" t="s">
        <v>309</v>
      </c>
      <c r="B244" s="1" t="s">
        <v>308</v>
      </c>
      <c r="C244" s="2" t="s">
        <v>20</v>
      </c>
      <c r="D244" s="1" t="s">
        <v>319</v>
      </c>
      <c r="E244" s="2" t="s">
        <v>304</v>
      </c>
      <c r="F244" s="2" t="s">
        <v>320</v>
      </c>
      <c r="G244" s="3" t="s">
        <v>395</v>
      </c>
      <c r="H244" s="1" t="s">
        <v>324</v>
      </c>
      <c r="I244" s="1" t="str">
        <f>+LeyCC[[#This Row],[Artículo]]&amp;" ["&amp;LeyCC[[#This Row],[letra/número]]&amp;"] "&amp;LeyCC[[#This Row],[Texto Artículo]]</f>
        <v>Artículo 36 [1c] Desarrollo y ejecución de acciones de mitigación conforme a las prioridades de la Estrategia Climática de Largo Plazo, la Contribución Determinada a Nivel Nacional u otros instrumentos de gestión del cambio climático;</v>
      </c>
      <c r="J244" s="1" t="s">
        <v>450</v>
      </c>
      <c r="K244" s="9" t="s">
        <v>459</v>
      </c>
      <c r="L244" s="1" t="str">
        <f>+LeyCC[[#This Row],[Título]]&amp;"-"&amp;LeyCC[[#This Row],[Párrafo]]</f>
        <v>VI-II</v>
      </c>
      <c r="M244" s="8" t="str">
        <f>+VLOOKUP(LeyCC[[#This Row],[Clave]],Hoja2!$D$4:$H$23,2,0)</f>
        <v>16</v>
      </c>
      <c r="N244" s="1" t="str">
        <f>+VLOOKUP(LeyCC[[#This Row],[Clave]],Hoja2!$D$4:$H$23,5,0)</f>
        <v>II. Del Fondo de Protección Ambiental</v>
      </c>
    </row>
    <row r="245" spans="1:14" ht="60" x14ac:dyDescent="0.3">
      <c r="A245" s="2" t="s">
        <v>309</v>
      </c>
      <c r="B245" s="1" t="s">
        <v>308</v>
      </c>
      <c r="C245" s="2" t="s">
        <v>20</v>
      </c>
      <c r="D245" s="1" t="s">
        <v>319</v>
      </c>
      <c r="E245" s="2" t="s">
        <v>304</v>
      </c>
      <c r="F245" s="2" t="s">
        <v>320</v>
      </c>
      <c r="G245" s="3" t="s">
        <v>396</v>
      </c>
      <c r="H245" s="1" t="s">
        <v>325</v>
      </c>
      <c r="I245" s="1" t="str">
        <f>+LeyCC[[#This Row],[Artículo]]&amp;" ["&amp;LeyCC[[#This Row],[letra/número]]&amp;"] "&amp;LeyCC[[#This Row],[Texto Artículo]]</f>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v>
      </c>
      <c r="J245" s="1" t="s">
        <v>450</v>
      </c>
      <c r="K245" s="9" t="s">
        <v>459</v>
      </c>
      <c r="L245" s="1" t="str">
        <f>+LeyCC[[#This Row],[Título]]&amp;"-"&amp;LeyCC[[#This Row],[Párrafo]]</f>
        <v>VI-II</v>
      </c>
      <c r="M245" s="8" t="str">
        <f>+VLOOKUP(LeyCC[[#This Row],[Clave]],Hoja2!$D$4:$H$23,2,0)</f>
        <v>16</v>
      </c>
      <c r="N245" s="1" t="str">
        <f>+VLOOKUP(LeyCC[[#This Row],[Clave]],Hoja2!$D$4:$H$23,5,0)</f>
        <v>II. Del Fondo de Protección Ambiental</v>
      </c>
    </row>
    <row r="246" spans="1:14" ht="48" x14ac:dyDescent="0.3">
      <c r="A246" s="2" t="s">
        <v>309</v>
      </c>
      <c r="B246" s="1" t="s">
        <v>308</v>
      </c>
      <c r="C246" s="2" t="s">
        <v>20</v>
      </c>
      <c r="D246" s="1" t="s">
        <v>319</v>
      </c>
      <c r="E246" s="2" t="s">
        <v>304</v>
      </c>
      <c r="F246" s="2" t="s">
        <v>320</v>
      </c>
      <c r="G246" s="3" t="s">
        <v>397</v>
      </c>
      <c r="H246" s="1" t="s">
        <v>326</v>
      </c>
      <c r="I246" s="1" t="str">
        <f>+LeyCC[[#This Row],[Artículo]]&amp;" ["&amp;LeyCC[[#This Row],[letra/número]]&amp;"] "&amp;LeyCC[[#This Row],[Texto Artículo]]</f>
        <v>Artículo 36 [1e] Proyectos de investigación, innovación, desarrollo y transferencia de tecnología, conforme lo establecido en la Estrategia Climática de Largo Plazo, la Contribución Determinada a Nivel Nacional u otros instrumentos de gestión del cambio climático, y</v>
      </c>
      <c r="J246" s="1" t="s">
        <v>450</v>
      </c>
      <c r="K246" s="9" t="s">
        <v>459</v>
      </c>
      <c r="L246" s="1" t="str">
        <f>+LeyCC[[#This Row],[Título]]&amp;"-"&amp;LeyCC[[#This Row],[Párrafo]]</f>
        <v>VI-II</v>
      </c>
      <c r="M246" s="8" t="str">
        <f>+VLOOKUP(LeyCC[[#This Row],[Clave]],Hoja2!$D$4:$H$23,2,0)</f>
        <v>16</v>
      </c>
      <c r="N246" s="1" t="str">
        <f>+VLOOKUP(LeyCC[[#This Row],[Clave]],Hoja2!$D$4:$H$23,5,0)</f>
        <v>II. Del Fondo de Protección Ambiental</v>
      </c>
    </row>
    <row r="247" spans="1:14" ht="48" x14ac:dyDescent="0.3">
      <c r="A247" s="2" t="s">
        <v>309</v>
      </c>
      <c r="B247" s="1" t="s">
        <v>308</v>
      </c>
      <c r="C247" s="2" t="s">
        <v>20</v>
      </c>
      <c r="D247" s="1" t="s">
        <v>319</v>
      </c>
      <c r="E247" s="2" t="s">
        <v>304</v>
      </c>
      <c r="F247" s="2" t="s">
        <v>320</v>
      </c>
      <c r="G247" s="3" t="s">
        <v>398</v>
      </c>
      <c r="H247" s="1" t="s">
        <v>327</v>
      </c>
      <c r="I247" s="1" t="str">
        <f>+LeyCC[[#This Row],[Artículo]]&amp;" ["&amp;LeyCC[[#This Row],[letra/número]]&amp;"] "&amp;LeyCC[[#This Row],[Texto Artículo]]</f>
        <v>Artículo 36 [1f] Otros proyectos y acciones en materia de cambio climático que el Consejo de Ministros para la Sustentabilidad y el Cambio Climático considere estratégicos.</v>
      </c>
      <c r="J247" s="1" t="s">
        <v>450</v>
      </c>
      <c r="K247" s="9" t="s">
        <v>459</v>
      </c>
      <c r="L247" s="1" t="str">
        <f>+LeyCC[[#This Row],[Título]]&amp;"-"&amp;LeyCC[[#This Row],[Párrafo]]</f>
        <v>VI-II</v>
      </c>
      <c r="M247" s="8" t="str">
        <f>+VLOOKUP(LeyCC[[#This Row],[Clave]],Hoja2!$D$4:$H$23,2,0)</f>
        <v>16</v>
      </c>
      <c r="N247" s="1" t="str">
        <f>+VLOOKUP(LeyCC[[#This Row],[Clave]],Hoja2!$D$4:$H$23,5,0)</f>
        <v>II. Del Fondo de Protección Ambiental</v>
      </c>
    </row>
    <row r="248" spans="1:14" ht="120" x14ac:dyDescent="0.3">
      <c r="A248" s="2" t="s">
        <v>309</v>
      </c>
      <c r="B248" s="1" t="s">
        <v>308</v>
      </c>
      <c r="C248" s="2" t="s">
        <v>20</v>
      </c>
      <c r="D248" s="1" t="s">
        <v>319</v>
      </c>
      <c r="E248" s="2" t="s">
        <v>304</v>
      </c>
      <c r="F248" s="2" t="s">
        <v>320</v>
      </c>
      <c r="G248" s="3">
        <v>2</v>
      </c>
      <c r="H248" s="1" t="s">
        <v>328</v>
      </c>
      <c r="I248" s="1" t="str">
        <f>+LeyCC[[#This Row],[Artículo]]&amp;" ["&amp;LeyCC[[#This Row],[letra/número]]&amp;"] "&amp;LeyCC[[#This Row],[Texto Artículo]]</f>
        <v>Artículo 36 [2] 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v>
      </c>
      <c r="J248" s="1" t="s">
        <v>450</v>
      </c>
      <c r="K248" s="9" t="s">
        <v>459</v>
      </c>
      <c r="L248" s="1" t="str">
        <f>+LeyCC[[#This Row],[Título]]&amp;"-"&amp;LeyCC[[#This Row],[Párrafo]]</f>
        <v>VI-II</v>
      </c>
      <c r="M248" s="8" t="str">
        <f>+VLOOKUP(LeyCC[[#This Row],[Clave]],Hoja2!$D$4:$H$23,2,0)</f>
        <v>16</v>
      </c>
      <c r="N248" s="1" t="str">
        <f>+VLOOKUP(LeyCC[[#This Row],[Clave]],Hoja2!$D$4:$H$23,5,0)</f>
        <v>II. Del Fondo de Protección Ambiental</v>
      </c>
    </row>
    <row r="249" spans="1:14" ht="180" x14ac:dyDescent="0.3">
      <c r="A249" s="2" t="s">
        <v>309</v>
      </c>
      <c r="B249" s="1" t="s">
        <v>308</v>
      </c>
      <c r="C249" s="2" t="s">
        <v>21</v>
      </c>
      <c r="D249" s="1" t="s">
        <v>329</v>
      </c>
      <c r="E249" s="2" t="s">
        <v>305</v>
      </c>
      <c r="F249" s="1" t="s">
        <v>330</v>
      </c>
      <c r="H249" s="1" t="s">
        <v>331</v>
      </c>
      <c r="I249" s="1" t="str">
        <f>+LeyCC[[#This Row],[Artículo]]&amp;". "&amp;LeyCC[[#This Row],[Texto Artículo]]</f>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v>
      </c>
      <c r="J249" s="1" t="s">
        <v>450</v>
      </c>
      <c r="K249" s="9" t="s">
        <v>459</v>
      </c>
      <c r="L249" s="1" t="str">
        <f>+LeyCC[[#This Row],[Título]]&amp;"-"&amp;LeyCC[[#This Row],[Párrafo]]</f>
        <v>VI-III</v>
      </c>
      <c r="M249" s="8" t="str">
        <f>+VLOOKUP(LeyCC[[#This Row],[Clave]],Hoja2!$D$4:$H$23,2,0)</f>
        <v>17</v>
      </c>
      <c r="N249" s="1" t="str">
        <f>+VLOOKUP(LeyCC[[#This Row],[Clave]],Hoja2!$D$4:$H$23,5,0)</f>
        <v>III. De otros instrumentos económicos</v>
      </c>
    </row>
    <row r="250" spans="1:14" ht="204" x14ac:dyDescent="0.3">
      <c r="A250" s="2" t="s">
        <v>309</v>
      </c>
      <c r="B250" s="1" t="s">
        <v>308</v>
      </c>
      <c r="C250" s="2" t="s">
        <v>21</v>
      </c>
      <c r="D250" s="1" t="s">
        <v>329</v>
      </c>
      <c r="E250" s="2" t="s">
        <v>306</v>
      </c>
      <c r="F250" s="1" t="s">
        <v>332</v>
      </c>
      <c r="H250" s="1" t="s">
        <v>333</v>
      </c>
      <c r="I250" s="1" t="str">
        <f>+LeyCC[[#This Row],[Artículo]]&amp;". "&amp;LeyCC[[#This Row],[Texto Artículo]]</f>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v>
      </c>
      <c r="J250" s="1" t="s">
        <v>450</v>
      </c>
      <c r="K250" s="9" t="s">
        <v>459</v>
      </c>
      <c r="L250" s="1" t="str">
        <f>+LeyCC[[#This Row],[Título]]&amp;"-"&amp;LeyCC[[#This Row],[Párrafo]]</f>
        <v>VI-III</v>
      </c>
      <c r="M250" s="8" t="str">
        <f>+VLOOKUP(LeyCC[[#This Row],[Clave]],Hoja2!$D$4:$H$23,2,0)</f>
        <v>17</v>
      </c>
      <c r="N250" s="1" t="str">
        <f>+VLOOKUP(LeyCC[[#This Row],[Clave]],Hoja2!$D$4:$H$23,5,0)</f>
        <v>III. De otros instrumentos económicos</v>
      </c>
    </row>
    <row r="251" spans="1:14" ht="144" x14ac:dyDescent="0.3">
      <c r="A251" s="2" t="s">
        <v>335</v>
      </c>
      <c r="B251" s="1" t="s">
        <v>334</v>
      </c>
      <c r="D251" s="2" t="s">
        <v>442</v>
      </c>
      <c r="E251" s="2" t="s">
        <v>307</v>
      </c>
      <c r="F251" s="1" t="s">
        <v>336</v>
      </c>
      <c r="H251" s="1" t="s">
        <v>337</v>
      </c>
      <c r="I251" s="1" t="str">
        <f>+LeyCC[[#This Row],[Artículo]]&amp;". "&amp;LeyCC[[#This Row],[Texto Artículo]]</f>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v>
      </c>
      <c r="J251" s="1" t="s">
        <v>451</v>
      </c>
      <c r="K251" s="9" t="s">
        <v>460</v>
      </c>
      <c r="L251" s="1" t="str">
        <f>+LeyCC[[#This Row],[Título]]&amp;"-"&amp;LeyCC[[#This Row],[Párrafo]]</f>
        <v>VII-</v>
      </c>
      <c r="M251" s="8" t="str">
        <f>+VLOOKUP(LeyCC[[#This Row],[Clave]],Hoja2!$D$4:$H$23,2,0)</f>
        <v>18</v>
      </c>
      <c r="N251" s="1" t="str">
        <f>+VLOOKUP(LeyCC[[#This Row],[Clave]],Hoja2!$D$4:$H$23,5,0)</f>
        <v>No Contiene</v>
      </c>
    </row>
    <row r="252" spans="1:14" ht="180" x14ac:dyDescent="0.3">
      <c r="A252" s="2" t="s">
        <v>335</v>
      </c>
      <c r="B252" s="1" t="s">
        <v>334</v>
      </c>
      <c r="D252" s="2" t="s">
        <v>442</v>
      </c>
      <c r="E252" s="2" t="s">
        <v>339</v>
      </c>
      <c r="F252" s="1" t="s">
        <v>338</v>
      </c>
      <c r="H252" s="1" t="s">
        <v>340</v>
      </c>
      <c r="I252" s="1" t="str">
        <f>+LeyCC[[#This Row],[Artículo]]&amp;". "&amp;LeyCC[[#This Row],[Texto Artículo]]</f>
        <v>Artículo 40. 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v>
      </c>
      <c r="J252" s="1" t="s">
        <v>451</v>
      </c>
      <c r="K252" s="9" t="s">
        <v>460</v>
      </c>
      <c r="L252" s="1" t="str">
        <f>+LeyCC[[#This Row],[Título]]&amp;"-"&amp;LeyCC[[#This Row],[Párrafo]]</f>
        <v>VII-</v>
      </c>
      <c r="M252" s="8" t="str">
        <f>+VLOOKUP(LeyCC[[#This Row],[Clave]],Hoja2!$D$4:$H$23,2,0)</f>
        <v>18</v>
      </c>
      <c r="N252" s="1" t="str">
        <f>+VLOOKUP(LeyCC[[#This Row],[Clave]],Hoja2!$D$4:$H$23,5,0)</f>
        <v>No Contiene</v>
      </c>
    </row>
    <row r="253" spans="1:14" ht="60" x14ac:dyDescent="0.3">
      <c r="A253" s="2" t="s">
        <v>335</v>
      </c>
      <c r="B253" s="1" t="s">
        <v>334</v>
      </c>
      <c r="D253" s="2" t="s">
        <v>442</v>
      </c>
      <c r="E253" s="2" t="s">
        <v>341</v>
      </c>
      <c r="F253" s="1" t="s">
        <v>342</v>
      </c>
      <c r="H253" s="1" t="s">
        <v>343</v>
      </c>
      <c r="I253" s="1" t="str">
        <f>+LeyCC[[#This Row],[Artículo]]&amp;". "&amp;LeyCC[[#This Row],[Texto Artículo]]</f>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v>
      </c>
      <c r="J253" s="1" t="s">
        <v>451</v>
      </c>
      <c r="K253" s="9" t="s">
        <v>460</v>
      </c>
      <c r="L253" s="1" t="str">
        <f>+LeyCC[[#This Row],[Título]]&amp;"-"&amp;LeyCC[[#This Row],[Párrafo]]</f>
        <v>VII-</v>
      </c>
      <c r="M253" s="8" t="str">
        <f>+VLOOKUP(LeyCC[[#This Row],[Clave]],Hoja2!$D$4:$H$23,2,0)</f>
        <v>18</v>
      </c>
      <c r="N253" s="1" t="str">
        <f>+VLOOKUP(LeyCC[[#This Row],[Clave]],Hoja2!$D$4:$H$23,5,0)</f>
        <v>No Contiene</v>
      </c>
    </row>
    <row r="254" spans="1:14" ht="36" x14ac:dyDescent="0.3">
      <c r="A254" s="2" t="s">
        <v>335</v>
      </c>
      <c r="B254" s="1" t="s">
        <v>334</v>
      </c>
      <c r="D254" s="2" t="s">
        <v>442</v>
      </c>
      <c r="E254" s="2" t="s">
        <v>344</v>
      </c>
      <c r="F254" s="1" t="s">
        <v>347</v>
      </c>
      <c r="H254" s="1" t="s">
        <v>348</v>
      </c>
      <c r="I254" s="1" t="str">
        <f>+LeyCC[[#This Row],[Artículo]]&amp;". "&amp;LeyCC[[#This Row],[Texto Artículo]]</f>
        <v>Artículo 42. Los instrumentos establecidos para la gestión de riesgos de desastres deberán incorporar criterios de adaptación al cambio climático, tanto en su fase de diseño, como en su elaboración, implementación y evaluación.</v>
      </c>
      <c r="J254" s="1" t="s">
        <v>451</v>
      </c>
      <c r="K254" s="9" t="s">
        <v>460</v>
      </c>
      <c r="L254" s="1" t="str">
        <f>+LeyCC[[#This Row],[Título]]&amp;"-"&amp;LeyCC[[#This Row],[Párrafo]]</f>
        <v>VII-</v>
      </c>
      <c r="M254" s="8" t="str">
        <f>+VLOOKUP(LeyCC[[#This Row],[Clave]],Hoja2!$D$4:$H$23,2,0)</f>
        <v>18</v>
      </c>
      <c r="N254" s="1" t="str">
        <f>+VLOOKUP(LeyCC[[#This Row],[Clave]],Hoja2!$D$4:$H$23,5,0)</f>
        <v>No Contiene</v>
      </c>
    </row>
    <row r="255" spans="1:14" ht="144" x14ac:dyDescent="0.3">
      <c r="A255" s="2" t="s">
        <v>335</v>
      </c>
      <c r="B255" s="1" t="s">
        <v>334</v>
      </c>
      <c r="D255" s="2" t="s">
        <v>442</v>
      </c>
      <c r="E255" s="2" t="s">
        <v>345</v>
      </c>
      <c r="F255" s="1" t="s">
        <v>349</v>
      </c>
      <c r="H255" s="1" t="s">
        <v>350</v>
      </c>
      <c r="I255" s="1" t="str">
        <f>+LeyCC[[#This Row],[Artículo]]&amp;". "&amp;LeyCC[[#This Row],[Texto Artículo]]</f>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v>
      </c>
      <c r="J255" s="1" t="s">
        <v>451</v>
      </c>
      <c r="K255" s="9" t="s">
        <v>460</v>
      </c>
      <c r="L255" s="1" t="str">
        <f>+LeyCC[[#This Row],[Título]]&amp;"-"&amp;LeyCC[[#This Row],[Párrafo]]</f>
        <v>VII-</v>
      </c>
      <c r="M255" s="8" t="str">
        <f>+VLOOKUP(LeyCC[[#This Row],[Clave]],Hoja2!$D$4:$H$23,2,0)</f>
        <v>18</v>
      </c>
      <c r="N255" s="1" t="str">
        <f>+VLOOKUP(LeyCC[[#This Row],[Clave]],Hoja2!$D$4:$H$23,5,0)</f>
        <v>No Contiene</v>
      </c>
    </row>
    <row r="256" spans="1:14" ht="120" x14ac:dyDescent="0.3">
      <c r="A256" s="2" t="s">
        <v>335</v>
      </c>
      <c r="B256" s="1" t="s">
        <v>334</v>
      </c>
      <c r="D256" s="2" t="s">
        <v>442</v>
      </c>
      <c r="E256" s="2" t="s">
        <v>346</v>
      </c>
      <c r="F256" s="1" t="s">
        <v>351</v>
      </c>
      <c r="H256" s="1" t="s">
        <v>352</v>
      </c>
      <c r="I256" s="1" t="str">
        <f>+LeyCC[[#This Row],[Artículo]]&amp;". "&amp;LeyCC[[#This Row],[Texto Artículo]]</f>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v>
      </c>
      <c r="J256" s="1" t="s">
        <v>451</v>
      </c>
      <c r="K256" s="9" t="s">
        <v>460</v>
      </c>
      <c r="L256" s="1" t="str">
        <f>+LeyCC[[#This Row],[Título]]&amp;"-"&amp;LeyCC[[#This Row],[Párrafo]]</f>
        <v>VII-</v>
      </c>
      <c r="M256" s="8" t="str">
        <f>+VLOOKUP(LeyCC[[#This Row],[Clave]],Hoja2!$D$4:$H$23,2,0)</f>
        <v>18</v>
      </c>
      <c r="N256" s="1" t="str">
        <f>+VLOOKUP(LeyCC[[#This Row],[Clave]],Hoja2!$D$4:$H$23,5,0)</f>
        <v>No Contiene</v>
      </c>
    </row>
    <row r="257" spans="1:14" ht="48" x14ac:dyDescent="0.3">
      <c r="A257" s="2" t="s">
        <v>356</v>
      </c>
      <c r="B257" s="2" t="s">
        <v>355</v>
      </c>
      <c r="D257" s="2" t="s">
        <v>442</v>
      </c>
      <c r="E257" s="2" t="s">
        <v>353</v>
      </c>
      <c r="F257" s="1" t="s">
        <v>357</v>
      </c>
      <c r="H257" s="1" t="s">
        <v>358</v>
      </c>
      <c r="I257" s="1" t="str">
        <f>+LeyCC[[#This Row],[Artículo]]&amp;". "&amp;LeyCC[[#This Row],[Texto Artículo]]</f>
        <v>Artículo 45. Los titulares de proyectos o actividades que no den cumplimiento a lo dispuesto en el artículo 41 serán sancionados por la Superintendencia del Medio Ambiente, de conformidad con lo dispuesto en su ley orgánica.</v>
      </c>
      <c r="J257" s="1" t="s">
        <v>452</v>
      </c>
      <c r="K257" s="9" t="s">
        <v>461</v>
      </c>
      <c r="L257" s="1" t="str">
        <f>+LeyCC[[#This Row],[Título]]&amp;"-"&amp;LeyCC[[#This Row],[Párrafo]]</f>
        <v>VIII-</v>
      </c>
      <c r="M257" s="8" t="str">
        <f>+VLOOKUP(LeyCC[[#This Row],[Clave]],Hoja2!$D$4:$H$23,2,0)</f>
        <v>19</v>
      </c>
      <c r="N257" s="1" t="str">
        <f>+VLOOKUP(LeyCC[[#This Row],[Clave]],Hoja2!$D$4:$H$23,5,0)</f>
        <v>No Contiene</v>
      </c>
    </row>
    <row r="258" spans="1:14" ht="36" x14ac:dyDescent="0.3">
      <c r="A258" s="2" t="s">
        <v>360</v>
      </c>
      <c r="B258" s="2" t="s">
        <v>359</v>
      </c>
      <c r="D258" s="4" t="s">
        <v>442</v>
      </c>
      <c r="E258" s="2" t="s">
        <v>354</v>
      </c>
      <c r="F258" s="2" t="s">
        <v>442</v>
      </c>
      <c r="H258" s="1" t="s">
        <v>513</v>
      </c>
      <c r="I258" s="1" t="str">
        <f>+LeyCC[[#This Row],[Artículo]]&amp;". "&amp;LeyCC[[#This Row],[Texto Artículo]]</f>
        <v>Artículo 46. Modificaciones a la ley sobre Bases Generales del Medio Ambiente. Introdúcense las siguientes enmiendas en la ley N° 19.300, sobre Bases Generales del Medio Ambiente:</v>
      </c>
      <c r="J258" s="1" t="s">
        <v>453</v>
      </c>
      <c r="K258" s="9" t="s">
        <v>462</v>
      </c>
      <c r="L258" s="1" t="str">
        <f>+LeyCC[[#This Row],[Título]]&amp;"-"&amp;LeyCC[[#This Row],[Párrafo]]</f>
        <v>IX-</v>
      </c>
      <c r="M258" s="8" t="str">
        <f>+VLOOKUP(LeyCC[[#This Row],[Clave]],Hoja2!$D$4:$H$23,2,0)</f>
        <v>20</v>
      </c>
      <c r="N258" s="1" t="str">
        <f>+VLOOKUP(LeyCC[[#This Row],[Clave]],Hoja2!$D$4:$H$23,5,0)</f>
        <v>No Contiene</v>
      </c>
    </row>
    <row r="259" spans="1:14" ht="60" x14ac:dyDescent="0.3">
      <c r="A259" s="2" t="s">
        <v>360</v>
      </c>
      <c r="B259" s="2" t="s">
        <v>359</v>
      </c>
      <c r="D259" s="2" t="s">
        <v>442</v>
      </c>
      <c r="E259" s="2" t="s">
        <v>354</v>
      </c>
      <c r="F259" s="2" t="s">
        <v>442</v>
      </c>
      <c r="G259" s="3">
        <v>1</v>
      </c>
      <c r="H259" s="1" t="s">
        <v>514</v>
      </c>
      <c r="I259" s="1" t="str">
        <f>+LeyCC[[#This Row],[Artículo]]&amp;" ["&amp;LeyCC[[#This Row],[letra/número]]&amp;"] "&amp;LeyCC[[#This Row],[Texto Artículo]]</f>
        <v>Artículo 46 [1] 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v>
      </c>
      <c r="J259" s="1" t="s">
        <v>453</v>
      </c>
      <c r="K259" s="9" t="s">
        <v>462</v>
      </c>
      <c r="L259" s="1" t="str">
        <f>+LeyCC[[#This Row],[Título]]&amp;"-"&amp;LeyCC[[#This Row],[Párrafo]]</f>
        <v>IX-</v>
      </c>
      <c r="M259" s="8" t="str">
        <f>+VLOOKUP(LeyCC[[#This Row],[Clave]],Hoja2!$D$4:$H$23,2,0)</f>
        <v>20</v>
      </c>
      <c r="N259" s="1" t="str">
        <f>+VLOOKUP(LeyCC[[#This Row],[Clave]],Hoja2!$D$4:$H$23,5,0)</f>
        <v>No Contiene</v>
      </c>
    </row>
    <row r="260" spans="1:14" ht="72" x14ac:dyDescent="0.3">
      <c r="A260" s="2" t="s">
        <v>360</v>
      </c>
      <c r="B260" s="2" t="s">
        <v>359</v>
      </c>
      <c r="D260" s="2" t="s">
        <v>442</v>
      </c>
      <c r="E260" s="2" t="s">
        <v>354</v>
      </c>
      <c r="F260" s="2" t="s">
        <v>442</v>
      </c>
      <c r="G260" s="3">
        <v>2</v>
      </c>
      <c r="H260" s="1" t="s">
        <v>515</v>
      </c>
      <c r="I260" s="1" t="str">
        <f>+LeyCC[[#This Row],[Artículo]]&amp;" ["&amp;LeyCC[[#This Row],[letra/número]]&amp;"] "&amp;LeyCC[[#This Row],[Texto Artículo]]</f>
        <v>Artículo 46 [2] 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v>
      </c>
      <c r="J260" s="1" t="s">
        <v>453</v>
      </c>
      <c r="K260" s="9" t="s">
        <v>462</v>
      </c>
      <c r="L260" s="1" t="str">
        <f>+LeyCC[[#This Row],[Título]]&amp;"-"&amp;LeyCC[[#This Row],[Párrafo]]</f>
        <v>IX-</v>
      </c>
      <c r="M260" s="8" t="str">
        <f>+VLOOKUP(LeyCC[[#This Row],[Clave]],Hoja2!$D$4:$H$23,2,0)</f>
        <v>20</v>
      </c>
      <c r="N260" s="1" t="str">
        <f>+VLOOKUP(LeyCC[[#This Row],[Clave]],Hoja2!$D$4:$H$23,5,0)</f>
        <v>No Contiene</v>
      </c>
    </row>
    <row r="261" spans="1:14" ht="300" x14ac:dyDescent="0.3">
      <c r="A261" s="2" t="s">
        <v>360</v>
      </c>
      <c r="B261" s="2" t="s">
        <v>359</v>
      </c>
      <c r="D261" s="2" t="s">
        <v>442</v>
      </c>
      <c r="E261" s="2" t="s">
        <v>354</v>
      </c>
      <c r="F261" s="2" t="s">
        <v>442</v>
      </c>
      <c r="G261" s="3">
        <v>3</v>
      </c>
      <c r="H261" s="1" t="s">
        <v>516</v>
      </c>
      <c r="I261" s="1" t="str">
        <f>+LeyCC[[#This Row],[Artículo]]&amp;" ["&amp;LeyCC[[#This Row],[letra/número]]&amp;"] "&amp;LeyCC[[#This Row],[Texto Artículo]]</f>
        <v>Artículo 46 [3] 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v>
      </c>
      <c r="J261" s="1" t="s">
        <v>453</v>
      </c>
      <c r="K261" s="9" t="s">
        <v>462</v>
      </c>
      <c r="L261" s="1" t="str">
        <f>+LeyCC[[#This Row],[Título]]&amp;"-"&amp;LeyCC[[#This Row],[Párrafo]]</f>
        <v>IX-</v>
      </c>
      <c r="M261" s="8" t="str">
        <f>+VLOOKUP(LeyCC[[#This Row],[Clave]],Hoja2!$D$4:$H$23,2,0)</f>
        <v>20</v>
      </c>
      <c r="N261" s="1" t="str">
        <f>+VLOOKUP(LeyCC[[#This Row],[Clave]],Hoja2!$D$4:$H$23,5,0)</f>
        <v>No Contiene</v>
      </c>
    </row>
    <row r="262" spans="1:14" ht="48" x14ac:dyDescent="0.3">
      <c r="A262" s="2" t="s">
        <v>360</v>
      </c>
      <c r="B262" s="2" t="s">
        <v>359</v>
      </c>
      <c r="D262" s="2" t="s">
        <v>442</v>
      </c>
      <c r="E262" s="2" t="s">
        <v>354</v>
      </c>
      <c r="F262" s="2" t="s">
        <v>442</v>
      </c>
      <c r="G262" s="3">
        <v>4</v>
      </c>
      <c r="H262" s="1" t="s">
        <v>517</v>
      </c>
      <c r="I262" s="1" t="str">
        <f>+LeyCC[[#This Row],[Artículo]]&amp;" ["&amp;LeyCC[[#This Row],[letra/número]]&amp;"] "&amp;LeyCC[[#This Row],[Texto Artículo]]</f>
        <v>Artículo 46 [4] Intercálase, en la letra d) del artículo 12, a continuación de la expresión "las eventuales situaciones de riesgo", la siguiente frase: "y los efectos adversos del cambio climático sobre los elementos del medio ambiente, cuando corresponda".</v>
      </c>
      <c r="J262" s="1" t="s">
        <v>453</v>
      </c>
      <c r="K262" s="9" t="s">
        <v>462</v>
      </c>
      <c r="L262" s="1" t="str">
        <f>+LeyCC[[#This Row],[Título]]&amp;"-"&amp;LeyCC[[#This Row],[Párrafo]]</f>
        <v>IX-</v>
      </c>
      <c r="M262" s="8" t="str">
        <f>+VLOOKUP(LeyCC[[#This Row],[Clave]],Hoja2!$D$4:$H$23,2,0)</f>
        <v>20</v>
      </c>
      <c r="N262" s="1" t="str">
        <f>+VLOOKUP(LeyCC[[#This Row],[Clave]],Hoja2!$D$4:$H$23,5,0)</f>
        <v>No Contiene</v>
      </c>
    </row>
    <row r="263" spans="1:14" ht="24" x14ac:dyDescent="0.3">
      <c r="A263" s="2" t="s">
        <v>360</v>
      </c>
      <c r="B263" s="2" t="s">
        <v>359</v>
      </c>
      <c r="D263" s="2" t="s">
        <v>442</v>
      </c>
      <c r="E263" s="2" t="s">
        <v>354</v>
      </c>
      <c r="F263" s="2" t="s">
        <v>442</v>
      </c>
      <c r="G263" s="3">
        <v>5</v>
      </c>
      <c r="H263" s="1" t="s">
        <v>518</v>
      </c>
      <c r="I263" s="1" t="str">
        <f>+LeyCC[[#This Row],[Artículo]]&amp;" ["&amp;LeyCC[[#This Row],[letra/número]]&amp;"] "&amp;LeyCC[[#This Row],[Texto Artículo]]</f>
        <v>Artículo 46 [5] Incorpóranse las siguientes modificaciones en el artículo 32:</v>
      </c>
      <c r="J263" s="1" t="s">
        <v>453</v>
      </c>
      <c r="K263" s="9" t="s">
        <v>462</v>
      </c>
      <c r="L263" s="1" t="str">
        <f>+LeyCC[[#This Row],[Título]]&amp;"-"&amp;LeyCC[[#This Row],[Párrafo]]</f>
        <v>IX-</v>
      </c>
      <c r="M263" s="8" t="str">
        <f>+VLOOKUP(LeyCC[[#This Row],[Clave]],Hoja2!$D$4:$H$23,2,0)</f>
        <v>20</v>
      </c>
      <c r="N263" s="1" t="str">
        <f>+VLOOKUP(LeyCC[[#This Row],[Clave]],Hoja2!$D$4:$H$23,5,0)</f>
        <v>No Contiene</v>
      </c>
    </row>
    <row r="264" spans="1:14" ht="24" x14ac:dyDescent="0.3">
      <c r="A264" s="2" t="s">
        <v>360</v>
      </c>
      <c r="B264" s="2" t="s">
        <v>359</v>
      </c>
      <c r="D264" s="2" t="s">
        <v>442</v>
      </c>
      <c r="E264" s="2" t="s">
        <v>354</v>
      </c>
      <c r="F264" s="2" t="s">
        <v>442</v>
      </c>
      <c r="G264" s="3" t="s">
        <v>519</v>
      </c>
      <c r="H264" s="1" t="s">
        <v>520</v>
      </c>
      <c r="I264" s="1" t="str">
        <f>+LeyCC[[#This Row],[Artículo]]&amp;" ["&amp;LeyCC[[#This Row],[letra/número]]&amp;"] "&amp;LeyCC[[#This Row],[Texto Artículo]]</f>
        <v>Artículo 46 [5a] Sustitúyese la expresión "cinco" por "cuatro", todas las veces que aparece.</v>
      </c>
      <c r="J264" s="1" t="s">
        <v>453</v>
      </c>
      <c r="K264" s="9" t="s">
        <v>462</v>
      </c>
      <c r="L264" s="1" t="str">
        <f>+LeyCC[[#This Row],[Título]]&amp;"-"&amp;LeyCC[[#This Row],[Párrafo]]</f>
        <v>IX-</v>
      </c>
      <c r="M264" s="8" t="str">
        <f>+VLOOKUP(LeyCC[[#This Row],[Clave]],Hoja2!$D$4:$H$23,2,0)</f>
        <v>20</v>
      </c>
      <c r="N264" s="1" t="str">
        <f>+VLOOKUP(LeyCC[[#This Row],[Clave]],Hoja2!$D$4:$H$23,5,0)</f>
        <v>No Contiene</v>
      </c>
    </row>
    <row r="265" spans="1:14" ht="84" x14ac:dyDescent="0.3">
      <c r="A265" s="2" t="s">
        <v>360</v>
      </c>
      <c r="B265" s="2" t="s">
        <v>359</v>
      </c>
      <c r="D265" s="2" t="s">
        <v>442</v>
      </c>
      <c r="E265" s="2" t="s">
        <v>354</v>
      </c>
      <c r="F265" s="2" t="s">
        <v>442</v>
      </c>
      <c r="G265" s="3" t="s">
        <v>521</v>
      </c>
      <c r="H265" s="1" t="s">
        <v>522</v>
      </c>
      <c r="I265" s="1" t="str">
        <f>+LeyCC[[#This Row],[Artículo]]&amp;" ["&amp;LeyCC[[#This Row],[letra/número]]&amp;"] "&amp;LeyCC[[#This Row],[Texto Artículo]]</f>
        <v>Artículo 46 [5b] 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v>
      </c>
      <c r="J265" s="1" t="s">
        <v>453</v>
      </c>
      <c r="K265" s="9" t="s">
        <v>462</v>
      </c>
      <c r="L265" s="1" t="str">
        <f>+LeyCC[[#This Row],[Título]]&amp;"-"&amp;LeyCC[[#This Row],[Párrafo]]</f>
        <v>IX-</v>
      </c>
      <c r="M265" s="8" t="str">
        <f>+VLOOKUP(LeyCC[[#This Row],[Clave]],Hoja2!$D$4:$H$23,2,0)</f>
        <v>20</v>
      </c>
      <c r="N265" s="1" t="str">
        <f>+VLOOKUP(LeyCC[[#This Row],[Clave]],Hoja2!$D$4:$H$23,5,0)</f>
        <v>No Contiene</v>
      </c>
    </row>
    <row r="266" spans="1:14" ht="84" x14ac:dyDescent="0.3">
      <c r="A266" s="2" t="s">
        <v>360</v>
      </c>
      <c r="B266" s="2" t="s">
        <v>359</v>
      </c>
      <c r="D266" s="2" t="s">
        <v>442</v>
      </c>
      <c r="E266" s="2" t="s">
        <v>354</v>
      </c>
      <c r="F266" s="2" t="s">
        <v>442</v>
      </c>
      <c r="G266" s="3">
        <v>6</v>
      </c>
      <c r="H266" s="1" t="s">
        <v>523</v>
      </c>
      <c r="I266" s="1" t="str">
        <f>+LeyCC[[#This Row],[Artículo]]&amp;" ["&amp;LeyCC[[#This Row],[letra/número]]&amp;"] "&amp;LeyCC[[#This Row],[Texto Artículo]]</f>
        <v>Artículo 46 [6] 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v>
      </c>
      <c r="J266" s="1" t="s">
        <v>453</v>
      </c>
      <c r="K266" s="9" t="s">
        <v>462</v>
      </c>
      <c r="L266" s="1" t="str">
        <f>+LeyCC[[#This Row],[Título]]&amp;"-"&amp;LeyCC[[#This Row],[Párrafo]]</f>
        <v>IX-</v>
      </c>
      <c r="M266" s="8" t="str">
        <f>+VLOOKUP(LeyCC[[#This Row],[Clave]],Hoja2!$D$4:$H$23,2,0)</f>
        <v>20</v>
      </c>
      <c r="N266" s="1" t="str">
        <f>+VLOOKUP(LeyCC[[#This Row],[Clave]],Hoja2!$D$4:$H$23,5,0)</f>
        <v>No Contiene</v>
      </c>
    </row>
    <row r="267" spans="1:14" ht="36" x14ac:dyDescent="0.3">
      <c r="A267" s="2" t="s">
        <v>360</v>
      </c>
      <c r="B267" s="2" t="s">
        <v>359</v>
      </c>
      <c r="D267" s="2" t="s">
        <v>442</v>
      </c>
      <c r="E267" s="2" t="s">
        <v>354</v>
      </c>
      <c r="F267" s="2" t="s">
        <v>442</v>
      </c>
      <c r="G267" s="3">
        <v>7</v>
      </c>
      <c r="H267" s="1" t="s">
        <v>524</v>
      </c>
      <c r="I267" s="1" t="str">
        <f>+LeyCC[[#This Row],[Artículo]]&amp;" ["&amp;LeyCC[[#This Row],[letra/número]]&amp;"] "&amp;LeyCC[[#This Row],[Texto Artículo]]</f>
        <v>Artículo 46 [7] Agrégase, en el inciso final del artículo 44, luego de la expresión "ley", la frase "el que no podrá exceder el plazo de cuatro años contado desde la publicación del decreto supremo que declaró la zona como latente o saturada".</v>
      </c>
      <c r="J267" s="1" t="s">
        <v>453</v>
      </c>
      <c r="K267" s="9" t="s">
        <v>462</v>
      </c>
      <c r="L267" s="1" t="str">
        <f>+LeyCC[[#This Row],[Título]]&amp;"-"&amp;LeyCC[[#This Row],[Párrafo]]</f>
        <v>IX-</v>
      </c>
      <c r="M267" s="8" t="str">
        <f>+VLOOKUP(LeyCC[[#This Row],[Clave]],Hoja2!$D$4:$H$23,2,0)</f>
        <v>20</v>
      </c>
      <c r="N267" s="1" t="str">
        <f>+VLOOKUP(LeyCC[[#This Row],[Clave]],Hoja2!$D$4:$H$23,5,0)</f>
        <v>No Contiene</v>
      </c>
    </row>
    <row r="268" spans="1:14" ht="60" x14ac:dyDescent="0.3">
      <c r="A268" s="2" t="s">
        <v>360</v>
      </c>
      <c r="B268" s="2" t="s">
        <v>359</v>
      </c>
      <c r="D268" s="2" t="s">
        <v>442</v>
      </c>
      <c r="E268" s="2" t="s">
        <v>354</v>
      </c>
      <c r="F268" s="2" t="s">
        <v>442</v>
      </c>
      <c r="G268" s="3">
        <v>8</v>
      </c>
      <c r="H268" s="1" t="s">
        <v>525</v>
      </c>
      <c r="I268" s="1" t="str">
        <f>+LeyCC[[#This Row],[Artículo]]&amp;" ["&amp;LeyCC[[#This Row],[letra/número]]&amp;"] "&amp;LeyCC[[#This Row],[Texto Artículo]]</f>
        <v>Artículo 46 [8] 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v>
      </c>
      <c r="J268" s="1" t="s">
        <v>453</v>
      </c>
      <c r="K268" s="9" t="s">
        <v>462</v>
      </c>
      <c r="L268" s="1" t="str">
        <f>+LeyCC[[#This Row],[Título]]&amp;"-"&amp;LeyCC[[#This Row],[Párrafo]]</f>
        <v>IX-</v>
      </c>
      <c r="M268" s="8" t="str">
        <f>+VLOOKUP(LeyCC[[#This Row],[Clave]],Hoja2!$D$4:$H$23,2,0)</f>
        <v>20</v>
      </c>
      <c r="N268" s="1" t="str">
        <f>+VLOOKUP(LeyCC[[#This Row],[Clave]],Hoja2!$D$4:$H$23,5,0)</f>
        <v>No Contiene</v>
      </c>
    </row>
    <row r="269" spans="1:14" ht="84" x14ac:dyDescent="0.3">
      <c r="A269" s="2" t="s">
        <v>360</v>
      </c>
      <c r="B269" s="2" t="s">
        <v>359</v>
      </c>
      <c r="D269" s="2" t="s">
        <v>442</v>
      </c>
      <c r="E269" s="2" t="s">
        <v>354</v>
      </c>
      <c r="F269" s="2" t="s">
        <v>442</v>
      </c>
      <c r="G269" s="3">
        <v>9</v>
      </c>
      <c r="H269" s="1" t="s">
        <v>526</v>
      </c>
      <c r="I269" s="1" t="str">
        <f>+LeyCC[[#This Row],[Artículo]]&amp;" ["&amp;LeyCC[[#This Row],[letra/número]]&amp;"] "&amp;LeyCC[[#This Row],[Texto Artículo]]</f>
        <v>Artículo 46 [9] 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v>
      </c>
      <c r="J269" s="1" t="s">
        <v>453</v>
      </c>
      <c r="K269" s="9" t="s">
        <v>462</v>
      </c>
      <c r="L269" s="1" t="str">
        <f>+LeyCC[[#This Row],[Título]]&amp;"-"&amp;LeyCC[[#This Row],[Párrafo]]</f>
        <v>IX-</v>
      </c>
      <c r="M269" s="8" t="str">
        <f>+VLOOKUP(LeyCC[[#This Row],[Clave]],Hoja2!$D$4:$H$23,2,0)</f>
        <v>20</v>
      </c>
      <c r="N269" s="1" t="str">
        <f>+VLOOKUP(LeyCC[[#This Row],[Clave]],Hoja2!$D$4:$H$23,5,0)</f>
        <v>No Contiene</v>
      </c>
    </row>
    <row r="270" spans="1:14" ht="36" x14ac:dyDescent="0.3">
      <c r="A270" s="2" t="s">
        <v>360</v>
      </c>
      <c r="B270" s="2" t="s">
        <v>359</v>
      </c>
      <c r="D270" s="2" t="s">
        <v>442</v>
      </c>
      <c r="E270" s="2" t="s">
        <v>354</v>
      </c>
      <c r="F270" s="2" t="s">
        <v>442</v>
      </c>
      <c r="G270" s="3">
        <v>10</v>
      </c>
      <c r="H270" s="1" t="s">
        <v>527</v>
      </c>
      <c r="I270" s="1" t="str">
        <f>+LeyCC[[#This Row],[Artículo]]&amp;" ["&amp;LeyCC[[#This Row],[letra/número]]&amp;"] "&amp;LeyCC[[#This Row],[Texto Artículo]]</f>
        <v>Artículo 46 [10] En el Título Final, reemplázase la denominación del Párrafo 2º, por la que sigue: "Del Consejo de Ministros para la Sustentabilidad y el Cambio Climático, Naturaleza y Funciones".</v>
      </c>
      <c r="J270" s="1" t="s">
        <v>453</v>
      </c>
      <c r="K270" s="9" t="s">
        <v>462</v>
      </c>
      <c r="L270" s="1" t="str">
        <f>+LeyCC[[#This Row],[Título]]&amp;"-"&amp;LeyCC[[#This Row],[Párrafo]]</f>
        <v>IX-</v>
      </c>
      <c r="M270" s="8" t="str">
        <f>+VLOOKUP(LeyCC[[#This Row],[Clave]],Hoja2!$D$4:$H$23,2,0)</f>
        <v>20</v>
      </c>
      <c r="N270" s="1" t="str">
        <f>+VLOOKUP(LeyCC[[#This Row],[Clave]],Hoja2!$D$4:$H$23,5,0)</f>
        <v>No Contiene</v>
      </c>
    </row>
    <row r="271" spans="1:14" ht="36" x14ac:dyDescent="0.3">
      <c r="A271" s="2" t="s">
        <v>360</v>
      </c>
      <c r="B271" s="2" t="s">
        <v>359</v>
      </c>
      <c r="D271" s="2" t="s">
        <v>442</v>
      </c>
      <c r="E271" s="2" t="s">
        <v>354</v>
      </c>
      <c r="F271" s="2" t="s">
        <v>442</v>
      </c>
      <c r="G271" s="3">
        <v>11</v>
      </c>
      <c r="H271" s="1" t="s">
        <v>528</v>
      </c>
      <c r="I271" s="1" t="str">
        <f>+LeyCC[[#This Row],[Artículo]]&amp;" ["&amp;LeyCC[[#This Row],[letra/número]]&amp;"] "&amp;LeyCC[[#This Row],[Texto Artículo]]</f>
        <v>Artículo 46 [11] En el Título Final, sustitúyese la denominación del Párrafo 4º, por la que sigue: "Del Consejo Nacional para la Sustentabilidad y el Cambio Climático y de los Consejos Consultivos Regionales".</v>
      </c>
      <c r="J271" s="1" t="s">
        <v>453</v>
      </c>
      <c r="K271" s="9" t="s">
        <v>462</v>
      </c>
      <c r="L271" s="1" t="str">
        <f>+LeyCC[[#This Row],[Título]]&amp;"-"&amp;LeyCC[[#This Row],[Párrafo]]</f>
        <v>IX-</v>
      </c>
      <c r="M271" s="8" t="str">
        <f>+VLOOKUP(LeyCC[[#This Row],[Clave]],Hoja2!$D$4:$H$23,2,0)</f>
        <v>20</v>
      </c>
      <c r="N271" s="1" t="str">
        <f>+VLOOKUP(LeyCC[[#This Row],[Clave]],Hoja2!$D$4:$H$23,5,0)</f>
        <v>No Contiene</v>
      </c>
    </row>
    <row r="272" spans="1:14" ht="84" x14ac:dyDescent="0.3">
      <c r="A272" s="2" t="s">
        <v>360</v>
      </c>
      <c r="B272" s="2" t="s">
        <v>359</v>
      </c>
      <c r="D272" s="2" t="s">
        <v>442</v>
      </c>
      <c r="E272" s="2" t="s">
        <v>354</v>
      </c>
      <c r="F272" s="2" t="s">
        <v>442</v>
      </c>
      <c r="G272" s="3">
        <v>12</v>
      </c>
      <c r="H272" s="1" t="s">
        <v>529</v>
      </c>
      <c r="I272" s="1" t="str">
        <f>+LeyCC[[#This Row],[Artículo]]&amp;" ["&amp;LeyCC[[#This Row],[letra/número]]&amp;"] "&amp;LeyCC[[#This Row],[Texto Artículo]]</f>
        <v>Artículo 46 [12] 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v>
      </c>
      <c r="J272" s="1" t="s">
        <v>453</v>
      </c>
      <c r="K272" s="9" t="s">
        <v>462</v>
      </c>
      <c r="L272" s="1" t="str">
        <f>+LeyCC[[#This Row],[Título]]&amp;"-"&amp;LeyCC[[#This Row],[Párrafo]]</f>
        <v>IX-</v>
      </c>
      <c r="M272" s="8" t="str">
        <f>+VLOOKUP(LeyCC[[#This Row],[Clave]],Hoja2!$D$4:$H$23,2,0)</f>
        <v>20</v>
      </c>
      <c r="N272" s="1" t="str">
        <f>+VLOOKUP(LeyCC[[#This Row],[Clave]],Hoja2!$D$4:$H$23,5,0)</f>
        <v>No Contiene</v>
      </c>
    </row>
    <row r="273" spans="1:14" ht="36" x14ac:dyDescent="0.3">
      <c r="A273" s="2" t="s">
        <v>360</v>
      </c>
      <c r="B273" s="2" t="s">
        <v>359</v>
      </c>
      <c r="D273" s="2" t="s">
        <v>442</v>
      </c>
      <c r="E273" s="2" t="s">
        <v>354</v>
      </c>
      <c r="F273" s="2" t="s">
        <v>442</v>
      </c>
      <c r="G273" s="3">
        <v>13</v>
      </c>
      <c r="H273" s="1" t="s">
        <v>530</v>
      </c>
      <c r="I273" s="1" t="str">
        <f>+LeyCC[[#This Row],[Artículo]]&amp;" ["&amp;LeyCC[[#This Row],[letra/número]]&amp;"] "&amp;LeyCC[[#This Row],[Texto Artículo]]</f>
        <v>Artículo 46 [13] Sustitúyese, en los artículos 72, 73 y 77, la expresión "Consejo de Ministros para la Sustentabilidad", por la frase "Consejo de Ministros para la Sustentabilidad y el Cambio Climático".</v>
      </c>
      <c r="J273" s="1" t="s">
        <v>453</v>
      </c>
      <c r="K273" s="9" t="s">
        <v>462</v>
      </c>
      <c r="L273" s="1" t="str">
        <f>+LeyCC[[#This Row],[Título]]&amp;"-"&amp;LeyCC[[#This Row],[Párrafo]]</f>
        <v>IX-</v>
      </c>
      <c r="M273" s="8" t="str">
        <f>+VLOOKUP(LeyCC[[#This Row],[Clave]],Hoja2!$D$4:$H$23,2,0)</f>
        <v>20</v>
      </c>
      <c r="N273" s="1" t="str">
        <f>+VLOOKUP(LeyCC[[#This Row],[Clave]],Hoja2!$D$4:$H$23,5,0)</f>
        <v>No Contiene</v>
      </c>
    </row>
    <row r="274" spans="1:14" ht="24" x14ac:dyDescent="0.3">
      <c r="A274" s="2" t="s">
        <v>360</v>
      </c>
      <c r="B274" s="2" t="s">
        <v>359</v>
      </c>
      <c r="D274" s="2" t="s">
        <v>442</v>
      </c>
      <c r="E274" s="2" t="s">
        <v>354</v>
      </c>
      <c r="F274" s="2" t="s">
        <v>442</v>
      </c>
      <c r="G274" s="3">
        <v>14</v>
      </c>
      <c r="H274" s="1" t="s">
        <v>531</v>
      </c>
      <c r="I274" s="1" t="str">
        <f>+LeyCC[[#This Row],[Artículo]]&amp;" ["&amp;LeyCC[[#This Row],[letra/número]]&amp;"] "&amp;LeyCC[[#This Row],[Texto Artículo]]</f>
        <v>Artículo 46 [14] Modifícase el artículo 76 de la siguiente manera:</v>
      </c>
      <c r="J274" s="1" t="s">
        <v>453</v>
      </c>
      <c r="K274" s="9" t="s">
        <v>462</v>
      </c>
      <c r="L274" s="1" t="str">
        <f>+LeyCC[[#This Row],[Título]]&amp;"-"&amp;LeyCC[[#This Row],[Párrafo]]</f>
        <v>IX-</v>
      </c>
      <c r="M274" s="8" t="str">
        <f>+VLOOKUP(LeyCC[[#This Row],[Clave]],Hoja2!$D$4:$H$23,2,0)</f>
        <v>20</v>
      </c>
      <c r="N274" s="1" t="str">
        <f>+VLOOKUP(LeyCC[[#This Row],[Clave]],Hoja2!$D$4:$H$23,5,0)</f>
        <v>No Contiene</v>
      </c>
    </row>
    <row r="275" spans="1:14" ht="36" x14ac:dyDescent="0.3">
      <c r="A275" s="2" t="s">
        <v>360</v>
      </c>
      <c r="B275" s="2" t="s">
        <v>359</v>
      </c>
      <c r="D275" s="2" t="s">
        <v>442</v>
      </c>
      <c r="E275" s="2" t="s">
        <v>354</v>
      </c>
      <c r="F275" s="2" t="s">
        <v>442</v>
      </c>
      <c r="G275" s="3" t="s">
        <v>534</v>
      </c>
      <c r="H275" s="1" t="s">
        <v>532</v>
      </c>
      <c r="I275" s="1" t="str">
        <f>+LeyCC[[#This Row],[Artículo]]&amp;" ["&amp;LeyCC[[#This Row],[letra/número]]&amp;"] "&amp;LeyCC[[#This Row],[Texto Artículo]]</f>
        <v>Artículo 46 [14a] Sustitúyese el encabezamiento del inciso primero, por el siguiente: "Artículo 76.- Habrá un Consejo Nacional para la Sustentabilidad y el Cambio Climático integrado por:".</v>
      </c>
      <c r="J275" s="1" t="s">
        <v>453</v>
      </c>
      <c r="K275" s="9" t="s">
        <v>462</v>
      </c>
      <c r="L275" s="1" t="str">
        <f>+LeyCC[[#This Row],[Título]]&amp;"-"&amp;LeyCC[[#This Row],[Párrafo]]</f>
        <v>IX-</v>
      </c>
      <c r="M275" s="8" t="str">
        <f>+VLOOKUP(LeyCC[[#This Row],[Clave]],Hoja2!$D$4:$H$23,2,0)</f>
        <v>20</v>
      </c>
      <c r="N275" s="1" t="str">
        <f>+VLOOKUP(LeyCC[[#This Row],[Clave]],Hoja2!$D$4:$H$23,5,0)</f>
        <v>No Contiene</v>
      </c>
    </row>
    <row r="276" spans="1:14" ht="36" x14ac:dyDescent="0.3">
      <c r="A276" s="2" t="s">
        <v>360</v>
      </c>
      <c r="B276" s="2" t="s">
        <v>359</v>
      </c>
      <c r="D276" s="2" t="s">
        <v>442</v>
      </c>
      <c r="E276" s="2" t="s">
        <v>354</v>
      </c>
      <c r="F276" s="2" t="s">
        <v>442</v>
      </c>
      <c r="G276" s="3" t="s">
        <v>535</v>
      </c>
      <c r="H276" s="1" t="s">
        <v>533</v>
      </c>
      <c r="I276" s="1" t="str">
        <f>+LeyCC[[#This Row],[Artículo]]&amp;" ["&amp;LeyCC[[#This Row],[letra/número]]&amp;"] "&amp;LeyCC[[#This Row],[Texto Artículo]]</f>
        <v>Artículo 46 [14b] Reemplázase el literal a) por el siguiente:
"a) Dos científicos, uno de los cuales será experto en materia de cambio climático, propuestos en quina por el Consejo de Rectores de las Universidades Chilenas.".</v>
      </c>
      <c r="J276" s="1" t="s">
        <v>453</v>
      </c>
      <c r="K276" s="9" t="s">
        <v>462</v>
      </c>
      <c r="L276" s="1" t="str">
        <f>+LeyCC[[#This Row],[Título]]&amp;"-"&amp;LeyCC[[#This Row],[Párrafo]]</f>
        <v>IX-</v>
      </c>
      <c r="M276" s="8" t="str">
        <f>+VLOOKUP(LeyCC[[#This Row],[Clave]],Hoja2!$D$4:$H$23,2,0)</f>
        <v>20</v>
      </c>
      <c r="N276" s="1" t="str">
        <f>+VLOOKUP(LeyCC[[#This Row],[Clave]],Hoja2!$D$4:$H$23,5,0)</f>
        <v>No Contiene</v>
      </c>
    </row>
    <row r="277" spans="1:14" ht="48" x14ac:dyDescent="0.3">
      <c r="A277" s="2" t="s">
        <v>360</v>
      </c>
      <c r="B277" s="2" t="s">
        <v>359</v>
      </c>
      <c r="D277" s="2" t="s">
        <v>442</v>
      </c>
      <c r="E277" s="2" t="s">
        <v>354</v>
      </c>
      <c r="F277" s="2" t="s">
        <v>442</v>
      </c>
      <c r="G277" s="3" t="s">
        <v>537</v>
      </c>
      <c r="H277" s="1" t="s">
        <v>536</v>
      </c>
      <c r="I277" s="1" t="str">
        <f>+LeyCC[[#This Row],[Artículo]]&amp;" ["&amp;LeyCC[[#This Row],[letra/número]]&amp;"] "&amp;LeyCC[[#This Row],[Texto Artículo]]</f>
        <v>Artículo 46 [14c] Sustitúyese el literal b) por el siguiente:
"b) Dos representantes de organizaciones no gubernamentales sin fines de lucro que tengan por objeto la protección del medio ambiente, uno de los cuales será experto en materia de cambio climático.".</v>
      </c>
      <c r="J277" s="1" t="s">
        <v>453</v>
      </c>
      <c r="K277" s="9" t="s">
        <v>462</v>
      </c>
      <c r="L277" s="1" t="str">
        <f>+LeyCC[[#This Row],[Título]]&amp;"-"&amp;LeyCC[[#This Row],[Párrafo]]</f>
        <v>IX-</v>
      </c>
      <c r="M277" s="8" t="str">
        <f>+VLOOKUP(LeyCC[[#This Row],[Clave]],Hoja2!$D$4:$H$23,2,0)</f>
        <v>20</v>
      </c>
      <c r="N277" s="1" t="str">
        <f>+VLOOKUP(LeyCC[[#This Row],[Clave]],Hoja2!$D$4:$H$23,5,0)</f>
        <v>No Contiene</v>
      </c>
    </row>
    <row r="278" spans="1:14" ht="24" x14ac:dyDescent="0.3">
      <c r="A278" s="2" t="s">
        <v>360</v>
      </c>
      <c r="B278" s="2" t="s">
        <v>359</v>
      </c>
      <c r="D278" s="2" t="s">
        <v>442</v>
      </c>
      <c r="E278" s="2" t="s">
        <v>354</v>
      </c>
      <c r="F278" s="2" t="s">
        <v>442</v>
      </c>
      <c r="G278" s="3" t="s">
        <v>538</v>
      </c>
      <c r="H278" s="1" t="s">
        <v>542</v>
      </c>
      <c r="I278" s="1" t="str">
        <f>+LeyCC[[#This Row],[Artículo]]&amp;" ["&amp;LeyCC[[#This Row],[letra/número]]&amp;"] "&amp;LeyCC[[#This Row],[Texto Artículo]]</f>
        <v>Artículo 46 [14d] Incorpórase, antes del punto y final del literal c), la siguiente expresión: ", uno de los cuales será experto en materia de cambio climático".</v>
      </c>
      <c r="J278" s="1" t="s">
        <v>453</v>
      </c>
      <c r="K278" s="9" t="s">
        <v>462</v>
      </c>
      <c r="L278" s="1" t="str">
        <f>+LeyCC[[#This Row],[Título]]&amp;"-"&amp;LeyCC[[#This Row],[Párrafo]]</f>
        <v>IX-</v>
      </c>
      <c r="M278" s="8" t="str">
        <f>+VLOOKUP(LeyCC[[#This Row],[Clave]],Hoja2!$D$4:$H$23,2,0)</f>
        <v>20</v>
      </c>
      <c r="N278" s="1" t="str">
        <f>+VLOOKUP(LeyCC[[#This Row],[Clave]],Hoja2!$D$4:$H$23,5,0)</f>
        <v>No Contiene</v>
      </c>
    </row>
    <row r="279" spans="1:14" ht="36" x14ac:dyDescent="0.3">
      <c r="A279" s="2" t="s">
        <v>360</v>
      </c>
      <c r="B279" s="2" t="s">
        <v>359</v>
      </c>
      <c r="D279" s="2" t="s">
        <v>442</v>
      </c>
      <c r="E279" s="2" t="s">
        <v>354</v>
      </c>
      <c r="F279" s="2" t="s">
        <v>442</v>
      </c>
      <c r="G279" s="3" t="s">
        <v>539</v>
      </c>
      <c r="H279" s="1" t="s">
        <v>543</v>
      </c>
      <c r="I279" s="1" t="str">
        <f>+LeyCC[[#This Row],[Artículo]]&amp;" ["&amp;LeyCC[[#This Row],[letra/número]]&amp;"] "&amp;LeyCC[[#This Row],[Texto Artículo]]</f>
        <v>Artículo 46 [14e] Reemplázase el literal d) por el siguiente:
"d) Dos representantes del empresariado, uno de los cuales pertenecerá al sector energía.".</v>
      </c>
      <c r="J279" s="1" t="s">
        <v>453</v>
      </c>
      <c r="K279" s="9" t="s">
        <v>462</v>
      </c>
      <c r="L279" s="1" t="str">
        <f>+LeyCC[[#This Row],[Título]]&amp;"-"&amp;LeyCC[[#This Row],[Párrafo]]</f>
        <v>IX-</v>
      </c>
      <c r="M279" s="8" t="str">
        <f>+VLOOKUP(LeyCC[[#This Row],[Clave]],Hoja2!$D$4:$H$23,2,0)</f>
        <v>20</v>
      </c>
      <c r="N279" s="1" t="str">
        <f>+VLOOKUP(LeyCC[[#This Row],[Clave]],Hoja2!$D$4:$H$23,5,0)</f>
        <v>No Contiene</v>
      </c>
    </row>
    <row r="280" spans="1:14" ht="36" x14ac:dyDescent="0.3">
      <c r="A280" s="2" t="s">
        <v>360</v>
      </c>
      <c r="B280" s="2" t="s">
        <v>359</v>
      </c>
      <c r="D280" s="2" t="s">
        <v>442</v>
      </c>
      <c r="E280" s="2" t="s">
        <v>354</v>
      </c>
      <c r="F280" s="2" t="s">
        <v>442</v>
      </c>
      <c r="G280" s="3" t="s">
        <v>540</v>
      </c>
      <c r="H280" s="1" t="s">
        <v>544</v>
      </c>
      <c r="I280" s="1" t="str">
        <f>+LeyCC[[#This Row],[Artículo]]&amp;" ["&amp;LeyCC[[#This Row],[letra/número]]&amp;"] "&amp;LeyCC[[#This Row],[Texto Artículo]]</f>
        <v>Artículo 46 [14f] Agrégase el siguiente literal final nuevo:
"g) Dos representantes de organizaciones de jóvenes que tengan por objeto la protección del medio ambiente.".</v>
      </c>
      <c r="J280" s="1" t="s">
        <v>453</v>
      </c>
      <c r="K280" s="9" t="s">
        <v>462</v>
      </c>
      <c r="L280" s="1" t="str">
        <f>+LeyCC[[#This Row],[Título]]&amp;"-"&amp;LeyCC[[#This Row],[Párrafo]]</f>
        <v>IX-</v>
      </c>
      <c r="M280" s="8" t="str">
        <f>+VLOOKUP(LeyCC[[#This Row],[Clave]],Hoja2!$D$4:$H$23,2,0)</f>
        <v>20</v>
      </c>
      <c r="N280" s="1" t="str">
        <f>+VLOOKUP(LeyCC[[#This Row],[Clave]],Hoja2!$D$4:$H$23,5,0)</f>
        <v>No Contiene</v>
      </c>
    </row>
    <row r="281" spans="1:14" ht="24" x14ac:dyDescent="0.3">
      <c r="A281" s="2" t="s">
        <v>360</v>
      </c>
      <c r="B281" s="2" t="s">
        <v>359</v>
      </c>
      <c r="D281" s="2" t="s">
        <v>442</v>
      </c>
      <c r="E281" s="2" t="s">
        <v>354</v>
      </c>
      <c r="F281" s="2" t="s">
        <v>442</v>
      </c>
      <c r="G281" s="3" t="s">
        <v>541</v>
      </c>
      <c r="H281" s="1" t="s">
        <v>545</v>
      </c>
      <c r="I281" s="1" t="str">
        <f>+LeyCC[[#This Row],[Artículo]]&amp;" ["&amp;LeyCC[[#This Row],[letra/número]]&amp;"] "&amp;LeyCC[[#This Row],[Texto Artículo]]</f>
        <v>Artículo 46 [14g] Intercálase en el inciso segundo, entre la palabra "nombrados" y la palabra "por", la frase "de manera paritaria".</v>
      </c>
      <c r="J281" s="1" t="s">
        <v>453</v>
      </c>
      <c r="K281" s="9" t="s">
        <v>462</v>
      </c>
      <c r="L281" s="1" t="str">
        <f>+LeyCC[[#This Row],[Título]]&amp;"-"&amp;LeyCC[[#This Row],[Párrafo]]</f>
        <v>IX-</v>
      </c>
      <c r="M281" s="8" t="str">
        <f>+VLOOKUP(LeyCC[[#This Row],[Clave]],Hoja2!$D$4:$H$23,2,0)</f>
        <v>20</v>
      </c>
      <c r="N281" s="1" t="str">
        <f>+VLOOKUP(LeyCC[[#This Row],[Clave]],Hoja2!$D$4:$H$23,5,0)</f>
        <v>No Contiene</v>
      </c>
    </row>
    <row r="282" spans="1:14" ht="96" x14ac:dyDescent="0.3">
      <c r="A282" s="2" t="s">
        <v>360</v>
      </c>
      <c r="B282" s="2" t="s">
        <v>359</v>
      </c>
      <c r="D282" s="2" t="s">
        <v>442</v>
      </c>
      <c r="E282" s="2" t="s">
        <v>354</v>
      </c>
      <c r="F282" s="2" t="s">
        <v>442</v>
      </c>
      <c r="G282" s="3">
        <v>15</v>
      </c>
      <c r="H282" s="1" t="s">
        <v>546</v>
      </c>
      <c r="I282" s="1" t="str">
        <f>+LeyCC[[#This Row],[Artículo]]&amp;" ["&amp;LeyCC[[#This Row],[letra/número]]&amp;"] "&amp;LeyCC[[#This Row],[Texto Artículo]]</f>
        <v>Artículo 46 [15] 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v>
      </c>
      <c r="J282" s="1" t="s">
        <v>453</v>
      </c>
      <c r="K282" s="9" t="s">
        <v>462</v>
      </c>
      <c r="L282" s="1" t="str">
        <f>+LeyCC[[#This Row],[Título]]&amp;"-"&amp;LeyCC[[#This Row],[Párrafo]]</f>
        <v>IX-</v>
      </c>
      <c r="M282" s="8" t="str">
        <f>+VLOOKUP(LeyCC[[#This Row],[Clave]],Hoja2!$D$4:$H$23,2,0)</f>
        <v>20</v>
      </c>
      <c r="N282" s="1" t="str">
        <f>+VLOOKUP(LeyCC[[#This Row],[Clave]],Hoja2!$D$4:$H$23,5,0)</f>
        <v>No Contiene</v>
      </c>
    </row>
    <row r="283" spans="1:14" ht="36" x14ac:dyDescent="0.3">
      <c r="A283" s="2" t="s">
        <v>360</v>
      </c>
      <c r="B283" s="2" t="s">
        <v>359</v>
      </c>
      <c r="D283" s="2" t="s">
        <v>442</v>
      </c>
      <c r="E283" s="2" t="s">
        <v>354</v>
      </c>
      <c r="F283" s="2" t="s">
        <v>442</v>
      </c>
      <c r="G283" s="3">
        <v>16</v>
      </c>
      <c r="H283" s="1" t="s">
        <v>547</v>
      </c>
      <c r="I283" s="1" t="str">
        <f>+LeyCC[[#This Row],[Artículo]]&amp;" ["&amp;LeyCC[[#This Row],[letra/número]]&amp;"] "&amp;LeyCC[[#This Row],[Texto Artículo]]</f>
        <v>Artículo 46 [16] Intercálase, en el artículo 77, a continuación de la expresión "patrimonio ambiental,", la siguiente frase: "instrumentos de gestión del cambio climático,".</v>
      </c>
      <c r="J283" s="1" t="s">
        <v>453</v>
      </c>
      <c r="K283" s="9" t="s">
        <v>462</v>
      </c>
      <c r="L283" s="1" t="str">
        <f>+LeyCC[[#This Row],[Título]]&amp;"-"&amp;LeyCC[[#This Row],[Párrafo]]</f>
        <v>IX-</v>
      </c>
      <c r="M283" s="8" t="str">
        <f>+VLOOKUP(LeyCC[[#This Row],[Clave]],Hoja2!$D$4:$H$23,2,0)</f>
        <v>20</v>
      </c>
      <c r="N283" s="1" t="str">
        <f>+VLOOKUP(LeyCC[[#This Row],[Clave]],Hoja2!$D$4:$H$23,5,0)</f>
        <v>No Contiene</v>
      </c>
    </row>
    <row r="284" spans="1:14" ht="24" x14ac:dyDescent="0.3">
      <c r="A284" s="2" t="s">
        <v>360</v>
      </c>
      <c r="B284" s="2" t="s">
        <v>359</v>
      </c>
      <c r="D284" s="2" t="s">
        <v>442</v>
      </c>
      <c r="E284" s="2" t="s">
        <v>354</v>
      </c>
      <c r="F284" s="2" t="s">
        <v>442</v>
      </c>
      <c r="G284" s="3">
        <v>17</v>
      </c>
      <c r="H284" s="1" t="s">
        <v>548</v>
      </c>
      <c r="I284" s="1" t="str">
        <f>+LeyCC[[#This Row],[Artículo]]&amp;" ["&amp;LeyCC[[#This Row],[letra/número]]&amp;"] "&amp;LeyCC[[#This Row],[Texto Artículo]]</f>
        <v>Artículo 46 [17] Incorpórase, en el inciso segundo del artículo 78, a continuación de la palabra "nombrados", la frase: "de manera paritaria".</v>
      </c>
      <c r="J284" s="1" t="s">
        <v>453</v>
      </c>
      <c r="K284" s="9" t="s">
        <v>462</v>
      </c>
      <c r="L284" s="1" t="str">
        <f>+LeyCC[[#This Row],[Título]]&amp;"-"&amp;LeyCC[[#This Row],[Párrafo]]</f>
        <v>IX-</v>
      </c>
      <c r="M284" s="8" t="str">
        <f>+VLOOKUP(LeyCC[[#This Row],[Clave]],Hoja2!$D$4:$H$23,2,0)</f>
        <v>20</v>
      </c>
      <c r="N284" s="1" t="str">
        <f>+VLOOKUP(LeyCC[[#This Row],[Clave]],Hoja2!$D$4:$H$23,5,0)</f>
        <v>No Contiene</v>
      </c>
    </row>
    <row r="285" spans="1:14" ht="36" x14ac:dyDescent="0.3">
      <c r="A285" s="2" t="s">
        <v>360</v>
      </c>
      <c r="B285" s="2" t="s">
        <v>359</v>
      </c>
      <c r="D285" s="2" t="s">
        <v>442</v>
      </c>
      <c r="E285" s="2" t="s">
        <v>549</v>
      </c>
      <c r="F285" s="2" t="s">
        <v>442</v>
      </c>
      <c r="H285" s="1" t="s">
        <v>550</v>
      </c>
      <c r="I285" s="1" t="str">
        <f>+LeyCC[[#This Row],[Artículo]]&amp;". "&amp;LeyCC[[#This Row],[Texto Artículo]]</f>
        <v>Artículo 47. Modificaciones en la ley N° 20.417. Modifícase el ARTÍCULO SEGUNDO de la ley N° 20.417, que crea la Superintendencia del Medio Ambiente y fija su ley orgánica, en el siguiente sentido:</v>
      </c>
      <c r="J285" s="1" t="s">
        <v>453</v>
      </c>
      <c r="K285" s="9" t="s">
        <v>462</v>
      </c>
      <c r="L285" s="1" t="str">
        <f>+LeyCC[[#This Row],[Título]]&amp;"-"&amp;LeyCC[[#This Row],[Párrafo]]</f>
        <v>IX-</v>
      </c>
      <c r="M285" s="8" t="str">
        <f>+VLOOKUP(LeyCC[[#This Row],[Clave]],Hoja2!$D$4:$H$23,2,0)</f>
        <v>20</v>
      </c>
      <c r="N285" s="1" t="str">
        <f>+VLOOKUP(LeyCC[[#This Row],[Clave]],Hoja2!$D$4:$H$23,5,0)</f>
        <v>No Contiene</v>
      </c>
    </row>
    <row r="286" spans="1:14" ht="216" x14ac:dyDescent="0.3">
      <c r="A286" s="2" t="s">
        <v>360</v>
      </c>
      <c r="B286" s="2" t="s">
        <v>359</v>
      </c>
      <c r="D286" s="2" t="s">
        <v>442</v>
      </c>
      <c r="E286" s="2" t="s">
        <v>549</v>
      </c>
      <c r="F286" s="2" t="s">
        <v>442</v>
      </c>
      <c r="G286" s="3">
        <v>1</v>
      </c>
      <c r="H286" s="1" t="s">
        <v>551</v>
      </c>
      <c r="I286" s="1" t="str">
        <f>+LeyCC[[#This Row],[Artículo]]&amp;" ["&amp;LeyCC[[#This Row],[letra/número]]&amp;"] "&amp;LeyCC[[#This Row],[Texto Artículo]]</f>
        <v>Artículo 47 [1] 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v>
      </c>
      <c r="J286" s="1" t="s">
        <v>453</v>
      </c>
      <c r="K286" s="9" t="s">
        <v>462</v>
      </c>
      <c r="L286" s="1" t="str">
        <f>+LeyCC[[#This Row],[Título]]&amp;"-"&amp;LeyCC[[#This Row],[Párrafo]]</f>
        <v>IX-</v>
      </c>
      <c r="M286" s="8" t="str">
        <f>+VLOOKUP(LeyCC[[#This Row],[Clave]],Hoja2!$D$4:$H$23,2,0)</f>
        <v>20</v>
      </c>
      <c r="N286" s="1" t="str">
        <f>+VLOOKUP(LeyCC[[#This Row],[Clave]],Hoja2!$D$4:$H$23,5,0)</f>
        <v>No Contiene</v>
      </c>
    </row>
    <row r="287" spans="1:14" ht="36" x14ac:dyDescent="0.3">
      <c r="A287" s="2" t="s">
        <v>360</v>
      </c>
      <c r="B287" s="2" t="s">
        <v>359</v>
      </c>
      <c r="D287" s="2" t="s">
        <v>442</v>
      </c>
      <c r="E287" s="2" t="s">
        <v>549</v>
      </c>
      <c r="F287" s="2" t="s">
        <v>442</v>
      </c>
      <c r="G287" s="3">
        <v>2</v>
      </c>
      <c r="H287" s="1" t="s">
        <v>552</v>
      </c>
      <c r="I287" s="1" t="str">
        <f>+LeyCC[[#This Row],[Artículo]]&amp;" ["&amp;LeyCC[[#This Row],[letra/número]]&amp;"] "&amp;LeyCC[[#This Row],[Texto Artículo]]</f>
        <v>Artículo 47 [2] Reemplázase el literal h) del artículo 35 por el siguiente:
"h) El incumplimiento de las Normas de Emisión y de las Normas de Emisión de Gases de Efecto Invernadero.".</v>
      </c>
      <c r="J287" s="1" t="s">
        <v>453</v>
      </c>
      <c r="K287" s="9" t="s">
        <v>462</v>
      </c>
      <c r="L287" s="1" t="str">
        <f>+LeyCC[[#This Row],[Título]]&amp;"-"&amp;LeyCC[[#This Row],[Párrafo]]</f>
        <v>IX-</v>
      </c>
      <c r="M287" s="8" t="str">
        <f>+VLOOKUP(LeyCC[[#This Row],[Clave]],Hoja2!$D$4:$H$23,2,0)</f>
        <v>20</v>
      </c>
      <c r="N287" s="1" t="str">
        <f>+VLOOKUP(LeyCC[[#This Row],[Clave]],Hoja2!$D$4:$H$23,5,0)</f>
        <v>No Contiene</v>
      </c>
    </row>
    <row r="288" spans="1:14" ht="24" x14ac:dyDescent="0.3">
      <c r="A288" s="2" t="s">
        <v>360</v>
      </c>
      <c r="B288" s="2" t="s">
        <v>359</v>
      </c>
      <c r="D288" s="2" t="s">
        <v>442</v>
      </c>
      <c r="E288" s="2" t="s">
        <v>553</v>
      </c>
      <c r="F288" s="2" t="s">
        <v>442</v>
      </c>
      <c r="H288" s="1" t="s">
        <v>554</v>
      </c>
      <c r="I288" s="1" t="str">
        <f>+LeyCC[[#This Row],[Artículo]]&amp;". "&amp;LeyCC[[#This Row],[Texto Artículo]]</f>
        <v>Artículo 48. Modificaciones en la ley N° 20.600. Introdúcense las siguientes enmiendas en la ley N° 20.600, que Crea los Tribunales Ambientales:</v>
      </c>
      <c r="J288" s="1" t="s">
        <v>453</v>
      </c>
      <c r="K288" s="9" t="s">
        <v>462</v>
      </c>
      <c r="L288" s="1" t="str">
        <f>+LeyCC[[#This Row],[Título]]&amp;"-"&amp;LeyCC[[#This Row],[Párrafo]]</f>
        <v>IX-</v>
      </c>
      <c r="M288" s="8" t="str">
        <f>+VLOOKUP(LeyCC[[#This Row],[Clave]],Hoja2!$D$4:$H$23,2,0)</f>
        <v>20</v>
      </c>
      <c r="N288" s="1" t="str">
        <f>+VLOOKUP(LeyCC[[#This Row],[Clave]],Hoja2!$D$4:$H$23,5,0)</f>
        <v>No Contiene</v>
      </c>
    </row>
    <row r="289" spans="1:14" ht="144" x14ac:dyDescent="0.3">
      <c r="A289" s="2" t="s">
        <v>360</v>
      </c>
      <c r="B289" s="2" t="s">
        <v>359</v>
      </c>
      <c r="D289" s="2" t="s">
        <v>442</v>
      </c>
      <c r="E289" s="2" t="s">
        <v>553</v>
      </c>
      <c r="F289" s="2" t="s">
        <v>442</v>
      </c>
      <c r="G289" s="3">
        <v>1</v>
      </c>
      <c r="H289" s="1" t="s">
        <v>555</v>
      </c>
      <c r="I289" s="1" t="str">
        <f>+LeyCC[[#This Row],[Artículo]]&amp;" ["&amp;LeyCC[[#This Row],[letra/número]]&amp;"] "&amp;LeyCC[[#This Row],[Texto Artículo]]</f>
        <v>Artículo 48 [1] 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v>
      </c>
      <c r="J289" s="1" t="s">
        <v>453</v>
      </c>
      <c r="K289" s="9" t="s">
        <v>462</v>
      </c>
      <c r="L289" s="1" t="str">
        <f>+LeyCC[[#This Row],[Título]]&amp;"-"&amp;LeyCC[[#This Row],[Párrafo]]</f>
        <v>IX-</v>
      </c>
      <c r="M289" s="8" t="str">
        <f>+VLOOKUP(LeyCC[[#This Row],[Clave]],Hoja2!$D$4:$H$23,2,0)</f>
        <v>20</v>
      </c>
      <c r="N289" s="1" t="str">
        <f>+VLOOKUP(LeyCC[[#This Row],[Clave]],Hoja2!$D$4:$H$23,5,0)</f>
        <v>No Contiene</v>
      </c>
    </row>
    <row r="290" spans="1:14" ht="60" x14ac:dyDescent="0.3">
      <c r="A290" s="2" t="s">
        <v>360</v>
      </c>
      <c r="B290" s="2" t="s">
        <v>359</v>
      </c>
      <c r="D290" s="2" t="s">
        <v>442</v>
      </c>
      <c r="E290" s="2" t="s">
        <v>553</v>
      </c>
      <c r="F290" s="2" t="s">
        <v>442</v>
      </c>
      <c r="G290" s="3">
        <v>2</v>
      </c>
      <c r="H290" s="1" t="s">
        <v>556</v>
      </c>
      <c r="I290" s="1" t="str">
        <f>+LeyCC[[#This Row],[Artículo]]&amp;" ["&amp;LeyCC[[#This Row],[letra/número]]&amp;"] "&amp;LeyCC[[#This Row],[Texto Artículo]]</f>
        <v>Artículo 48 [2] 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v>
      </c>
      <c r="J290" s="1" t="s">
        <v>453</v>
      </c>
      <c r="K290" s="9" t="s">
        <v>462</v>
      </c>
      <c r="L290" s="1" t="str">
        <f>+LeyCC[[#This Row],[Título]]&amp;"-"&amp;LeyCC[[#This Row],[Párrafo]]</f>
        <v>IX-</v>
      </c>
      <c r="M290" s="8" t="str">
        <f>+VLOOKUP(LeyCC[[#This Row],[Clave]],Hoja2!$D$4:$H$23,2,0)</f>
        <v>20</v>
      </c>
      <c r="N290" s="1" t="str">
        <f>+VLOOKUP(LeyCC[[#This Row],[Clave]],Hoja2!$D$4:$H$23,5,0)</f>
        <v>No Contiene</v>
      </c>
    </row>
    <row r="291" spans="1:14" ht="24" x14ac:dyDescent="0.3">
      <c r="A291" s="2" t="s">
        <v>360</v>
      </c>
      <c r="B291" s="2" t="s">
        <v>359</v>
      </c>
      <c r="D291" s="2" t="s">
        <v>442</v>
      </c>
      <c r="E291" s="2" t="s">
        <v>553</v>
      </c>
      <c r="F291" s="2" t="s">
        <v>442</v>
      </c>
      <c r="G291" s="3">
        <v>3</v>
      </c>
      <c r="H291" s="1" t="s">
        <v>557</v>
      </c>
      <c r="I291" s="1" t="str">
        <f>+LeyCC[[#This Row],[Artículo]]&amp;" ["&amp;LeyCC[[#This Row],[letra/número]]&amp;"] "&amp;LeyCC[[#This Row],[Texto Artículo]]</f>
        <v>Artículo 48 [3] Reemplázase, en el inciso tercero del artículo 26, la expresión "y 8)" por ", 8), 9) y 10)".</v>
      </c>
      <c r="J291" s="1" t="s">
        <v>453</v>
      </c>
      <c r="K291" s="9" t="s">
        <v>462</v>
      </c>
      <c r="L291" s="1" t="str">
        <f>+LeyCC[[#This Row],[Título]]&amp;"-"&amp;LeyCC[[#This Row],[Párrafo]]</f>
        <v>IX-</v>
      </c>
      <c r="M291" s="8" t="str">
        <f>+VLOOKUP(LeyCC[[#This Row],[Clave]],Hoja2!$D$4:$H$23,2,0)</f>
        <v>20</v>
      </c>
      <c r="N291" s="1" t="str">
        <f>+VLOOKUP(LeyCC[[#This Row],[Clave]],Hoja2!$D$4:$H$23,5,0)</f>
        <v>No Contiene</v>
      </c>
    </row>
    <row r="292" spans="1:14" ht="48" x14ac:dyDescent="0.3">
      <c r="A292" s="2" t="s">
        <v>360</v>
      </c>
      <c r="B292" s="2" t="s">
        <v>359</v>
      </c>
      <c r="D292" s="2" t="s">
        <v>442</v>
      </c>
      <c r="E292" s="2" t="s">
        <v>558</v>
      </c>
      <c r="F292" s="2" t="s">
        <v>442</v>
      </c>
      <c r="H292" s="1" t="s">
        <v>559</v>
      </c>
      <c r="I292" s="1" t="str">
        <f>+LeyCC[[#This Row],[Artículo]]&amp;". "&amp;LeyCC[[#This Row],[Texto Artículo]]</f>
        <v>Artículo 49. Modifícase el decreto con fuerza de ley N° 1, del Ministerio del Interior, de 2005, que fija el texto refundido, coordinado y sistematizado de la ley N° 19.175, orgánica constitucional sobre Gobierno y Administración Regional, de la manera que sigue:</v>
      </c>
      <c r="J292" s="1" t="s">
        <v>453</v>
      </c>
      <c r="K292" s="9" t="s">
        <v>462</v>
      </c>
      <c r="L292" s="1" t="str">
        <f>+LeyCC[[#This Row],[Título]]&amp;"-"&amp;LeyCC[[#This Row],[Párrafo]]</f>
        <v>IX-</v>
      </c>
      <c r="M292" s="8" t="str">
        <f>+VLOOKUP(LeyCC[[#This Row],[Clave]],Hoja2!$D$4:$H$23,2,0)</f>
        <v>20</v>
      </c>
      <c r="N292" s="1" t="str">
        <f>+VLOOKUP(LeyCC[[#This Row],[Clave]],Hoja2!$D$4:$H$23,5,0)</f>
        <v>No Contiene</v>
      </c>
    </row>
    <row r="293" spans="1:14" ht="48" x14ac:dyDescent="0.3">
      <c r="A293" s="2" t="s">
        <v>360</v>
      </c>
      <c r="B293" s="2" t="s">
        <v>359</v>
      </c>
      <c r="D293" s="2" t="s">
        <v>442</v>
      </c>
      <c r="E293" s="2" t="s">
        <v>558</v>
      </c>
      <c r="F293" s="2" t="s">
        <v>442</v>
      </c>
      <c r="G293" s="3">
        <v>1</v>
      </c>
      <c r="H293" s="1" t="s">
        <v>560</v>
      </c>
      <c r="I293" s="1" t="str">
        <f>+LeyCC[[#This Row],[Artículo]]&amp;" ["&amp;LeyCC[[#This Row],[letra/número]]&amp;"] "&amp;LeyCC[[#This Row],[Texto Artículo]]</f>
        <v>Artículo 49 [1] En el artículo 16, incorpórase la siguiente letra o), nueva:
"o) Coparticipar con el Comité Regional para el cambio climático en la elaboración y aprobación de los instrumentos para la gestión del cambio climático a nivel regional.".</v>
      </c>
      <c r="J293" s="1" t="s">
        <v>453</v>
      </c>
      <c r="K293" s="9" t="s">
        <v>462</v>
      </c>
      <c r="L293" s="1" t="str">
        <f>+LeyCC[[#This Row],[Título]]&amp;"-"&amp;LeyCC[[#This Row],[Párrafo]]</f>
        <v>IX-</v>
      </c>
      <c r="M293" s="8" t="str">
        <f>+VLOOKUP(LeyCC[[#This Row],[Clave]],Hoja2!$D$4:$H$23,2,0)</f>
        <v>20</v>
      </c>
      <c r="N293" s="1" t="str">
        <f>+VLOOKUP(LeyCC[[#This Row],[Clave]],Hoja2!$D$4:$H$23,5,0)</f>
        <v>No Contiene</v>
      </c>
    </row>
    <row r="294" spans="1:14" ht="96" x14ac:dyDescent="0.3">
      <c r="A294" s="2" t="s">
        <v>360</v>
      </c>
      <c r="B294" s="2" t="s">
        <v>359</v>
      </c>
      <c r="D294" s="2" t="s">
        <v>442</v>
      </c>
      <c r="E294" s="2" t="s">
        <v>558</v>
      </c>
      <c r="F294" s="2" t="s">
        <v>442</v>
      </c>
      <c r="G294" s="3">
        <v>2</v>
      </c>
      <c r="H294" s="1" t="s">
        <v>561</v>
      </c>
      <c r="I294" s="1" t="str">
        <f>+LeyCC[[#This Row],[Artículo]]&amp;" ["&amp;LeyCC[[#This Row],[letra/número]]&amp;"] "&amp;LeyCC[[#This Row],[Texto Artículo]]</f>
        <v>Artículo 49 [2] 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v>
      </c>
      <c r="J294" s="1" t="s">
        <v>453</v>
      </c>
      <c r="K294" s="9" t="s">
        <v>462</v>
      </c>
      <c r="L294" s="1" t="str">
        <f>+LeyCC[[#This Row],[Título]]&amp;"-"&amp;LeyCC[[#This Row],[Párrafo]]</f>
        <v>IX-</v>
      </c>
      <c r="M294" s="8" t="str">
        <f>+VLOOKUP(LeyCC[[#This Row],[Clave]],Hoja2!$D$4:$H$23,2,0)</f>
        <v>20</v>
      </c>
      <c r="N294" s="1" t="str">
        <f>+VLOOKUP(LeyCC[[#This Row],[Clave]],Hoja2!$D$4:$H$23,5,0)</f>
        <v>No Contiene</v>
      </c>
    </row>
    <row r="295" spans="1:14" ht="48" x14ac:dyDescent="0.3">
      <c r="A295" s="2" t="s">
        <v>360</v>
      </c>
      <c r="B295" s="2" t="s">
        <v>359</v>
      </c>
      <c r="D295" s="2" t="s">
        <v>442</v>
      </c>
      <c r="E295" s="2" t="s">
        <v>558</v>
      </c>
      <c r="F295" s="2" t="s">
        <v>442</v>
      </c>
      <c r="G295" s="3">
        <v>3</v>
      </c>
      <c r="H295" s="1" t="s">
        <v>562</v>
      </c>
      <c r="I295" s="1" t="str">
        <f>+LeyCC[[#This Row],[Artículo]]&amp;" ["&amp;LeyCC[[#This Row],[letra/número]]&amp;"] "&amp;LeyCC[[#This Row],[Texto Artículo]]</f>
        <v>Artículo 49 [3] En el artículo 20, incorpórase la siguiente letra m), nueva:
"m) Coparticipar con el Comité Regional para el cambio climático en la elaboración y aprobación de los instrumentos para la gestión del cambio climático a nivel regional.".</v>
      </c>
      <c r="J295" s="1" t="s">
        <v>453</v>
      </c>
      <c r="K295" s="9" t="s">
        <v>462</v>
      </c>
      <c r="L295" s="1" t="str">
        <f>+LeyCC[[#This Row],[Título]]&amp;"-"&amp;LeyCC[[#This Row],[Párrafo]]</f>
        <v>IX-</v>
      </c>
      <c r="M295" s="8" t="str">
        <f>+VLOOKUP(LeyCC[[#This Row],[Clave]],Hoja2!$D$4:$H$23,2,0)</f>
        <v>20</v>
      </c>
      <c r="N295" s="1" t="str">
        <f>+VLOOKUP(LeyCC[[#This Row],[Clave]],Hoja2!$D$4:$H$23,5,0)</f>
        <v>No Contiene</v>
      </c>
    </row>
    <row r="296" spans="1:14" ht="156" x14ac:dyDescent="0.3">
      <c r="A296" s="2" t="s">
        <v>360</v>
      </c>
      <c r="B296" s="2" t="s">
        <v>359</v>
      </c>
      <c r="D296" s="2" t="s">
        <v>442</v>
      </c>
      <c r="E296" s="2" t="s">
        <v>564</v>
      </c>
      <c r="F296" s="2" t="s">
        <v>442</v>
      </c>
      <c r="H296" s="1" t="s">
        <v>563</v>
      </c>
      <c r="I296" s="1" t="str">
        <f>+LeyCC[[#This Row],[Artículo]]&amp;". "&amp;LeyCC[[#This Row],[Texto Artículo]]</f>
        <v>Artículo 50. 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v>
      </c>
      <c r="J296" s="1" t="s">
        <v>453</v>
      </c>
      <c r="K296" s="9" t="s">
        <v>462</v>
      </c>
      <c r="L296" s="1" t="str">
        <f>+LeyCC[[#This Row],[Título]]&amp;"-"&amp;LeyCC[[#This Row],[Párrafo]]</f>
        <v>IX-</v>
      </c>
      <c r="M296" s="8" t="str">
        <f>+VLOOKUP(LeyCC[[#This Row],[Clave]],Hoja2!$D$4:$H$23,2,0)</f>
        <v>20</v>
      </c>
      <c r="N296" s="1" t="str">
        <f>+VLOOKUP(LeyCC[[#This Row],[Clave]],Hoja2!$D$4:$H$23,5,0)</f>
        <v>No Contiene</v>
      </c>
    </row>
    <row r="297" spans="1:14" ht="120" x14ac:dyDescent="0.3">
      <c r="A297" s="2" t="s">
        <v>360</v>
      </c>
      <c r="B297" s="2" t="s">
        <v>359</v>
      </c>
      <c r="D297" s="2" t="s">
        <v>442</v>
      </c>
      <c r="E297" s="2" t="s">
        <v>565</v>
      </c>
      <c r="F297" s="2" t="s">
        <v>442</v>
      </c>
      <c r="H297" s="1" t="s">
        <v>568</v>
      </c>
      <c r="I297" s="1" t="str">
        <f>+LeyCC[[#This Row],[Artículo]]&amp;". "&amp;LeyCC[[#This Row],[Texto Artículo]]</f>
        <v>Artículo 51. 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v>
      </c>
      <c r="J297" s="1" t="s">
        <v>453</v>
      </c>
      <c r="K297" s="9" t="s">
        <v>462</v>
      </c>
      <c r="L297" s="1" t="str">
        <f>+LeyCC[[#This Row],[Título]]&amp;"-"&amp;LeyCC[[#This Row],[Párrafo]]</f>
        <v>IX-</v>
      </c>
      <c r="M297" s="8" t="str">
        <f>+VLOOKUP(LeyCC[[#This Row],[Clave]],Hoja2!$D$4:$H$23,2,0)</f>
        <v>20</v>
      </c>
      <c r="N297" s="1" t="str">
        <f>+VLOOKUP(LeyCC[[#This Row],[Clave]],Hoja2!$D$4:$H$23,5,0)</f>
        <v>No Contiene</v>
      </c>
    </row>
    <row r="298" spans="1:14" ht="108" x14ac:dyDescent="0.3">
      <c r="A298" s="2" t="s">
        <v>360</v>
      </c>
      <c r="B298" s="2" t="s">
        <v>359</v>
      </c>
      <c r="D298" s="2" t="s">
        <v>442</v>
      </c>
      <c r="E298" s="2" t="s">
        <v>566</v>
      </c>
      <c r="F298" s="2" t="s">
        <v>442</v>
      </c>
      <c r="H298" s="1" t="s">
        <v>569</v>
      </c>
      <c r="I298" s="1" t="str">
        <f>+LeyCC[[#This Row],[Artículo]]&amp;". "&amp;LeyCC[[#This Row],[Texto Artículo]]</f>
        <v>Artículo 52. 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v>
      </c>
      <c r="J298" s="1" t="s">
        <v>453</v>
      </c>
      <c r="K298" s="9" t="s">
        <v>462</v>
      </c>
      <c r="L298" s="1" t="str">
        <f>+LeyCC[[#This Row],[Título]]&amp;"-"&amp;LeyCC[[#This Row],[Párrafo]]</f>
        <v>IX-</v>
      </c>
      <c r="M298" s="8" t="str">
        <f>+VLOOKUP(LeyCC[[#This Row],[Clave]],Hoja2!$D$4:$H$23,2,0)</f>
        <v>20</v>
      </c>
      <c r="N298" s="1" t="str">
        <f>+VLOOKUP(LeyCC[[#This Row],[Clave]],Hoja2!$D$4:$H$23,5,0)</f>
        <v>No Contiene</v>
      </c>
    </row>
    <row r="299" spans="1:14" ht="24" x14ac:dyDescent="0.3">
      <c r="A299" s="2" t="s">
        <v>360</v>
      </c>
      <c r="B299" s="2" t="s">
        <v>359</v>
      </c>
      <c r="D299" s="2" t="s">
        <v>442</v>
      </c>
      <c r="E299" s="2" t="s">
        <v>567</v>
      </c>
      <c r="F299" s="2" t="s">
        <v>442</v>
      </c>
      <c r="H299" s="1" t="s">
        <v>570</v>
      </c>
      <c r="I299" s="1" t="str">
        <f>+LeyCC[[#This Row],[Artículo]]&amp;". "&amp;LeyCC[[#This Row],[Texto Artículo]]</f>
        <v>Artículo 53. Modifícase la ley N° 20.530, que crea el Ministerio de Desarrollo Social y Familia, de la manera que sigue:</v>
      </c>
      <c r="J299" s="1" t="s">
        <v>453</v>
      </c>
      <c r="K299" s="9" t="s">
        <v>462</v>
      </c>
      <c r="L299" s="1" t="str">
        <f>+LeyCC[[#This Row],[Título]]&amp;"-"&amp;LeyCC[[#This Row],[Párrafo]]</f>
        <v>IX-</v>
      </c>
      <c r="M299" s="8" t="str">
        <f>+VLOOKUP(LeyCC[[#This Row],[Clave]],Hoja2!$D$4:$H$23,2,0)</f>
        <v>20</v>
      </c>
      <c r="N299" s="1" t="str">
        <f>+VLOOKUP(LeyCC[[#This Row],[Clave]],Hoja2!$D$4:$H$23,5,0)</f>
        <v>No Contiene</v>
      </c>
    </row>
    <row r="300" spans="1:14" ht="84" x14ac:dyDescent="0.3">
      <c r="A300" s="2" t="s">
        <v>360</v>
      </c>
      <c r="B300" s="2" t="s">
        <v>359</v>
      </c>
      <c r="D300" s="2" t="s">
        <v>442</v>
      </c>
      <c r="E300" s="2" t="s">
        <v>567</v>
      </c>
      <c r="F300" s="2" t="s">
        <v>442</v>
      </c>
      <c r="G300" s="3">
        <v>1</v>
      </c>
      <c r="H300" s="1" t="s">
        <v>571</v>
      </c>
      <c r="I300" s="1" t="str">
        <f>+LeyCC[[#This Row],[Artículo]]&amp;" ["&amp;LeyCC[[#This Row],[letra/número]]&amp;"] "&amp;LeyCC[[#This Row],[Texto Artículo]]</f>
        <v>Artículo 53 [1] 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v>
      </c>
      <c r="J300" s="1" t="s">
        <v>453</v>
      </c>
      <c r="K300" s="9" t="s">
        <v>462</v>
      </c>
      <c r="L300" s="1" t="str">
        <f>+LeyCC[[#This Row],[Título]]&amp;"-"&amp;LeyCC[[#This Row],[Párrafo]]</f>
        <v>IX-</v>
      </c>
      <c r="M300" s="8" t="str">
        <f>+VLOOKUP(LeyCC[[#This Row],[Clave]],Hoja2!$D$4:$H$23,2,0)</f>
        <v>20</v>
      </c>
      <c r="N300" s="1" t="str">
        <f>+VLOOKUP(LeyCC[[#This Row],[Clave]],Hoja2!$D$4:$H$23,5,0)</f>
        <v>No Contiene</v>
      </c>
    </row>
    <row r="301" spans="1:14" ht="24" x14ac:dyDescent="0.3">
      <c r="A301" s="2" t="s">
        <v>360</v>
      </c>
      <c r="B301" s="2" t="s">
        <v>359</v>
      </c>
      <c r="D301" s="2" t="s">
        <v>442</v>
      </c>
      <c r="E301" s="2" t="s">
        <v>567</v>
      </c>
      <c r="F301" s="2" t="s">
        <v>442</v>
      </c>
      <c r="G301" s="3">
        <v>2</v>
      </c>
      <c r="H301" s="1" t="s">
        <v>572</v>
      </c>
      <c r="I301" s="1" t="str">
        <f>+LeyCC[[#This Row],[Artículo]]&amp;" ["&amp;LeyCC[[#This Row],[letra/número]]&amp;"] "&amp;LeyCC[[#This Row],[Texto Artículo]]</f>
        <v>Artículo 53 [2] En la letra g) del artículo 3°:</v>
      </c>
      <c r="J301" s="1" t="s">
        <v>453</v>
      </c>
      <c r="K301" s="9" t="s">
        <v>462</v>
      </c>
      <c r="L301" s="1" t="str">
        <f>+LeyCC[[#This Row],[Título]]&amp;"-"&amp;LeyCC[[#This Row],[Párrafo]]</f>
        <v>IX-</v>
      </c>
      <c r="M301" s="8" t="str">
        <f>+VLOOKUP(LeyCC[[#This Row],[Clave]],Hoja2!$D$4:$H$23,2,0)</f>
        <v>20</v>
      </c>
      <c r="N301" s="1" t="str">
        <f>+VLOOKUP(LeyCC[[#This Row],[Clave]],Hoja2!$D$4:$H$23,5,0)</f>
        <v>No Contiene</v>
      </c>
    </row>
    <row r="302" spans="1:14" ht="156" x14ac:dyDescent="0.3">
      <c r="A302" s="2" t="s">
        <v>360</v>
      </c>
      <c r="B302" s="2" t="s">
        <v>359</v>
      </c>
      <c r="D302" s="2" t="s">
        <v>442</v>
      </c>
      <c r="E302" s="2" t="s">
        <v>567</v>
      </c>
      <c r="F302" s="2" t="s">
        <v>442</v>
      </c>
      <c r="G302" s="3" t="s">
        <v>414</v>
      </c>
      <c r="H302" s="1" t="s">
        <v>573</v>
      </c>
      <c r="I302" s="1" t="str">
        <f>+LeyCC[[#This Row],[Artículo]]&amp;" ["&amp;LeyCC[[#This Row],[letra/número]]&amp;"] "&amp;LeyCC[[#This Row],[Texto Artículo]]</f>
        <v>Artículo 53 [2a] 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v>
      </c>
      <c r="J302" s="1" t="s">
        <v>453</v>
      </c>
      <c r="K302" s="9" t="s">
        <v>462</v>
      </c>
      <c r="L302" s="1" t="str">
        <f>+LeyCC[[#This Row],[Título]]&amp;"-"&amp;LeyCC[[#This Row],[Párrafo]]</f>
        <v>IX-</v>
      </c>
      <c r="M302" s="8" t="str">
        <f>+VLOOKUP(LeyCC[[#This Row],[Clave]],Hoja2!$D$4:$H$23,2,0)</f>
        <v>20</v>
      </c>
      <c r="N302" s="1" t="str">
        <f>+VLOOKUP(LeyCC[[#This Row],[Clave]],Hoja2!$D$4:$H$23,5,0)</f>
        <v>No Contiene</v>
      </c>
    </row>
    <row r="303" spans="1:14" ht="168" x14ac:dyDescent="0.3">
      <c r="A303" s="2" t="s">
        <v>360</v>
      </c>
      <c r="B303" s="2" t="s">
        <v>359</v>
      </c>
      <c r="D303" s="2" t="s">
        <v>442</v>
      </c>
      <c r="E303" s="2" t="s">
        <v>567</v>
      </c>
      <c r="F303" s="2" t="s">
        <v>442</v>
      </c>
      <c r="G303" s="3" t="s">
        <v>415</v>
      </c>
      <c r="H303" s="1" t="s">
        <v>574</v>
      </c>
      <c r="I303" s="1" t="str">
        <f>+LeyCC[[#This Row],[Artículo]]&amp;" ["&amp;LeyCC[[#This Row],[letra/número]]&amp;"] "&amp;LeyCC[[#This Row],[Texto Artículo]]</f>
        <v>Artículo 53 [2b] 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v>
      </c>
      <c r="J303" s="1" t="s">
        <v>453</v>
      </c>
      <c r="K303" s="9" t="s">
        <v>462</v>
      </c>
      <c r="L303" s="1" t="str">
        <f>+LeyCC[[#This Row],[Título]]&amp;"-"&amp;LeyCC[[#This Row],[Párrafo]]</f>
        <v>IX-</v>
      </c>
      <c r="M303" s="8" t="str">
        <f>+VLOOKUP(LeyCC[[#This Row],[Clave]],Hoja2!$D$4:$H$23,2,0)</f>
        <v>20</v>
      </c>
      <c r="N303" s="1" t="str">
        <f>+VLOOKUP(LeyCC[[#This Row],[Clave]],Hoja2!$D$4:$H$23,5,0)</f>
        <v>No Contiene</v>
      </c>
    </row>
    <row r="304" spans="1:14" ht="72" x14ac:dyDescent="0.3">
      <c r="A304" s="2" t="s">
        <v>360</v>
      </c>
      <c r="B304" s="2" t="s">
        <v>359</v>
      </c>
      <c r="D304" s="2" t="s">
        <v>442</v>
      </c>
      <c r="E304" s="2" t="s">
        <v>576</v>
      </c>
      <c r="F304" s="2" t="s">
        <v>442</v>
      </c>
      <c r="H304" s="1" t="s">
        <v>575</v>
      </c>
      <c r="I304" s="1" t="str">
        <f>+LeyCC[[#This Row],[Artículo]]&amp;". "&amp;LeyCC[[#This Row],[Texto Artículo]]</f>
        <v>Artículo 54. 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v>
      </c>
      <c r="J304" s="1" t="s">
        <v>453</v>
      </c>
      <c r="K304" s="9" t="s">
        <v>462</v>
      </c>
      <c r="L304" s="1" t="str">
        <f>+LeyCC[[#This Row],[Título]]&amp;"-"&amp;LeyCC[[#This Row],[Párrafo]]</f>
        <v>IX-</v>
      </c>
      <c r="M304" s="8" t="str">
        <f>+VLOOKUP(LeyCC[[#This Row],[Clave]],Hoja2!$D$4:$H$23,2,0)</f>
        <v>20</v>
      </c>
      <c r="N304" s="1" t="str">
        <f>+VLOOKUP(LeyCC[[#This Row],[Clave]],Hoja2!$D$4:$H$23,5,0)</f>
        <v>No Contiene</v>
      </c>
    </row>
    <row r="305" spans="2:14" ht="84" x14ac:dyDescent="0.3">
      <c r="B305" s="1" t="s">
        <v>589</v>
      </c>
      <c r="D305" s="2" t="s">
        <v>442</v>
      </c>
      <c r="E305" s="2" t="s">
        <v>583</v>
      </c>
      <c r="F305" s="2" t="s">
        <v>442</v>
      </c>
      <c r="H305" s="1" t="s">
        <v>577</v>
      </c>
      <c r="I305" s="1" t="str">
        <f>+LeyCC[[#This Row],[Artículo]]&amp;". "&amp;LeyCC[[#This Row],[Texto Artículo]]</f>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v>
      </c>
      <c r="J305" s="1" t="s">
        <v>590</v>
      </c>
      <c r="K305" s="6">
        <v>10</v>
      </c>
      <c r="L305" s="1" t="str">
        <f>+LeyCC[[#This Row],[Título]]&amp;"-"&amp;LeyCC[[#This Row],[Párrafo]]</f>
        <v>-</v>
      </c>
      <c r="M305" s="8">
        <v>21</v>
      </c>
      <c r="N305" s="1" t="s">
        <v>442</v>
      </c>
    </row>
    <row r="306" spans="2:14" ht="84" x14ac:dyDescent="0.3">
      <c r="B306" s="1" t="s">
        <v>589</v>
      </c>
      <c r="D306" s="2" t="s">
        <v>442</v>
      </c>
      <c r="E306" s="2" t="s">
        <v>584</v>
      </c>
      <c r="F306" s="2" t="s">
        <v>442</v>
      </c>
      <c r="H306" s="1" t="s">
        <v>578</v>
      </c>
      <c r="I306" s="1" t="str">
        <f>+LeyCC[[#This Row],[Artículo]]&amp;". "&amp;LeyCC[[#This Row],[Texto Artículo]]</f>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v>
      </c>
      <c r="J306" s="1" t="s">
        <v>590</v>
      </c>
      <c r="K306" s="6">
        <v>10</v>
      </c>
      <c r="L306" s="1" t="str">
        <f>+LeyCC[[#This Row],[Título]]&amp;"-"&amp;LeyCC[[#This Row],[Párrafo]]</f>
        <v>-</v>
      </c>
      <c r="M306" s="8">
        <v>21</v>
      </c>
      <c r="N306" s="1" t="s">
        <v>442</v>
      </c>
    </row>
    <row r="307" spans="2:14" ht="96" x14ac:dyDescent="0.3">
      <c r="B307" s="1" t="s">
        <v>589</v>
      </c>
      <c r="D307" s="2" t="s">
        <v>442</v>
      </c>
      <c r="E307" s="2" t="s">
        <v>585</v>
      </c>
      <c r="F307" s="2" t="s">
        <v>442</v>
      </c>
      <c r="H307" s="1" t="s">
        <v>579</v>
      </c>
      <c r="I307" s="1" t="str">
        <f>+LeyCC[[#This Row],[Artículo]]&amp;". "&amp;LeyCC[[#This Row],[Texto Artículo]]</f>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v>
      </c>
      <c r="J307" s="1" t="s">
        <v>590</v>
      </c>
      <c r="K307" s="6">
        <v>10</v>
      </c>
      <c r="L307" s="1" t="str">
        <f>+LeyCC[[#This Row],[Título]]&amp;"-"&amp;LeyCC[[#This Row],[Párrafo]]</f>
        <v>-</v>
      </c>
      <c r="M307" s="8">
        <v>21</v>
      </c>
      <c r="N307" s="1" t="s">
        <v>442</v>
      </c>
    </row>
    <row r="308" spans="2:14" ht="24" x14ac:dyDescent="0.3">
      <c r="B308" s="1" t="s">
        <v>589</v>
      </c>
      <c r="D308" s="2" t="s">
        <v>442</v>
      </c>
      <c r="E308" s="2" t="s">
        <v>586</v>
      </c>
      <c r="F308" s="2" t="s">
        <v>442</v>
      </c>
      <c r="H308" s="1" t="s">
        <v>580</v>
      </c>
      <c r="I308" s="1" t="str">
        <f>+LeyCC[[#This Row],[Artículo]]&amp;". "&amp;LeyCC[[#This Row],[Texto Artículo]]</f>
        <v>Artículo cuarto. Las disposiciones de los artículos 40 y 46, N° 4, sólo entrarán en vigencia una vez que se dicte el reglamento a que hace referencia el artículo 40.</v>
      </c>
      <c r="J308" s="1" t="s">
        <v>590</v>
      </c>
      <c r="K308" s="6">
        <v>10</v>
      </c>
      <c r="L308" s="1" t="str">
        <f>+LeyCC[[#This Row],[Título]]&amp;"-"&amp;LeyCC[[#This Row],[Párrafo]]</f>
        <v>-</v>
      </c>
      <c r="M308" s="8">
        <v>21</v>
      </c>
      <c r="N308" s="1" t="s">
        <v>442</v>
      </c>
    </row>
    <row r="309" spans="2:14" ht="108" x14ac:dyDescent="0.3">
      <c r="B309" s="1" t="s">
        <v>589</v>
      </c>
      <c r="D309" s="2" t="s">
        <v>442</v>
      </c>
      <c r="E309" s="2" t="s">
        <v>587</v>
      </c>
      <c r="F309" s="2" t="s">
        <v>442</v>
      </c>
      <c r="H309" s="1" t="s">
        <v>581</v>
      </c>
      <c r="I309" s="1" t="str">
        <f>+LeyCC[[#This Row],[Artículo]]&amp;". "&amp;LeyCC[[#This Row],[Texto Artículo]]</f>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v>
      </c>
      <c r="J309" s="1" t="s">
        <v>590</v>
      </c>
      <c r="K309" s="6">
        <v>10</v>
      </c>
      <c r="L309" s="1" t="str">
        <f>+LeyCC[[#This Row],[Título]]&amp;"-"&amp;LeyCC[[#This Row],[Párrafo]]</f>
        <v>-</v>
      </c>
      <c r="M309" s="8">
        <v>21</v>
      </c>
      <c r="N309" s="1" t="s">
        <v>442</v>
      </c>
    </row>
    <row r="310" spans="2:14" ht="84" x14ac:dyDescent="0.3">
      <c r="B310" s="1" t="s">
        <v>589</v>
      </c>
      <c r="D310" s="2" t="s">
        <v>442</v>
      </c>
      <c r="E310" s="2" t="s">
        <v>588</v>
      </c>
      <c r="F310" s="2" t="s">
        <v>442</v>
      </c>
      <c r="H310" s="1" t="s">
        <v>582</v>
      </c>
      <c r="I310" s="1" t="str">
        <f>+LeyCC[[#This Row],[Artículo]]&amp;". "&amp;LeyCC[[#This Row],[Texto Artículo]]</f>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v>
      </c>
      <c r="J310" s="1" t="s">
        <v>590</v>
      </c>
      <c r="K310" s="6">
        <v>10</v>
      </c>
      <c r="L310" s="1" t="str">
        <f>+LeyCC[[#This Row],[Título]]&amp;"-"&amp;LeyCC[[#This Row],[Párrafo]]</f>
        <v>-</v>
      </c>
      <c r="M310" s="8">
        <v>21</v>
      </c>
      <c r="N310" s="1" t="s">
        <v>442</v>
      </c>
    </row>
  </sheetData>
  <phoneticPr fontId="2"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user</cp:lastModifiedBy>
  <dcterms:created xsi:type="dcterms:W3CDTF">2022-08-09T14:11:40Z</dcterms:created>
  <dcterms:modified xsi:type="dcterms:W3CDTF">2022-08-26T21:47:55Z</dcterms:modified>
</cp:coreProperties>
</file>